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Demographics" sheetId="2" r:id="rId5"/>
    <sheet state="visible" name="Infected" sheetId="3" r:id="rId6"/>
    <sheet state="visible" name="Infected_Num" sheetId="4" r:id="rId7"/>
    <sheet state="visible" name="Serious Threat" sheetId="5" r:id="rId8"/>
    <sheet state="visible" name="Serious Threat Sex" sheetId="6" r:id="rId9"/>
    <sheet state="visible" name="Serious Lone" sheetId="7" r:id="rId10"/>
    <sheet state="visible" name="Conspiracy" sheetId="8" r:id="rId11"/>
    <sheet state="visible" name="Conspiracy Sex" sheetId="9" r:id="rId12"/>
    <sheet state="visible" name="Conspiracy Lone" sheetId="10" r:id="rId13"/>
    <sheet state="visible" name="Last Long" sheetId="11" r:id="rId14"/>
    <sheet state="visible" name="Last Long Lone" sheetId="12" r:id="rId15"/>
    <sheet state="visible" name="Last Long Sex" sheetId="13" r:id="rId16"/>
    <sheet state="visible" name="Authorities" sheetId="14" r:id="rId17"/>
    <sheet state="visible" name="Authorities Lone" sheetId="15" r:id="rId18"/>
    <sheet state="visible" name="Authorities Sex" sheetId="16" r:id="rId19"/>
    <sheet state="visible" name="Compliance" sheetId="17" r:id="rId20"/>
    <sheet state="visible" name="Compliance Lone" sheetId="18" r:id="rId21"/>
    <sheet state="visible" name="Compliance Sex" sheetId="19" r:id="rId22"/>
    <sheet state="visible" name="Housemates infected" sheetId="20" r:id="rId23"/>
    <sheet state="visible" name="Loss" sheetId="21" r:id="rId24"/>
    <sheet state="visible" name="Serious Threat Gen" sheetId="22" r:id="rId25"/>
  </sheets>
  <definedNames>
    <definedName name="_xlchart.v1.6">'Last Long'!$BJ$1</definedName>
    <definedName name="_xlchart.v1.9">Authorities!$BJ$2:$BJ$914</definedName>
    <definedName name="_xlchart.v1.11">Compliance!$BJ$2:$BJ$914</definedName>
    <definedName name="_xlchart.v1.4">Conspiracy!$BJ$1</definedName>
    <definedName name="_xlchart.v1.8">Authorities!$BJ$1</definedName>
    <definedName name="_xlchart.v1.1">'Serious Threat'!$BJ$2:$BJ$914</definedName>
    <definedName name="_xlchart.v1.5">Conspiracy!$BJ$2:$BJ$914</definedName>
    <definedName name="_xlchart.v1.3">'Serious Threat'!$BJ$2:$BJ$914</definedName>
    <definedName name="_xlchart.v1.2">'Serious Threat'!$BJ$1</definedName>
    <definedName name="_xlchart.v1.0">'Serious Threat'!$BJ$1</definedName>
    <definedName name="_xlchart.v1.10">Compliance!$BJ$1</definedName>
    <definedName name="_xlchart.v1.7">'Last Long'!$BJ$2:$BJ$914</definedName>
  </definedNames>
  <calcPr/>
  <extLst>
    <ext uri="GoogleSheetsCustomDataVersion1">
      <go:sheetsCustomData xmlns:go="http://customooxmlschemas.google.com/" r:id="rId26" roundtripDataSignature="AMtx7mgI7iiq7D+PejPBI5B7YPwOqPBL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0">
      <text>
        <t xml:space="preserve">======
ID#AAAAQVzZzPw
tc={9517115D-4960-4DB1-8D93-1B1565F97735}    (2021-11-12 04:11:16)
[Threaded comment]
Your version of Excel allows you to read this threaded comment; however, any edits to it will get removed if the file is opened in a newer version of Excel. Learn more: https://go.microsoft.com/fwlink/?linkid=870924
Comment:
    One elderly person was always very worried abour COVID.</t>
      </text>
    </comment>
  </commentList>
  <extLst>
    <ext uri="GoogleSheetsCustomDataVersion1">
      <go:sheetsCustomData xmlns:go="http://customooxmlschemas.google.com/" r:id="rId1" roundtripDataSignature="AMtx7mih2vPk5vxvWjvEkF8VtqsFbjcnw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8">
      <text>
        <t xml:space="preserve">======
ID#AAAAQVzZzP4
tc={F4CD77FC-CD96-434D-A93A-689E58FE1314}    (2021-11-12 04:11:16)
[Threaded comment]
Your version of Excel allows you to read this threaded comment; however, any edits to it will get removed if the file is opened in a newer version of Excel. Learn more: https://go.microsoft.com/fwlink/?linkid=870924
Comment:
    One elderly person was always very worried abour COVID.</t>
      </text>
    </comment>
  </commentList>
  <extLst>
    <ext uri="GoogleSheetsCustomDataVersion1">
      <go:sheetsCustomData xmlns:go="http://customooxmlschemas.google.com/" r:id="rId1" roundtripDataSignature="AMtx7mhtafJOXAg6EF+QUBaAIwsDmL86A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0">
      <text>
        <t xml:space="preserve">======
ID#AAAAQVzZzP8
tc={BFA1E415-FFD5-4F5B-B042-4B2804D6351E}    (2021-11-12 04:11:16)
[Threaded comment]
Your version of Excel allows you to read this threaded comment; however, any edits to it will get removed if the file is opened in a newer version of Excel. Learn more: https://go.microsoft.com/fwlink/?linkid=870924
Comment:
    One elderly person was always very worried abour COVID.</t>
      </text>
    </comment>
  </commentList>
  <extLst>
    <ext uri="GoogleSheetsCustomDataVersion1">
      <go:sheetsCustomData xmlns:go="http://customooxmlschemas.google.com/" r:id="rId1" roundtripDataSignature="AMtx7mgtvfAGxC8ZAMVDo96RSZl0/LRE9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6">
      <text>
        <t xml:space="preserve">======
ID#AAAAQVzZzP0
tc={20701EE8-BCF4-4D2A-BE80-EDB6C2111486}    (2021-11-12 04:11:16)
[Threaded comment]
Your version of Excel allows you to read this threaded comment; however, any edits to it will get removed if the file is opened in a newer version of Excel. Learn more: https://go.microsoft.com/fwlink/?linkid=870924
Comment:
    This shouldn't surprise me but it does.</t>
      </text>
    </comment>
  </commentList>
  <extLst>
    <ext uri="GoogleSheetsCustomDataVersion1">
      <go:sheetsCustomData xmlns:go="http://customooxmlschemas.google.com/" r:id="rId1" roundtripDataSignature="AMtx7mgEPiDvN9Nzf8F0yLo4/hPvD/1zLQ=="/>
    </ext>
  </extLst>
</comments>
</file>

<file path=xl/sharedStrings.xml><?xml version="1.0" encoding="utf-8"?>
<sst xmlns="http://schemas.openxmlformats.org/spreadsheetml/2006/main" count="3962" uniqueCount="178">
  <si>
    <t>Parametric</t>
  </si>
  <si>
    <t>Non-Parametric</t>
  </si>
  <si>
    <t>Authority</t>
  </si>
  <si>
    <t>Serious Threat</t>
  </si>
  <si>
    <t>Conspiracy</t>
  </si>
  <si>
    <t>Last Long</t>
  </si>
  <si>
    <t>Authorities</t>
  </si>
  <si>
    <t>Compliance</t>
  </si>
  <si>
    <t>Timestamp</t>
  </si>
  <si>
    <t>Age ( please indicate how old you are )</t>
  </si>
  <si>
    <t>Generation_Code</t>
  </si>
  <si>
    <t>Sex</t>
  </si>
  <si>
    <t>Sex_Code</t>
  </si>
  <si>
    <t>In which country do you currently live?</t>
  </si>
  <si>
    <t>Educational level (completed)</t>
  </si>
  <si>
    <t>EDUC_Code</t>
  </si>
  <si>
    <t>Marital status</t>
  </si>
  <si>
    <t>Alone_code</t>
  </si>
  <si>
    <t>In case you live with your partner, Does your partner work?</t>
  </si>
  <si>
    <t>In case you live with your partner, Do you work in pairs?</t>
  </si>
  <si>
    <t>Do you have children?</t>
  </si>
  <si>
    <t>If so, how many children do you have?</t>
  </si>
  <si>
    <t>Do you have any pets that need to be taken out?</t>
  </si>
  <si>
    <t>NewAloneCode</t>
  </si>
  <si>
    <t>AM1</t>
  </si>
  <si>
    <t>Female</t>
  </si>
  <si>
    <t>USA</t>
  </si>
  <si>
    <t>University Master's Degree</t>
  </si>
  <si>
    <t>Single</t>
  </si>
  <si>
    <t>Not applicable to my situation</t>
  </si>
  <si>
    <t>Yes</t>
  </si>
  <si>
    <t>No</t>
  </si>
  <si>
    <t>AM2</t>
  </si>
  <si>
    <t>AM3</t>
  </si>
  <si>
    <t>PhD</t>
  </si>
  <si>
    <t>Common-law or married couple</t>
  </si>
  <si>
    <t>AM4</t>
  </si>
  <si>
    <t>Male</t>
  </si>
  <si>
    <t>Italy</t>
  </si>
  <si>
    <t>In a relationship, living under the same roof</t>
  </si>
  <si>
    <t>AM5</t>
  </si>
  <si>
    <t>In a relationship, not living under the same roof</t>
  </si>
  <si>
    <t>AM6</t>
  </si>
  <si>
    <t>Spain</t>
  </si>
  <si>
    <t>AM7</t>
  </si>
  <si>
    <t>AM8</t>
  </si>
  <si>
    <t>AM9</t>
  </si>
  <si>
    <t>Widow/widower</t>
  </si>
  <si>
    <t>AM10</t>
  </si>
  <si>
    <t>Secondary education (high school / vocational training)</t>
  </si>
  <si>
    <t>Separated / Divorced</t>
  </si>
  <si>
    <t>AM11</t>
  </si>
  <si>
    <t>AM12</t>
  </si>
  <si>
    <t>AM13</t>
  </si>
  <si>
    <t>Basic education (school)</t>
  </si>
  <si>
    <t>AM14</t>
  </si>
  <si>
    <t>AM15</t>
  </si>
  <si>
    <t>Degree or Bachelor / Diploma</t>
  </si>
  <si>
    <t>AM16</t>
  </si>
  <si>
    <t>France</t>
  </si>
  <si>
    <t>AM17</t>
  </si>
  <si>
    <t>AM18</t>
  </si>
  <si>
    <t>AM19</t>
  </si>
  <si>
    <t>Other</t>
  </si>
  <si>
    <t>AM20</t>
  </si>
  <si>
    <t>AM21</t>
  </si>
  <si>
    <t>AM22</t>
  </si>
  <si>
    <t>AM23</t>
  </si>
  <si>
    <t>AM24</t>
  </si>
  <si>
    <t>AM25</t>
  </si>
  <si>
    <t>AM26</t>
  </si>
  <si>
    <t>Undetermined</t>
  </si>
  <si>
    <t>AM27</t>
  </si>
  <si>
    <t>United Kingdom</t>
  </si>
  <si>
    <t>AM28</t>
  </si>
  <si>
    <t>AM29</t>
  </si>
  <si>
    <t>AM30</t>
  </si>
  <si>
    <t>AM31</t>
  </si>
  <si>
    <t>AM32</t>
  </si>
  <si>
    <t>AM33</t>
  </si>
  <si>
    <t>AM34</t>
  </si>
  <si>
    <t>AM35</t>
  </si>
  <si>
    <t>AM36</t>
  </si>
  <si>
    <t>AM37</t>
  </si>
  <si>
    <t>Canada</t>
  </si>
  <si>
    <t>AM38</t>
  </si>
  <si>
    <t>AM39</t>
  </si>
  <si>
    <t>AM40</t>
  </si>
  <si>
    <t>AM41</t>
  </si>
  <si>
    <t>AM42</t>
  </si>
  <si>
    <t>AM43</t>
  </si>
  <si>
    <t>AM44</t>
  </si>
  <si>
    <t>AM45</t>
  </si>
  <si>
    <t>AM46</t>
  </si>
  <si>
    <t>AM47</t>
  </si>
  <si>
    <t>AM48</t>
  </si>
  <si>
    <t>AM49</t>
  </si>
  <si>
    <t>AM50</t>
  </si>
  <si>
    <t>AM51</t>
  </si>
  <si>
    <t>AM52</t>
  </si>
  <si>
    <t>AM53</t>
  </si>
  <si>
    <t>Norway</t>
  </si>
  <si>
    <t>AM54</t>
  </si>
  <si>
    <t>AM55</t>
  </si>
  <si>
    <t>AM56</t>
  </si>
  <si>
    <t>AM57</t>
  </si>
  <si>
    <t>AM58</t>
  </si>
  <si>
    <t>AM59</t>
  </si>
  <si>
    <t>AM60</t>
  </si>
  <si>
    <t>AM61</t>
  </si>
  <si>
    <t>AM62</t>
  </si>
  <si>
    <t>AM63</t>
  </si>
  <si>
    <t>AM64</t>
  </si>
  <si>
    <t>AM65</t>
  </si>
  <si>
    <t>AM66</t>
  </si>
  <si>
    <t>AM67</t>
  </si>
  <si>
    <t>AM68</t>
  </si>
  <si>
    <t>AM69</t>
  </si>
  <si>
    <t>AM70</t>
  </si>
  <si>
    <t>AM71</t>
  </si>
  <si>
    <t>AM72</t>
  </si>
  <si>
    <t>AM73</t>
  </si>
  <si>
    <t>AM74</t>
  </si>
  <si>
    <t>AM75</t>
  </si>
  <si>
    <t>AM76</t>
  </si>
  <si>
    <t>AM77</t>
  </si>
  <si>
    <t>AM78</t>
  </si>
  <si>
    <t>AM79</t>
  </si>
  <si>
    <t>AM80</t>
  </si>
  <si>
    <t>Taiwan</t>
  </si>
  <si>
    <t>AM81</t>
  </si>
  <si>
    <t>Germany</t>
  </si>
  <si>
    <t>AM82</t>
  </si>
  <si>
    <t>AM83</t>
  </si>
  <si>
    <t>New Zealand</t>
  </si>
  <si>
    <t>&lt;-- Not alone</t>
  </si>
  <si>
    <t>&lt;-- Living alone</t>
  </si>
  <si>
    <t>ID</t>
  </si>
  <si>
    <t>BL</t>
  </si>
  <si>
    <t>I don't know</t>
  </si>
  <si>
    <t>No:</t>
  </si>
  <si>
    <t xml:space="preserve">Yes: </t>
  </si>
  <si>
    <t xml:space="preserve">I don't know: </t>
  </si>
  <si>
    <t>Have you been infected with the virus?</t>
  </si>
  <si>
    <t>Generation</t>
  </si>
  <si>
    <t>Sex Code</t>
  </si>
  <si>
    <t>Alone Code</t>
  </si>
  <si>
    <t>bl</t>
  </si>
  <si>
    <t>Do you think coronavirus infection is a serious disease and a threat?</t>
  </si>
  <si>
    <t>Rating Scale</t>
  </si>
  <si>
    <t>Mean</t>
  </si>
  <si>
    <t>SD</t>
  </si>
  <si>
    <t>n</t>
  </si>
  <si>
    <t>SE</t>
  </si>
  <si>
    <t>Median</t>
  </si>
  <si>
    <t>Obersavtion: 0 is generally lower than 1</t>
  </si>
  <si>
    <t>Do you believe any of the conspiracy theories about the origin of the pandemic?</t>
  </si>
  <si>
    <t>Do you think the coronavirus crisis will last long?</t>
  </si>
  <si>
    <t>People who were living alone, thought it would last long more than those not alone</t>
  </si>
  <si>
    <t>That mean ans median for 0 is the same</t>
  </si>
  <si>
    <t>How much do you trust the authorities?</t>
  </si>
  <si>
    <t>People who were living alone initally trusted the authoriries less</t>
  </si>
  <si>
    <t>Slight increae over time</t>
  </si>
  <si>
    <t>Your level of compliance with the rules of isolation and behavior within the last 7 days is</t>
  </si>
  <si>
    <t>Initailly, people living alone were less compliant.</t>
  </si>
  <si>
    <t>Do you have any housemates who have been infected with the virus?</t>
  </si>
  <si>
    <t>Have you suffered the loss of a family member/friend or someone close to you because of the virus?</t>
  </si>
  <si>
    <t>0</t>
  </si>
  <si>
    <t>1</t>
  </si>
  <si>
    <t>2</t>
  </si>
  <si>
    <t>6</t>
  </si>
  <si>
    <t>12</t>
  </si>
  <si>
    <t>18</t>
  </si>
  <si>
    <t>24</t>
  </si>
  <si>
    <t>30</t>
  </si>
  <si>
    <t>36</t>
  </si>
  <si>
    <t>42</t>
  </si>
  <si>
    <t>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</si>
</sst>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9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>
      <b/>
      <sz val="14.0"/>
      <color theme="1"/>
      <name val="Calibri"/>
    </font>
    <font>
      <b/>
      <sz val="11.0"/>
      <color theme="1"/>
      <name val="Calibri"/>
    </font>
    <font/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20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2" numFmtId="0" xfId="0" applyBorder="1" applyFill="1" applyFont="1"/>
    <xf borderId="3" fillId="2" fontId="3" numFmtId="0" xfId="0" applyBorder="1" applyFont="1"/>
    <xf borderId="0" fillId="0" fontId="2" numFmtId="164" xfId="0" applyFont="1" applyNumberFormat="1"/>
    <xf borderId="0" fillId="0" fontId="2" numFmtId="0" xfId="0" applyFont="1"/>
    <xf borderId="3" fillId="2" fontId="2" numFmtId="0" xfId="0" applyBorder="1" applyFont="1"/>
    <xf borderId="0" fillId="0" fontId="4" numFmtId="0" xfId="0" applyFont="1"/>
    <xf borderId="0" fillId="0" fontId="1" numFmtId="0" xfId="0" applyFont="1"/>
    <xf borderId="3" fillId="3" fontId="3" numFmtId="0" xfId="0" applyBorder="1" applyFill="1" applyFont="1"/>
    <xf borderId="3" fillId="4" fontId="2" numFmtId="0" xfId="0" applyBorder="1" applyFill="1" applyFont="1"/>
    <xf borderId="3" fillId="4" fontId="3" numFmtId="0" xfId="0" applyBorder="1" applyFont="1"/>
    <xf borderId="0" fillId="0" fontId="5" numFmtId="0" xfId="0" applyFont="1"/>
    <xf borderId="4" fillId="0" fontId="3" numFmtId="0" xfId="0" applyBorder="1" applyFont="1"/>
    <xf borderId="5" fillId="0" fontId="6" numFmtId="0" xfId="0" applyAlignment="1" applyBorder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0" fillId="0" fontId="3" numFmtId="0" xfId="0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3" fillId="0" fontId="3" numFmtId="0" xfId="0" applyBorder="1" applyFont="1"/>
    <xf borderId="0" fillId="0" fontId="6" numFmtId="0" xfId="0" applyAlignment="1" applyFont="1">
      <alignment textRotation="90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2" fontId="2" numFmtId="0" xfId="0" applyBorder="1" applyFont="1"/>
    <xf borderId="19" fillId="2" fontId="3" numFmtId="0" xfId="0" applyBorder="1" applyFont="1"/>
    <xf borderId="8" fillId="0" fontId="6" numFmtId="0" xfId="0" applyAlignment="1" applyBorder="1" applyFont="1">
      <alignment horizontal="center" textRotation="90"/>
    </xf>
    <xf borderId="4" fillId="0" fontId="6" numFmtId="0" xfId="0" applyAlignment="1" applyBorder="1" applyFont="1">
      <alignment horizontal="center" textRotation="90"/>
    </xf>
    <xf borderId="11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0" fillId="0" fontId="2" numFmtId="0" xfId="0" applyAlignment="1" applyFont="1">
      <alignment horizontal="center"/>
    </xf>
    <xf borderId="0" fillId="0" fontId="6" numFmtId="0" xfId="0" applyFont="1"/>
    <xf borderId="6" fillId="0" fontId="6" numFmtId="0" xfId="0" applyAlignment="1" applyBorder="1" applyFont="1">
      <alignment horizontal="center"/>
    </xf>
    <xf borderId="0" fillId="0" fontId="8" numFmtId="0" xfId="0" applyAlignment="1" applyFont="1">
      <alignment horizontal="center" textRotation="90"/>
    </xf>
    <xf borderId="8" fillId="0" fontId="8" numFmtId="0" xfId="0" applyAlignment="1" applyBorder="1" applyFont="1">
      <alignment horizontal="center" textRotation="90"/>
    </xf>
    <xf borderId="4" fillId="0" fontId="6" numFmtId="0" xfId="0" applyAlignment="1" applyBorder="1" applyFont="1">
      <alignment textRotation="90"/>
    </xf>
    <xf borderId="8" fillId="0" fontId="6" numFmtId="0" xfId="0" applyAlignment="1" applyBorder="1" applyFont="1">
      <alignment textRotation="90"/>
    </xf>
    <xf borderId="15" fillId="0" fontId="6" numFmtId="0" xfId="0" applyAlignment="1" applyBorder="1" applyFont="1">
      <alignment textRotation="90"/>
    </xf>
    <xf borderId="14" fillId="0" fontId="6" numFmtId="0" xfId="0" applyAlignment="1" applyBorder="1" applyFont="1">
      <alignment textRotation="90"/>
    </xf>
    <xf borderId="1" fillId="0" fontId="2" numFmtId="0" xfId="0" applyBorder="1" applyFont="1"/>
    <xf borderId="0" fillId="0" fontId="2" numFmtId="0" xfId="0" applyFont="1"/>
    <xf borderId="3" fillId="4" fontId="3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Notes-style">
      <tableStyleElement dxfId="1" type="headerRow"/>
      <tableStyleElement dxfId="2" type="firstRowStripe"/>
      <tableStyleElement dxfId="2" type="secondRowStripe"/>
    </tableStyle>
    <tableStyle count="3" pivot="0" name="Serious Threat Gen-style">
      <tableStyleElement dxfId="3" type="headerRow"/>
      <tableStyleElement dxfId="4" type="firstRowStripe"/>
      <tableStyleElement dxfId="5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Do you think the coronavirus infection is a serious disease and a threat? Sex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Sex'!$C$1:$M$1</c:f>
            </c:numRef>
          </c:xVal>
          <c:yVal>
            <c:numRef>
              <c:f>'Serious Threat Sex'!$C$36:$M$36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98553"/>
        <c:axId val="345326447"/>
      </c:scatterChart>
      <c:valAx>
        <c:axId val="10854985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5326447"/>
      </c:valAx>
      <c:valAx>
        <c:axId val="345326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8549855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Do you think the coronavirus infection is a serious disease and a threat? Lone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Lone'!$C$1:$M$1</c:f>
            </c:numRef>
          </c:xVal>
          <c:yVal>
            <c:numRef>
              <c:f>'Serious Lone'!$C$20:$M$20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222457"/>
        <c:axId val="875902682"/>
      </c:scatterChart>
      <c:valAx>
        <c:axId val="12492224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5902682"/>
      </c:valAx>
      <c:valAx>
        <c:axId val="875902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4922245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Do you believe any of the conspiracy theories about the origin of the pandemic? Sex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'Conspiracy Sex'!$C$1:$M$1</c:f>
            </c:numRef>
          </c:xVal>
          <c:yVal>
            <c:numRef>
              <c:f>'Conspiracy Sex'!$C$36:$M$36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030570"/>
        <c:axId val="1991111059"/>
      </c:scatterChart>
      <c:valAx>
        <c:axId val="5930305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1111059"/>
      </c:valAx>
      <c:valAx>
        <c:axId val="1991111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303057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Do you think the coronavirus infection is a serious disease and a threat? Lone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'Conspiracy Lone'!$C$1:$M$1</c:f>
            </c:numRef>
          </c:xVal>
          <c:yVal>
            <c:numRef>
              <c:f>'Conspiracy Lone'!$C$20:$M$20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162374"/>
        <c:axId val="1458104128"/>
      </c:scatterChart>
      <c:valAx>
        <c:axId val="7451623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8104128"/>
      </c:valAx>
      <c:valAx>
        <c:axId val="1458104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516237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 Do you think the coronavirus crisis will last long? Lone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'Last Long Lone'!$C$1:$M$1</c:f>
            </c:numRef>
          </c:xVal>
          <c:yVal>
            <c:numRef>
              <c:f>'Last Long Lone'!$C$20:$M$20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069123"/>
        <c:axId val="332902470"/>
      </c:scatterChart>
      <c:valAx>
        <c:axId val="17000691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2902470"/>
      </c:valAx>
      <c:valAx>
        <c:axId val="332902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006912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Do you think the coronavirus crisis will last long? Sex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'Last Long Sex'!$C$1:$M$1</c:f>
            </c:numRef>
          </c:xVal>
          <c:yVal>
            <c:numRef>
              <c:f>'Last Long Sex'!$C$36:$M$36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082342"/>
        <c:axId val="1047371041"/>
      </c:scatterChart>
      <c:valAx>
        <c:axId val="5560823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7371041"/>
      </c:valAx>
      <c:valAx>
        <c:axId val="1047371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608234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 How much do you trust the authorities? Lone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'Authorities Lone'!$C$1:$M$1</c:f>
            </c:numRef>
          </c:xVal>
          <c:yVal>
            <c:numRef>
              <c:f>'Authorities Lone'!$C$20:$M$20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942239"/>
        <c:axId val="207966023"/>
      </c:scatterChart>
      <c:valAx>
        <c:axId val="19179422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966023"/>
      </c:valAx>
      <c:valAx>
        <c:axId val="207966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794223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How much do you trust the authorities? Sex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'Authorities Sex'!$C$1:$M$1</c:f>
            </c:numRef>
          </c:xVal>
          <c:yVal>
            <c:numRef>
              <c:f>'Authorities Sex'!$C$36:$M$36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149003"/>
        <c:axId val="1536935203"/>
      </c:scatterChart>
      <c:valAx>
        <c:axId val="6561490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6935203"/>
      </c:valAx>
      <c:valAx>
        <c:axId val="1536935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614900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 Your level of compliance with the rules of isolation and behavior within the last 7 days is. Lone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'Compliance Lone'!$C$1:$M$1</c:f>
            </c:numRef>
          </c:xVal>
          <c:yVal>
            <c:numRef>
              <c:f>'Compliance Lone'!$C$20:$M$20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987629"/>
        <c:axId val="1281140218"/>
      </c:scatterChart>
      <c:valAx>
        <c:axId val="11269876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1140218"/>
      </c:valAx>
      <c:valAx>
        <c:axId val="1281140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2698762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Your level of compliance with the rules of isolation and behavior within the last 7 days is. Sex Code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Mean 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'Compliance Sex'!$C$1:$M$1</c:f>
            </c:numRef>
          </c:xVal>
          <c:yVal>
            <c:numRef>
              <c:f>'Compliance Sex'!$C$36:$M$36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01996"/>
        <c:axId val="210755588"/>
      </c:scatterChart>
      <c:valAx>
        <c:axId val="13830019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Time [Weeks]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755588"/>
      </c:valAx>
      <c:valAx>
        <c:axId val="210755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Ratinge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300199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Generation 1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Gen'!$B$3:$L$3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Gen'!$B$4:$L$4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Gen'!$B$5:$L$5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Gen'!$B$6:$L$6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Gen'!$B$7:$L$7</c:f>
              <c:numCache/>
            </c:numRef>
          </c:yVal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Gen'!$B$8:$L$8</c:f>
              <c:numCache/>
            </c:numRef>
          </c:yVal>
        </c:ser>
        <c:ser>
          <c:idx val="6"/>
          <c:order val="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Gen'!$B$9:$L$9</c:f>
              <c:numCache/>
            </c:numRef>
          </c:yVal>
        </c:ser>
        <c:ser>
          <c:idx val="7"/>
          <c:order val="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Gen'!$B$10:$L$10</c:f>
              <c:numCache/>
            </c:numRef>
          </c:yVal>
        </c:ser>
        <c:ser>
          <c:idx val="8"/>
          <c:order val="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Gen'!$B$11:$L$11</c:f>
              <c:numCache/>
            </c:numRef>
          </c:yVal>
        </c:ser>
        <c:ser>
          <c:idx val="9"/>
          <c:order val="9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Gen'!$B$12:$L$12</c:f>
              <c:numCache/>
            </c:numRef>
          </c:yVal>
        </c:ser>
        <c:ser>
          <c:idx val="10"/>
          <c:order val="1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Gen'!$B$13:$L$13</c:f>
              <c:numCache/>
            </c:numRef>
          </c:yVal>
        </c:ser>
        <c:ser>
          <c:idx val="11"/>
          <c:order val="1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Gen'!$B$14:$L$14</c:f>
              <c:numCache/>
            </c:numRef>
          </c:yVal>
        </c:ser>
        <c:ser>
          <c:idx val="12"/>
          <c:order val="1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Gen'!$B$15:$L$15</c:f>
              <c:numCache/>
            </c:numRef>
          </c:yVal>
        </c:ser>
        <c:ser>
          <c:idx val="13"/>
          <c:order val="1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Gen'!$B$16:$L$16</c:f>
              <c:numCache/>
            </c:numRef>
          </c:yVal>
        </c:ser>
        <c:ser>
          <c:idx val="14"/>
          <c:order val="1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Gen'!$B$17:$L$17</c:f>
              <c:numCache/>
            </c:numRef>
          </c:yVal>
        </c:ser>
        <c:ser>
          <c:idx val="15"/>
          <c:order val="1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Gen'!$B$18:$L$18</c:f>
              <c:numCache/>
            </c:numRef>
          </c:yVal>
        </c:ser>
        <c:ser>
          <c:idx val="16"/>
          <c:order val="1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Gen'!$B$19:$L$19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795991"/>
        <c:axId val="1238903542"/>
      </c:scatterChart>
      <c:valAx>
        <c:axId val="13987959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8903542"/>
      </c:valAx>
      <c:valAx>
        <c:axId val="1238903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8795991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Generation 2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Gen'!$B$20:$L$20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Gen'!$B$21:$L$21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Gen'!$B$22:$L$22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Gen'!$B$23:$L$23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Gen'!$B$24:$L$24</c:f>
              <c:numCache/>
            </c:numRef>
          </c:yVal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Gen'!$B$25:$L$25</c:f>
              <c:numCache/>
            </c:numRef>
          </c:yVal>
        </c:ser>
        <c:ser>
          <c:idx val="6"/>
          <c:order val="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Gen'!$B$26:$L$26</c:f>
              <c:numCache/>
            </c:numRef>
          </c:yVal>
        </c:ser>
        <c:ser>
          <c:idx val="7"/>
          <c:order val="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Gen'!$B$27:$L$27</c:f>
              <c:numCache/>
            </c:numRef>
          </c:yVal>
        </c:ser>
        <c:ser>
          <c:idx val="8"/>
          <c:order val="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Gen'!$B$28:$L$28</c:f>
              <c:numCache/>
            </c:numRef>
          </c:yVal>
        </c:ser>
        <c:ser>
          <c:idx val="9"/>
          <c:order val="9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Gen'!$B$29:$L$29</c:f>
              <c:numCache/>
            </c:numRef>
          </c:yVal>
        </c:ser>
        <c:ser>
          <c:idx val="10"/>
          <c:order val="1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Gen'!$B$30:$L$30</c:f>
              <c:numCache/>
            </c:numRef>
          </c:yVal>
        </c:ser>
        <c:ser>
          <c:idx val="11"/>
          <c:order val="1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Gen'!$B$31:$L$31</c:f>
              <c:numCache/>
            </c:numRef>
          </c:yVal>
        </c:ser>
        <c:ser>
          <c:idx val="12"/>
          <c:order val="1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Gen'!$B$32:$L$32</c:f>
              <c:numCache/>
            </c:numRef>
          </c:yVal>
        </c:ser>
        <c:ser>
          <c:idx val="13"/>
          <c:order val="1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Gen'!$B$33:$L$33</c:f>
              <c:numCache/>
            </c:numRef>
          </c:yVal>
        </c:ser>
        <c:ser>
          <c:idx val="14"/>
          <c:order val="1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Gen'!$B$34:$L$34</c:f>
              <c:numCache/>
            </c:numRef>
          </c:yVal>
        </c:ser>
        <c:ser>
          <c:idx val="15"/>
          <c:order val="1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Gen'!$B$35:$L$35</c:f>
              <c:numCache/>
            </c:numRef>
          </c:yVal>
        </c:ser>
        <c:ser>
          <c:idx val="16"/>
          <c:order val="1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Gen'!$B$36:$L$36</c:f>
              <c:numCache/>
            </c:numRef>
          </c:yVal>
        </c:ser>
        <c:ser>
          <c:idx val="17"/>
          <c:order val="1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Gen'!$B$37:$L$37</c:f>
              <c:numCache/>
            </c:numRef>
          </c:yVal>
        </c:ser>
        <c:ser>
          <c:idx val="18"/>
          <c:order val="1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Gen'!$B$38:$L$38</c:f>
              <c:numCache/>
            </c:numRef>
          </c:yVal>
        </c:ser>
        <c:ser>
          <c:idx val="19"/>
          <c:order val="19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Gen'!$B$39:$L$39</c:f>
              <c:numCache/>
            </c:numRef>
          </c:yVal>
        </c:ser>
        <c:ser>
          <c:idx val="20"/>
          <c:order val="2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Gen'!$B$40:$L$40</c:f>
              <c:numCache/>
            </c:numRef>
          </c:yVal>
        </c:ser>
        <c:ser>
          <c:idx val="21"/>
          <c:order val="2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Gen'!$B$41:$L$41</c:f>
              <c:numCache/>
            </c:numRef>
          </c:yVal>
        </c:ser>
        <c:ser>
          <c:idx val="22"/>
          <c:order val="2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Gen'!$B$42:$L$42</c:f>
              <c:numCache/>
            </c:numRef>
          </c:yVal>
        </c:ser>
        <c:ser>
          <c:idx val="23"/>
          <c:order val="2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Gen'!$B$43:$L$43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217209"/>
        <c:axId val="1938538766"/>
      </c:scatterChart>
      <c:valAx>
        <c:axId val="3702172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8538766"/>
      </c:valAx>
      <c:valAx>
        <c:axId val="1938538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0217209"/>
      </c:valAx>
    </c:plotArea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Generation 3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Gen'!$B$44:$L$44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Gen'!$B$45:$L$45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Gen'!$B$46:$L$46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Gen'!$B$47:$L$47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Gen'!$B$48:$L$48</c:f>
              <c:numCache/>
            </c:numRef>
          </c:yVal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Gen'!$B$49:$L$49</c:f>
              <c:numCache/>
            </c:numRef>
          </c:yVal>
        </c:ser>
        <c:ser>
          <c:idx val="6"/>
          <c:order val="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Gen'!$B$50:$L$50</c:f>
              <c:numCache/>
            </c:numRef>
          </c:yVal>
        </c:ser>
        <c:ser>
          <c:idx val="7"/>
          <c:order val="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Gen'!$B$51:$L$51</c:f>
              <c:numCache/>
            </c:numRef>
          </c:yVal>
        </c:ser>
        <c:ser>
          <c:idx val="8"/>
          <c:order val="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Gen'!$B$52:$L$52</c:f>
              <c:numCache/>
            </c:numRef>
          </c:yVal>
        </c:ser>
        <c:ser>
          <c:idx val="9"/>
          <c:order val="9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Gen'!$B$53:$L$53</c:f>
              <c:numCache/>
            </c:numRef>
          </c:yVal>
        </c:ser>
        <c:ser>
          <c:idx val="10"/>
          <c:order val="1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Gen'!$B$54:$L$54</c:f>
              <c:numCache/>
            </c:numRef>
          </c:yVal>
        </c:ser>
        <c:ser>
          <c:idx val="11"/>
          <c:order val="1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Gen'!$B$55:$L$55</c:f>
              <c:numCache/>
            </c:numRef>
          </c:yVal>
        </c:ser>
        <c:ser>
          <c:idx val="12"/>
          <c:order val="1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Gen'!$B$56:$L$56</c:f>
              <c:numCache/>
            </c:numRef>
          </c:yVal>
        </c:ser>
        <c:ser>
          <c:idx val="13"/>
          <c:order val="1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Gen'!$B$57:$L$57</c:f>
              <c:numCache/>
            </c:numRef>
          </c:yVal>
        </c:ser>
        <c:ser>
          <c:idx val="14"/>
          <c:order val="1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Gen'!$B$58:$L$58</c:f>
              <c:numCache/>
            </c:numRef>
          </c:yVal>
        </c:ser>
        <c:ser>
          <c:idx val="15"/>
          <c:order val="1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Gen'!$B$59:$L$59</c:f>
              <c:numCache/>
            </c:numRef>
          </c:yVal>
        </c:ser>
        <c:ser>
          <c:idx val="16"/>
          <c:order val="1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Gen'!$B$60:$L$60</c:f>
              <c:numCache/>
            </c:numRef>
          </c:yVal>
        </c:ser>
        <c:ser>
          <c:idx val="17"/>
          <c:order val="1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Gen'!$B$61:$L$61</c:f>
              <c:numCache/>
            </c:numRef>
          </c:yVal>
        </c:ser>
        <c:ser>
          <c:idx val="18"/>
          <c:order val="1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Gen'!$B$62:$L$62</c:f>
              <c:numCache/>
            </c:numRef>
          </c:yVal>
        </c:ser>
        <c:ser>
          <c:idx val="19"/>
          <c:order val="19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Gen'!$B$63:$L$63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715420"/>
        <c:axId val="663037435"/>
      </c:scatterChart>
      <c:valAx>
        <c:axId val="12297154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63037435"/>
      </c:valAx>
      <c:valAx>
        <c:axId val="663037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9715420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Generation 4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Gen'!$B$64:$L$64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Gen'!$B$65:$L$65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Gen'!$B$66:$L$66</c:f>
              <c:numCache/>
            </c:numRef>
          </c:yVal>
        </c:ser>
        <c:ser>
          <c:idx val="3"/>
          <c:order val="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Gen'!$B$67:$L$67</c:f>
              <c:numCache/>
            </c:numRef>
          </c:yVal>
        </c:ser>
        <c:ser>
          <c:idx val="4"/>
          <c:order val="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Gen'!$B$68:$L$68</c:f>
              <c:numCache/>
            </c:numRef>
          </c:yVal>
        </c:ser>
        <c:ser>
          <c:idx val="5"/>
          <c:order val="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Gen'!$B$69:$L$69</c:f>
              <c:numCache/>
            </c:numRef>
          </c:yVal>
        </c:ser>
        <c:ser>
          <c:idx val="6"/>
          <c:order val="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Gen'!$B$70:$L$70</c:f>
              <c:numCache/>
            </c:numRef>
          </c:yVal>
        </c:ser>
        <c:ser>
          <c:idx val="7"/>
          <c:order val="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Gen'!$B$71:$L$71</c:f>
              <c:numCache/>
            </c:numRef>
          </c:yVal>
        </c:ser>
        <c:ser>
          <c:idx val="8"/>
          <c:order val="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Gen'!$B$72:$L$72</c:f>
              <c:numCache/>
            </c:numRef>
          </c:yVal>
        </c:ser>
        <c:ser>
          <c:idx val="9"/>
          <c:order val="9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Gen'!$B$73:$L$73</c:f>
              <c:numCache/>
            </c:numRef>
          </c:yVal>
        </c:ser>
        <c:ser>
          <c:idx val="10"/>
          <c:order val="1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Gen'!$B$74:$L$74</c:f>
              <c:numCache/>
            </c:numRef>
          </c:yVal>
        </c:ser>
        <c:ser>
          <c:idx val="11"/>
          <c:order val="1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Gen'!$B$75:$L$75</c:f>
              <c:numCache/>
            </c:numRef>
          </c:yVal>
        </c:ser>
        <c:ser>
          <c:idx val="12"/>
          <c:order val="12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Gen'!$B$76:$L$76</c:f>
              <c:numCache/>
            </c:numRef>
          </c:yVal>
        </c:ser>
        <c:ser>
          <c:idx val="13"/>
          <c:order val="13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Gen'!$B$77:$L$77</c:f>
              <c:numCache/>
            </c:numRef>
          </c:yVal>
        </c:ser>
        <c:ser>
          <c:idx val="14"/>
          <c:order val="14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Gen'!$B$78:$L$78</c:f>
              <c:numCache/>
            </c:numRef>
          </c:yVal>
        </c:ser>
        <c:ser>
          <c:idx val="15"/>
          <c:order val="15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Gen'!$B$79:$L$79</c:f>
              <c:numCache/>
            </c:numRef>
          </c:yVal>
        </c:ser>
        <c:ser>
          <c:idx val="16"/>
          <c:order val="16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Gen'!$B$80:$L$80</c:f>
              <c:numCache/>
            </c:numRef>
          </c:yVal>
        </c:ser>
        <c:ser>
          <c:idx val="17"/>
          <c:order val="17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Gen'!$B$81:$L$81</c:f>
              <c:numCache/>
            </c:numRef>
          </c:yVal>
        </c:ser>
        <c:ser>
          <c:idx val="18"/>
          <c:order val="18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Gen'!$B$82:$L$82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591579"/>
        <c:axId val="1300039310"/>
      </c:scatterChart>
      <c:valAx>
        <c:axId val="2355915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00039310"/>
      </c:valAx>
      <c:valAx>
        <c:axId val="1300039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5591579"/>
      </c:valAx>
    </c:plotArea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Generation 5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Gen'!$B$83:$L$83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numRef>
              <c:f>'Serious Threat Gen'!$B$1:$L$1</c:f>
            </c:numRef>
          </c:xVal>
          <c:yVal>
            <c:numRef>
              <c:f>'Serious Threat Gen'!$B$84:$L$84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14803"/>
        <c:axId val="1227841318"/>
      </c:scatterChart>
      <c:valAx>
        <c:axId val="3249148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7841318"/>
      </c:valAx>
      <c:valAx>
        <c:axId val="1227841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24914803"/>
      </c:valAx>
    </c:plotArea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55</xdr:row>
      <xdr:rowOff>171450</xdr:rowOff>
    </xdr:from>
    <xdr:ext cx="15306675" cy="6286500"/>
    <xdr:graphicFrame>
      <xdr:nvGraphicFramePr>
        <xdr:cNvPr id="192975300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73</xdr:row>
      <xdr:rowOff>0</xdr:rowOff>
    </xdr:from>
    <xdr:ext cx="15078075" cy="6324600"/>
    <xdr:graphicFrame>
      <xdr:nvGraphicFramePr>
        <xdr:cNvPr id="88248034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552450</xdr:colOff>
      <xdr:row>57</xdr:row>
      <xdr:rowOff>57150</xdr:rowOff>
    </xdr:from>
    <xdr:ext cx="15049500" cy="6515100"/>
    <xdr:graphicFrame>
      <xdr:nvGraphicFramePr>
        <xdr:cNvPr id="65729930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73</xdr:row>
      <xdr:rowOff>152400</xdr:rowOff>
    </xdr:from>
    <xdr:ext cx="15059025" cy="6334125"/>
    <xdr:graphicFrame>
      <xdr:nvGraphicFramePr>
        <xdr:cNvPr id="12522180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73</xdr:row>
      <xdr:rowOff>9525</xdr:rowOff>
    </xdr:from>
    <xdr:ext cx="15049500" cy="6324600"/>
    <xdr:graphicFrame>
      <xdr:nvGraphicFramePr>
        <xdr:cNvPr id="18623148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56</xdr:row>
      <xdr:rowOff>133350</xdr:rowOff>
    </xdr:from>
    <xdr:ext cx="15049500" cy="6438900"/>
    <xdr:graphicFrame>
      <xdr:nvGraphicFramePr>
        <xdr:cNvPr id="135557722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74</xdr:row>
      <xdr:rowOff>0</xdr:rowOff>
    </xdr:from>
    <xdr:ext cx="15068550" cy="6315075"/>
    <xdr:graphicFrame>
      <xdr:nvGraphicFramePr>
        <xdr:cNvPr id="190714624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56</xdr:row>
      <xdr:rowOff>0</xdr:rowOff>
    </xdr:from>
    <xdr:ext cx="15068550" cy="6429375"/>
    <xdr:graphicFrame>
      <xdr:nvGraphicFramePr>
        <xdr:cNvPr id="27323180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73</xdr:row>
      <xdr:rowOff>0</xdr:rowOff>
    </xdr:from>
    <xdr:ext cx="15068550" cy="6248400"/>
    <xdr:graphicFrame>
      <xdr:nvGraphicFramePr>
        <xdr:cNvPr id="1558931711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56</xdr:row>
      <xdr:rowOff>76200</xdr:rowOff>
    </xdr:from>
    <xdr:ext cx="15049500" cy="6353175"/>
    <xdr:graphicFrame>
      <xdr:nvGraphicFramePr>
        <xdr:cNvPr id="116214354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142875</xdr:colOff>
      <xdr:row>2</xdr:row>
      <xdr:rowOff>9525</xdr:rowOff>
    </xdr:from>
    <xdr:ext cx="4371975" cy="2609850"/>
    <xdr:graphicFrame>
      <xdr:nvGraphicFramePr>
        <xdr:cNvPr id="1640188916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219075</xdr:colOff>
      <xdr:row>21</xdr:row>
      <xdr:rowOff>85725</xdr:rowOff>
    </xdr:from>
    <xdr:ext cx="4371975" cy="2609850"/>
    <xdr:graphicFrame>
      <xdr:nvGraphicFramePr>
        <xdr:cNvPr id="1209036119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295275</xdr:colOff>
      <xdr:row>42</xdr:row>
      <xdr:rowOff>85725</xdr:rowOff>
    </xdr:from>
    <xdr:ext cx="4381500" cy="2609850"/>
    <xdr:graphicFrame>
      <xdr:nvGraphicFramePr>
        <xdr:cNvPr id="546395998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295275</xdr:colOff>
      <xdr:row>60</xdr:row>
      <xdr:rowOff>85725</xdr:rowOff>
    </xdr:from>
    <xdr:ext cx="4381500" cy="2609850"/>
    <xdr:graphicFrame>
      <xdr:nvGraphicFramePr>
        <xdr:cNvPr id="206050019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133350</xdr:colOff>
      <xdr:row>80</xdr:row>
      <xdr:rowOff>123825</xdr:rowOff>
    </xdr:from>
    <xdr:ext cx="4400550" cy="2600325"/>
    <xdr:graphicFrame>
      <xdr:nvGraphicFramePr>
        <xdr:cNvPr id="1127708867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2:C7" displayName="Table_1" id="1">
  <tableColumns count="2">
    <tableColumn name="Parametric" id="1"/>
    <tableColumn name="Non-Parametric" id="2"/>
  </tableColumns>
  <tableStyleInfo name="Notes-style" showColumnStripes="0" showFirstColumn="1" showLastColumn="1" showRowStripes="1"/>
</table>
</file>

<file path=xl/tables/table2.xml><?xml version="1.0" encoding="utf-8"?>
<table xmlns="http://schemas.openxmlformats.org/spreadsheetml/2006/main" ref="A1:L84" displayName="Table_2" id="2">
  <tableColumns count="12">
    <tableColumn name="Generation_Code" id="1"/>
    <tableColumn name="0" id="2"/>
    <tableColumn name="1" id="3"/>
    <tableColumn name="2" id="4"/>
    <tableColumn name="6" id="5"/>
    <tableColumn name="12" id="6"/>
    <tableColumn name="18" id="7"/>
    <tableColumn name="24" id="8"/>
    <tableColumn name="30" id="9"/>
    <tableColumn name="36" id="10"/>
    <tableColumn name="42" id="11"/>
    <tableColumn name="48" id="12"/>
  </tableColumns>
  <tableStyleInfo name="Serious Threat G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4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5"/>
    <col customWidth="1" min="3" max="3" width="14.25"/>
    <col customWidth="1" min="4" max="26" width="7.63"/>
  </cols>
  <sheetData>
    <row r="1" ht="14.25" customHeight="1"/>
    <row r="2" ht="14.25" customHeight="1">
      <c r="B2" s="1" t="s">
        <v>0</v>
      </c>
      <c r="C2" s="1" t="s">
        <v>1</v>
      </c>
    </row>
    <row r="3" ht="14.25" customHeight="1">
      <c r="B3" s="1" t="s">
        <v>2</v>
      </c>
      <c r="C3" s="1" t="s">
        <v>3</v>
      </c>
    </row>
    <row r="4" ht="14.25" customHeight="1">
      <c r="B4" s="1"/>
      <c r="C4" s="1" t="s">
        <v>4</v>
      </c>
    </row>
    <row r="5" ht="14.25" customHeight="1">
      <c r="B5" s="1"/>
      <c r="C5" s="1" t="s">
        <v>5</v>
      </c>
    </row>
    <row r="6" ht="14.25" customHeight="1">
      <c r="B6" s="1"/>
      <c r="C6" s="1" t="s">
        <v>6</v>
      </c>
    </row>
    <row r="7" ht="14.25" customHeight="1">
      <c r="B7" s="1"/>
      <c r="C7" s="1" t="s">
        <v>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0"/>
    <col customWidth="1" min="2" max="2" width="14.25"/>
    <col customWidth="1" min="3" max="3" width="7.63"/>
    <col customWidth="1" min="4" max="4" width="7.75"/>
    <col customWidth="1" min="5" max="5" width="7.63"/>
    <col customWidth="1" min="6" max="6" width="7.75"/>
    <col customWidth="1" min="7" max="8" width="7.63"/>
    <col customWidth="1" min="9" max="9" width="10.63"/>
    <col customWidth="1" min="10" max="10" width="7.63"/>
    <col customWidth="1" min="11" max="11" width="7.75"/>
    <col customWidth="1" min="12" max="13" width="7.63"/>
    <col customWidth="1" min="14" max="14" width="17.63"/>
    <col customWidth="1" min="15" max="15" width="29.38"/>
    <col customWidth="1" min="16" max="16" width="37.0"/>
    <col customWidth="1" min="17" max="17" width="12.5"/>
    <col customWidth="1" min="18" max="26" width="7.63"/>
  </cols>
  <sheetData>
    <row r="1" ht="14.25" customHeight="1">
      <c r="A1" s="2" t="s">
        <v>8</v>
      </c>
      <c r="B1" s="2"/>
      <c r="C1" s="2" t="s">
        <v>9</v>
      </c>
      <c r="D1" s="3" t="s">
        <v>10</v>
      </c>
      <c r="E1" s="2" t="s">
        <v>11</v>
      </c>
      <c r="F1" s="3" t="s">
        <v>12</v>
      </c>
      <c r="G1" s="2" t="s">
        <v>13</v>
      </c>
      <c r="H1" s="2" t="s">
        <v>14</v>
      </c>
      <c r="I1" s="3" t="s">
        <v>15</v>
      </c>
      <c r="J1" s="2" t="s">
        <v>16</v>
      </c>
      <c r="K1" s="3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4" t="s">
        <v>23</v>
      </c>
    </row>
    <row r="2" ht="14.25" customHeight="1">
      <c r="A2" s="5">
        <v>43957.72799008102</v>
      </c>
      <c r="B2" s="6" t="s">
        <v>24</v>
      </c>
      <c r="C2" s="6">
        <v>37.0</v>
      </c>
      <c r="D2" s="7">
        <f>Infected_Num!B2</f>
        <v>0</v>
      </c>
      <c r="E2" s="6" t="s">
        <v>25</v>
      </c>
      <c r="F2" s="7">
        <f t="array" ref="F2">IFS((E2="Male"),0,(E2="Female"),1)</f>
        <v>1</v>
      </c>
      <c r="G2" s="6" t="s">
        <v>26</v>
      </c>
      <c r="H2" s="6" t="s">
        <v>27</v>
      </c>
      <c r="I2" s="7"/>
      <c r="J2" s="6" t="s">
        <v>28</v>
      </c>
      <c r="K2" s="7">
        <f t="array" ref="K2">IFS(OR(J2="Single",J2="In a relationship, not living under the same roof",J2="Widow/widower",J2="Separated / Divorced"),0,OR(J2="Common-law or Married couple",J2="In a relationship, living under the same roof"),1)</f>
        <v>0</v>
      </c>
      <c r="L2" s="6" t="s">
        <v>29</v>
      </c>
      <c r="M2" s="6" t="s">
        <v>29</v>
      </c>
      <c r="N2" s="6" t="s">
        <v>30</v>
      </c>
      <c r="O2" s="6">
        <v>2.0</v>
      </c>
      <c r="P2" s="6" t="s">
        <v>31</v>
      </c>
      <c r="Q2" s="4">
        <v>1.0</v>
      </c>
    </row>
    <row r="3" ht="14.25" customHeight="1">
      <c r="A3" s="5">
        <v>43957.53547378472</v>
      </c>
      <c r="B3" s="6" t="s">
        <v>32</v>
      </c>
      <c r="C3" s="6">
        <v>27.0</v>
      </c>
      <c r="D3" s="7">
        <f t="array" ref="D3">IFS((C3&lt;27),1,(C3&lt;40)*AND(C3&gt;26),2,(C3&lt;52)*AND(C3&gt;39),3,(C3&lt;72)*AND(C3&gt;51),4,(C3&gt;71),5)</f>
        <v>2</v>
      </c>
      <c r="E3" s="6" t="s">
        <v>25</v>
      </c>
      <c r="F3" s="7">
        <f t="array" ref="F3">IFS((E3="Male"),0,(E3="Female"),1)</f>
        <v>1</v>
      </c>
      <c r="G3" s="6" t="s">
        <v>26</v>
      </c>
      <c r="H3" s="6" t="s">
        <v>27</v>
      </c>
      <c r="I3" s="7">
        <f t="array" ref="I3">IFS((H3="Other"),0,(H3="Basic education (school)"),1,(H3="Secondary education (high school / vocational training)"),2,(H3="Degree or Bachelor / Diploma"),3,(H3="University Master's Degree"),4,(H3="PhD"),5)</f>
        <v>4</v>
      </c>
      <c r="J3" s="6" t="s">
        <v>28</v>
      </c>
      <c r="K3" s="7">
        <f t="array" ref="K3">IFS(OR(J3="Single",J3="In a relationship, not living under the same roof",J3="Widow/widower",J3="Separated / Divorced"),0,OR(J3="Common-law or Married couple",J3="In a relationship, living under the same roof"),1)</f>
        <v>0</v>
      </c>
      <c r="L3" s="6" t="s">
        <v>29</v>
      </c>
      <c r="M3" s="6" t="s">
        <v>29</v>
      </c>
      <c r="N3" s="6" t="s">
        <v>31</v>
      </c>
      <c r="O3" s="8"/>
      <c r="P3" s="6" t="s">
        <v>31</v>
      </c>
      <c r="Q3" s="4">
        <v>1.0</v>
      </c>
    </row>
    <row r="4" ht="14.25" customHeight="1">
      <c r="A4" s="5">
        <v>43957.46685225694</v>
      </c>
      <c r="B4" s="6" t="s">
        <v>33</v>
      </c>
      <c r="C4" s="6">
        <v>41.0</v>
      </c>
      <c r="D4" s="7">
        <f t="array" ref="D4">IFS((C4&lt;27),1,(C4&lt;40)*AND(C4&gt;26),2,(C4&lt;52)*AND(C4&gt;39),3,(C4&lt;72)*AND(C4&gt;51),4,(C4&gt;71),5)</f>
        <v>3</v>
      </c>
      <c r="E4" s="6" t="s">
        <v>25</v>
      </c>
      <c r="F4" s="7">
        <f t="array" ref="F4">IFS((E4="Male"),0,(E4="Female"),1)</f>
        <v>1</v>
      </c>
      <c r="G4" s="6" t="s">
        <v>26</v>
      </c>
      <c r="H4" s="6" t="s">
        <v>34</v>
      </c>
      <c r="I4" s="7">
        <f t="array" ref="I4">IFS((H4="Other"),0,(H4="Basic education (school)"),1,(H4="Secondary education (high school / vocational training)"),2,(H4="Degree or Bachelor / Diploma"),3,(H4="University Master's Degree"),4,(H4="PhD"),5)</f>
        <v>5</v>
      </c>
      <c r="J4" s="6" t="s">
        <v>35</v>
      </c>
      <c r="K4" s="7">
        <f t="array" ref="K4">IFS(OR(J4="Single",J4="In a relationship, not living under the same roof",J4="Widow/widower",J4="Separated / Divorced"),0,OR(J4="Common-law or Married couple",J4="In a relationship, living under the same roof"),1)</f>
        <v>1</v>
      </c>
      <c r="L4" s="6" t="s">
        <v>30</v>
      </c>
      <c r="M4" s="6" t="s">
        <v>31</v>
      </c>
      <c r="N4" s="6" t="s">
        <v>31</v>
      </c>
      <c r="O4" s="8"/>
      <c r="P4" s="6" t="s">
        <v>31</v>
      </c>
      <c r="Q4" s="4">
        <v>1.0</v>
      </c>
    </row>
    <row r="5" ht="14.25" customHeight="1">
      <c r="A5" s="5">
        <v>43954.52465457176</v>
      </c>
      <c r="B5" s="6" t="s">
        <v>36</v>
      </c>
      <c r="C5" s="6">
        <v>50.0</v>
      </c>
      <c r="D5" s="7">
        <f t="array" ref="D5">IFS((C5&lt;27),1,(C5&lt;40)*AND(C5&gt;26),2,(C5&lt;52)*AND(C5&gt;39),3,(C5&lt;72)*AND(C5&gt;51),4,(C5&gt;71),5)</f>
        <v>3</v>
      </c>
      <c r="E5" s="6" t="s">
        <v>37</v>
      </c>
      <c r="F5" s="7">
        <f t="array" ref="F5">IFS((E5="Male"),0,(E5="Female"),1)</f>
        <v>0</v>
      </c>
      <c r="G5" s="6" t="s">
        <v>38</v>
      </c>
      <c r="H5" s="6" t="s">
        <v>27</v>
      </c>
      <c r="I5" s="7">
        <f t="array" ref="I5">IFS((H5="Other"),0,(H5="Basic education (school)"),1,(H5="Secondary education (high school / vocational training)"),2,(H5="Degree or Bachelor / Diploma"),3,(H5="University Master's Degree"),4,(H5="PhD"),5)</f>
        <v>4</v>
      </c>
      <c r="J5" s="6" t="s">
        <v>39</v>
      </c>
      <c r="K5" s="7">
        <f t="array" ref="K5">IFS(OR(J5="Single",J5="In a relationship, not living under the same roof",J5="Widow/widower",J5="Separated / Divorced"),0,OR(J5="Common-law or Married couple",J5="In a relationship, living under the same roof"),1)</f>
        <v>1</v>
      </c>
      <c r="L5" s="6" t="s">
        <v>30</v>
      </c>
      <c r="M5" s="6" t="s">
        <v>31</v>
      </c>
      <c r="N5" s="6" t="s">
        <v>31</v>
      </c>
      <c r="O5" s="6">
        <v>0.0</v>
      </c>
      <c r="P5" s="6" t="s">
        <v>31</v>
      </c>
      <c r="Q5" s="4">
        <v>1.0</v>
      </c>
    </row>
    <row r="6" ht="14.25" customHeight="1">
      <c r="A6" s="5">
        <v>43959.510199895834</v>
      </c>
      <c r="B6" s="6" t="s">
        <v>40</v>
      </c>
      <c r="C6" s="6">
        <v>29.0</v>
      </c>
      <c r="D6" s="7">
        <f t="array" ref="D6">IFS((C6&lt;27),1,(C6&lt;40)*AND(C6&gt;26),2,(C6&lt;52)*AND(C6&gt;39),3,(C6&lt;72)*AND(C6&gt;51),4,(C6&gt;71),5)</f>
        <v>2</v>
      </c>
      <c r="E6" s="6" t="s">
        <v>25</v>
      </c>
      <c r="F6" s="7">
        <f t="array" ref="F6">IFS((E6="Male"),0,(E6="Female"),1)</f>
        <v>1</v>
      </c>
      <c r="G6" s="6" t="s">
        <v>26</v>
      </c>
      <c r="H6" s="6" t="s">
        <v>27</v>
      </c>
      <c r="I6" s="7">
        <f t="array" ref="I6">IFS((H6="Other"),0,(H6="Basic education (school)"),1,(H6="Secondary education (high school / vocational training)"),2,(H6="Degree or Bachelor / Diploma"),3,(H6="University Master's Degree"),4,(H6="PhD"),5)</f>
        <v>4</v>
      </c>
      <c r="J6" s="6" t="s">
        <v>41</v>
      </c>
      <c r="K6" s="7">
        <f t="array" ref="K6">IFS(OR(J6="Single",J6="In a relationship, not living under the same roof",J6="Widow/widower",J6="Separated / Divorced"),0,OR(J6="Common-law or Married couple",J6="In a relationship, living under the same roof"),1)</f>
        <v>0</v>
      </c>
      <c r="L6" s="6" t="s">
        <v>29</v>
      </c>
      <c r="M6" s="6" t="s">
        <v>29</v>
      </c>
      <c r="N6" s="6" t="s">
        <v>31</v>
      </c>
      <c r="O6" s="8"/>
      <c r="P6" s="6" t="s">
        <v>31</v>
      </c>
      <c r="Q6" s="4">
        <v>0.0</v>
      </c>
    </row>
    <row r="7" ht="14.25" customHeight="1">
      <c r="A7" s="5">
        <v>43953.51682167824</v>
      </c>
      <c r="B7" s="6" t="s">
        <v>42</v>
      </c>
      <c r="C7" s="6">
        <v>39.0</v>
      </c>
      <c r="D7" s="7">
        <f t="array" ref="D7">IFS((C7&lt;27),1,(C7&lt;40)*AND(C7&gt;26),2,(C7&lt;52)*AND(C7&gt;39),3,(C7&lt;72)*AND(C7&gt;51),4,(C7&gt;71),5)</f>
        <v>2</v>
      </c>
      <c r="E7" s="6" t="s">
        <v>25</v>
      </c>
      <c r="F7" s="7">
        <f t="array" ref="F7">IFS((E7="Male"),0,(E7="Female"),1)</f>
        <v>1</v>
      </c>
      <c r="G7" s="6" t="s">
        <v>43</v>
      </c>
      <c r="H7" s="6" t="s">
        <v>27</v>
      </c>
      <c r="I7" s="7">
        <f t="array" ref="I7">IFS((H7="Other"),0,(H7="Basic education (school)"),1,(H7="Secondary education (high school / vocational training)"),2,(H7="Degree or Bachelor / Diploma"),3,(H7="University Master's Degree"),4,(H7="PhD"),5)</f>
        <v>4</v>
      </c>
      <c r="J7" s="6" t="s">
        <v>35</v>
      </c>
      <c r="K7" s="7">
        <f t="array" ref="K7">IFS(OR(J7="Single",J7="In a relationship, not living under the same roof",J7="Widow/widower",J7="Separated / Divorced"),0,OR(J7="Common-law or Married couple",J7="In a relationship, living under the same roof"),1)</f>
        <v>1</v>
      </c>
      <c r="L7" s="6" t="s">
        <v>30</v>
      </c>
      <c r="M7" s="6" t="s">
        <v>31</v>
      </c>
      <c r="N7" s="6" t="s">
        <v>31</v>
      </c>
      <c r="O7" s="8"/>
      <c r="P7" s="6" t="s">
        <v>31</v>
      </c>
      <c r="Q7" s="4">
        <v>1.0</v>
      </c>
    </row>
    <row r="8" ht="14.25" customHeight="1">
      <c r="A8" s="5">
        <v>43959.00499070602</v>
      </c>
      <c r="B8" s="6" t="s">
        <v>44</v>
      </c>
      <c r="C8" s="6">
        <v>35.0</v>
      </c>
      <c r="D8" s="7">
        <f t="array" ref="D8">IFS((C8&lt;27),1,(C8&lt;40)*AND(C8&gt;26),2,(C8&lt;52)*AND(C8&gt;39),3,(C8&lt;72)*AND(C8&gt;51),4,(C8&gt;71),5)</f>
        <v>2</v>
      </c>
      <c r="E8" s="6" t="s">
        <v>25</v>
      </c>
      <c r="F8" s="7">
        <f t="array" ref="F8">IFS((E8="Male"),0,(E8="Female"),1)</f>
        <v>1</v>
      </c>
      <c r="G8" s="6" t="s">
        <v>26</v>
      </c>
      <c r="H8" s="6" t="s">
        <v>34</v>
      </c>
      <c r="I8" s="7">
        <f t="array" ref="I8">IFS((H8="Other"),0,(H8="Basic education (school)"),1,(H8="Secondary education (high school / vocational training)"),2,(H8="Degree or Bachelor / Diploma"),3,(H8="University Master's Degree"),4,(H8="PhD"),5)</f>
        <v>5</v>
      </c>
      <c r="J8" s="6" t="s">
        <v>28</v>
      </c>
      <c r="K8" s="7">
        <f t="array" ref="K8">IFS(OR(J8="Single",J8="In a relationship, not living under the same roof",J8="Widow/widower",J8="Separated / Divorced"),0,OR(J8="Common-law or Married couple",J8="In a relationship, living under the same roof"),1)</f>
        <v>0</v>
      </c>
      <c r="L8" s="6" t="s">
        <v>29</v>
      </c>
      <c r="M8" s="6" t="s">
        <v>29</v>
      </c>
      <c r="N8" s="6" t="s">
        <v>31</v>
      </c>
      <c r="O8" s="8"/>
      <c r="P8" s="6" t="s">
        <v>30</v>
      </c>
      <c r="Q8" s="4">
        <v>0.0</v>
      </c>
    </row>
    <row r="9" ht="14.25" customHeight="1">
      <c r="A9" s="5">
        <v>43953.83154159722</v>
      </c>
      <c r="B9" s="6" t="s">
        <v>45</v>
      </c>
      <c r="C9" s="6">
        <v>38.0</v>
      </c>
      <c r="D9" s="7">
        <f t="array" ref="D9">IFS((C9&lt;27),1,(C9&lt;40)*AND(C9&gt;26),2,(C9&lt;52)*AND(C9&gt;39),3,(C9&lt;72)*AND(C9&gt;51),4,(C9&gt;71),5)</f>
        <v>2</v>
      </c>
      <c r="E9" s="6" t="s">
        <v>25</v>
      </c>
      <c r="F9" s="7">
        <f t="array" ref="F9">IFS((E9="Male"),0,(E9="Female"),1)</f>
        <v>1</v>
      </c>
      <c r="G9" s="6" t="s">
        <v>26</v>
      </c>
      <c r="H9" s="6" t="s">
        <v>34</v>
      </c>
      <c r="I9" s="7">
        <f t="array" ref="I9">IFS((H9="Other"),0,(H9="Basic education (school)"),1,(H9="Secondary education (high school / vocational training)"),2,(H9="Degree or Bachelor / Diploma"),3,(H9="University Master's Degree"),4,(H9="PhD"),5)</f>
        <v>5</v>
      </c>
      <c r="J9" s="6" t="s">
        <v>35</v>
      </c>
      <c r="K9" s="7">
        <f t="array" ref="K9">IFS(OR(J9="Single",J9="In a relationship, not living under the same roof",J9="Widow/widower",J9="Separated / Divorced"),0,OR(J9="Common-law or Married couple",J9="In a relationship, living under the same roof"),1)</f>
        <v>1</v>
      </c>
      <c r="L9" s="6" t="s">
        <v>30</v>
      </c>
      <c r="M9" s="6" t="s">
        <v>30</v>
      </c>
      <c r="N9" s="6" t="s">
        <v>31</v>
      </c>
      <c r="O9" s="8"/>
      <c r="P9" s="6" t="s">
        <v>31</v>
      </c>
      <c r="Q9" s="4">
        <v>1.0</v>
      </c>
    </row>
    <row r="10" ht="14.25" customHeight="1">
      <c r="A10" s="5">
        <v>43960.71341946759</v>
      </c>
      <c r="B10" s="6" t="s">
        <v>46</v>
      </c>
      <c r="C10" s="6">
        <v>75.0</v>
      </c>
      <c r="D10" s="7">
        <f t="array" ref="D10">IFS((C10&lt;27),1,(C10&lt;40)*AND(C10&gt;26),2,(C10&lt;52)*AND(C10&gt;39),3,(C10&lt;72)*AND(C10&gt;51),4,(C10&gt;71),5)</f>
        <v>5</v>
      </c>
      <c r="E10" s="6" t="s">
        <v>37</v>
      </c>
      <c r="F10" s="7">
        <f t="array" ref="F10">IFS((E10="Male"),0,(E10="Female"),1)</f>
        <v>0</v>
      </c>
      <c r="G10" s="6" t="s">
        <v>26</v>
      </c>
      <c r="H10" s="6" t="s">
        <v>27</v>
      </c>
      <c r="I10" s="7">
        <f t="array" ref="I10">IFS((H10="Other"),0,(H10="Basic education (school)"),1,(H10="Secondary education (high school / vocational training)"),2,(H10="Degree or Bachelor / Diploma"),3,(H10="University Master's Degree"),4,(H10="PhD"),5)</f>
        <v>4</v>
      </c>
      <c r="J10" s="6" t="s">
        <v>47</v>
      </c>
      <c r="K10" s="7">
        <f t="array" ref="K10">IFS(OR(J10="Single",J10="In a relationship, not living under the same roof",J10="Widow/widower",J10="Separated / Divorced"),0,OR(J10="Common-law or Married couple",J10="In a relationship, living under the same roof"),1)</f>
        <v>0</v>
      </c>
      <c r="L10" s="6" t="s">
        <v>29</v>
      </c>
      <c r="M10" s="6" t="s">
        <v>29</v>
      </c>
      <c r="N10" s="6" t="s">
        <v>30</v>
      </c>
      <c r="O10" s="6">
        <v>2.0</v>
      </c>
      <c r="P10" s="6" t="s">
        <v>31</v>
      </c>
      <c r="Q10" s="4">
        <v>0.0</v>
      </c>
    </row>
    <row r="11" ht="14.25" customHeight="1">
      <c r="A11" s="5">
        <v>43957.47072175926</v>
      </c>
      <c r="B11" s="6" t="s">
        <v>48</v>
      </c>
      <c r="C11" s="6">
        <v>63.0</v>
      </c>
      <c r="D11" s="7">
        <f t="array" ref="D11">IFS((C11&lt;27),1,(C11&lt;40)*AND(C11&gt;26),2,(C11&lt;52)*AND(C11&gt;39),3,(C11&lt;72)*AND(C11&gt;51),4,(C11&gt;71),5)</f>
        <v>4</v>
      </c>
      <c r="E11" s="6" t="s">
        <v>37</v>
      </c>
      <c r="F11" s="7">
        <f t="array" ref="F11">IFS((E11="Male"),0,(E11="Female"),1)</f>
        <v>0</v>
      </c>
      <c r="G11" s="6" t="s">
        <v>26</v>
      </c>
      <c r="H11" s="6" t="s">
        <v>49</v>
      </c>
      <c r="I11" s="7">
        <f t="array" ref="I11">IFS((H11="Other"),0,(H11="Basic education (school)"),1,(H11="Secondary education (high school / vocational training)"),2,(H11="Degree or Bachelor / Diploma"),3,(H11="University Master's Degree"),4,(H11="PhD"),5)</f>
        <v>2</v>
      </c>
      <c r="J11" s="6" t="s">
        <v>50</v>
      </c>
      <c r="K11" s="7">
        <f t="array" ref="K11">IFS(OR(J11="Single",J11="In a relationship, not living under the same roof",J11="Widow/widower",J11="Separated / Divorced"),0,OR(J11="Common-law or Married couple",J11="In a relationship, living under the same roof"),1)</f>
        <v>0</v>
      </c>
      <c r="L11" s="6" t="s">
        <v>29</v>
      </c>
      <c r="M11" s="6" t="s">
        <v>29</v>
      </c>
      <c r="N11" s="6" t="s">
        <v>30</v>
      </c>
      <c r="O11" s="6">
        <v>2.0</v>
      </c>
      <c r="P11" s="6" t="s">
        <v>31</v>
      </c>
      <c r="Q11" s="4">
        <v>0.0</v>
      </c>
    </row>
    <row r="12" ht="14.25" customHeight="1">
      <c r="A12" s="5">
        <v>43962.51164810185</v>
      </c>
      <c r="B12" s="6" t="s">
        <v>51</v>
      </c>
      <c r="C12" s="6">
        <v>19.0</v>
      </c>
      <c r="D12" s="7">
        <f t="array" ref="D12">IFS((C12&lt;27),1,(C12&lt;40)*AND(C12&gt;26),2,(C12&lt;52)*AND(C12&gt;39),3,(C12&lt;72)*AND(C12&gt;51),4,(C12&gt;71),5)</f>
        <v>1</v>
      </c>
      <c r="E12" s="6" t="s">
        <v>25</v>
      </c>
      <c r="F12" s="7">
        <f t="array" ref="F12">IFS((E12="Male"),0,(E12="Female"),1)</f>
        <v>1</v>
      </c>
      <c r="G12" s="6" t="s">
        <v>26</v>
      </c>
      <c r="H12" s="6" t="s">
        <v>49</v>
      </c>
      <c r="I12" s="7">
        <f t="array" ref="I12">IFS((H12="Other"),0,(H12="Basic education (school)"),1,(H12="Secondary education (high school / vocational training)"),2,(H12="Degree or Bachelor / Diploma"),3,(H12="University Master's Degree"),4,(H12="PhD"),5)</f>
        <v>2</v>
      </c>
      <c r="J12" s="6" t="s">
        <v>28</v>
      </c>
      <c r="K12" s="7">
        <f t="array" ref="K12">IFS(OR(J12="Single",J12="In a relationship, not living under the same roof",J12="Widow/widower",J12="Separated / Divorced"),0,OR(J12="Common-law or Married couple",J12="In a relationship, living under the same roof"),1)</f>
        <v>0</v>
      </c>
      <c r="L12" s="6" t="s">
        <v>29</v>
      </c>
      <c r="M12" s="6" t="s">
        <v>29</v>
      </c>
      <c r="N12" s="6" t="s">
        <v>31</v>
      </c>
      <c r="O12" s="8"/>
      <c r="P12" s="6" t="s">
        <v>30</v>
      </c>
      <c r="Q12" s="4">
        <v>1.0</v>
      </c>
    </row>
    <row r="13" ht="14.25" customHeight="1">
      <c r="A13" s="5">
        <v>43957.50690386574</v>
      </c>
      <c r="B13" s="6" t="s">
        <v>52</v>
      </c>
      <c r="C13" s="6">
        <v>46.0</v>
      </c>
      <c r="D13" s="7">
        <f t="array" ref="D13">IFS((C13&lt;27),1,(C13&lt;40)*AND(C13&gt;26),2,(C13&lt;52)*AND(C13&gt;39),3,(C13&lt;72)*AND(C13&gt;51),4,(C13&gt;71),5)</f>
        <v>3</v>
      </c>
      <c r="E13" s="6" t="s">
        <v>37</v>
      </c>
      <c r="F13" s="7">
        <f t="array" ref="F13">IFS((E13="Male"),0,(E13="Female"),1)</f>
        <v>0</v>
      </c>
      <c r="G13" s="6" t="s">
        <v>26</v>
      </c>
      <c r="H13" s="6" t="s">
        <v>34</v>
      </c>
      <c r="I13" s="7">
        <f t="array" ref="I13">IFS((H13="Other"),0,(H13="Basic education (school)"),1,(H13="Secondary education (high school / vocational training)"),2,(H13="Degree or Bachelor / Diploma"),3,(H13="University Master's Degree"),4,(H13="PhD"),5)</f>
        <v>5</v>
      </c>
      <c r="J13" s="6" t="s">
        <v>35</v>
      </c>
      <c r="K13" s="7">
        <f t="array" ref="K13">IFS(OR(J13="Single",J13="In a relationship, not living under the same roof",J13="Widow/widower",J13="Separated / Divorced"),0,OR(J13="Common-law or Married couple",J13="In a relationship, living under the same roof"),1)</f>
        <v>1</v>
      </c>
      <c r="L13" s="6" t="s">
        <v>30</v>
      </c>
      <c r="M13" s="6" t="s">
        <v>31</v>
      </c>
      <c r="N13" s="6" t="s">
        <v>30</v>
      </c>
      <c r="O13" s="6">
        <v>2.0</v>
      </c>
      <c r="P13" s="6" t="s">
        <v>31</v>
      </c>
      <c r="Q13" s="4">
        <v>1.0</v>
      </c>
    </row>
    <row r="14" ht="14.25" customHeight="1">
      <c r="A14" s="5">
        <v>43957.52730244213</v>
      </c>
      <c r="B14" s="6" t="s">
        <v>53</v>
      </c>
      <c r="C14" s="6">
        <v>44.0</v>
      </c>
      <c r="D14" s="7">
        <f t="array" ref="D14">IFS((C14&lt;27),1,(C14&lt;40)*AND(C14&gt;26),2,(C14&lt;52)*AND(C14&gt;39),3,(C14&lt;72)*AND(C14&gt;51),4,(C14&gt;71),5)</f>
        <v>3</v>
      </c>
      <c r="E14" s="6" t="s">
        <v>25</v>
      </c>
      <c r="F14" s="7">
        <f t="array" ref="F14">IFS((E14="Male"),0,(E14="Female"),1)</f>
        <v>1</v>
      </c>
      <c r="G14" s="6" t="s">
        <v>26</v>
      </c>
      <c r="H14" s="6" t="s">
        <v>54</v>
      </c>
      <c r="I14" s="7">
        <f t="array" ref="I14">IFS((H14="Other"),0,(H14="Basic education (school)"),1,(H14="Secondary education (high school / vocational training)"),2,(H14="Degree or Bachelor / Diploma"),3,(H14="University Master's Degree"),4,(H14="PhD"),5)</f>
        <v>1</v>
      </c>
      <c r="J14" s="6" t="s">
        <v>35</v>
      </c>
      <c r="K14" s="7">
        <f t="array" ref="K14">IFS(OR(J14="Single",J14="In a relationship, not living under the same roof",J14="Widow/widower",J14="Separated / Divorced"),0,OR(J14="Common-law or Married couple",J14="In a relationship, living under the same roof"),1)</f>
        <v>1</v>
      </c>
      <c r="L14" s="6" t="s">
        <v>30</v>
      </c>
      <c r="M14" s="6" t="s">
        <v>31</v>
      </c>
      <c r="N14" s="6" t="s">
        <v>30</v>
      </c>
      <c r="O14" s="6">
        <v>2.0</v>
      </c>
      <c r="P14" s="6" t="s">
        <v>30</v>
      </c>
      <c r="Q14" s="4">
        <v>1.0</v>
      </c>
    </row>
    <row r="15" ht="14.25" customHeight="1">
      <c r="A15" s="5">
        <v>43958.75033219907</v>
      </c>
      <c r="B15" s="6" t="s">
        <v>55</v>
      </c>
      <c r="C15" s="6">
        <v>32.0</v>
      </c>
      <c r="D15" s="7">
        <f t="array" ref="D15">IFS((C15&lt;27),1,(C15&lt;40)*AND(C15&gt;26),2,(C15&lt;52)*AND(C15&gt;39),3,(C15&lt;72)*AND(C15&gt;51),4,(C15&gt;71),5)</f>
        <v>2</v>
      </c>
      <c r="E15" s="6" t="s">
        <v>37</v>
      </c>
      <c r="F15" s="7">
        <f t="array" ref="F15">IFS((E15="Male"),0,(E15="Female"),1)</f>
        <v>0</v>
      </c>
      <c r="G15" s="6" t="s">
        <v>26</v>
      </c>
      <c r="H15" s="6" t="s">
        <v>49</v>
      </c>
      <c r="I15" s="7">
        <f t="array" ref="I15">IFS((H15="Other"),0,(H15="Basic education (school)"),1,(H15="Secondary education (high school / vocational training)"),2,(H15="Degree or Bachelor / Diploma"),3,(H15="University Master's Degree"),4,(H15="PhD"),5)</f>
        <v>2</v>
      </c>
      <c r="J15" s="6" t="s">
        <v>28</v>
      </c>
      <c r="K15" s="7">
        <f t="array" ref="K15">IFS(OR(J15="Single",J15="In a relationship, not living under the same roof",J15="Widow/widower",J15="Separated / Divorced"),0,OR(J15="Common-law or Married couple",J15="In a relationship, living under the same roof"),1)</f>
        <v>0</v>
      </c>
      <c r="L15" s="6" t="s">
        <v>29</v>
      </c>
      <c r="M15" s="6" t="s">
        <v>29</v>
      </c>
      <c r="N15" s="6" t="s">
        <v>31</v>
      </c>
      <c r="O15" s="8"/>
      <c r="P15" s="6" t="s">
        <v>31</v>
      </c>
      <c r="Q15" s="4">
        <v>0.0</v>
      </c>
    </row>
    <row r="16" ht="14.25" customHeight="1">
      <c r="A16" s="5">
        <v>43958.38240582176</v>
      </c>
      <c r="B16" s="6" t="s">
        <v>56</v>
      </c>
      <c r="C16" s="6">
        <v>50.0</v>
      </c>
      <c r="D16" s="7">
        <f t="array" ref="D16">IFS((C16&lt;27),1,(C16&lt;40)*AND(C16&gt;26),2,(C16&lt;52)*AND(C16&gt;39),3,(C16&lt;72)*AND(C16&gt;51),4,(C16&gt;71),5)</f>
        <v>3</v>
      </c>
      <c r="E16" s="6" t="s">
        <v>25</v>
      </c>
      <c r="F16" s="7">
        <f t="array" ref="F16">IFS((E16="Male"),0,(E16="Female"),1)</f>
        <v>1</v>
      </c>
      <c r="G16" s="6" t="s">
        <v>26</v>
      </c>
      <c r="H16" s="6" t="s">
        <v>57</v>
      </c>
      <c r="I16" s="7">
        <f t="array" ref="I16">IFS((H16="Other"),0,(H16="Basic education (school)"),1,(H16="Secondary education (high school / vocational training)"),2,(H16="Degree or Bachelor / Diploma"),3,(H16="University Master's Degree"),4,(H16="PhD"),5)</f>
        <v>3</v>
      </c>
      <c r="J16" s="6" t="s">
        <v>50</v>
      </c>
      <c r="K16" s="7">
        <f t="array" ref="K16">IFS(OR(J16="Single",J16="In a relationship, not living under the same roof",J16="Widow/widower",J16="Separated / Divorced"),0,OR(J16="Common-law or Married couple",J16="In a relationship, living under the same roof"),1)</f>
        <v>0</v>
      </c>
      <c r="L16" s="6" t="s">
        <v>29</v>
      </c>
      <c r="M16" s="6" t="s">
        <v>29</v>
      </c>
      <c r="N16" s="6" t="s">
        <v>30</v>
      </c>
      <c r="O16" s="6">
        <v>1.0</v>
      </c>
      <c r="P16" s="6" t="s">
        <v>31</v>
      </c>
      <c r="Q16" s="4">
        <v>1.0</v>
      </c>
    </row>
    <row r="17" ht="14.25" customHeight="1">
      <c r="A17" s="5">
        <v>43976.20307005787</v>
      </c>
      <c r="B17" s="6" t="s">
        <v>58</v>
      </c>
      <c r="C17" s="6">
        <v>43.0</v>
      </c>
      <c r="D17" s="7">
        <f t="array" ref="D17">IFS((C17&lt;27),1,(C17&lt;40)*AND(C17&gt;26),2,(C17&lt;52)*AND(C17&gt;39),3,(C17&lt;72)*AND(C17&gt;51),4,(C17&gt;71),5)</f>
        <v>3</v>
      </c>
      <c r="E17" s="6" t="s">
        <v>25</v>
      </c>
      <c r="F17" s="7">
        <f t="array" ref="F17">IFS((E17="Male"),0,(E17="Female"),1)</f>
        <v>1</v>
      </c>
      <c r="G17" s="6" t="s">
        <v>59</v>
      </c>
      <c r="H17" s="6" t="s">
        <v>27</v>
      </c>
      <c r="I17" s="7">
        <f t="array" ref="I17">IFS((H17="Other"),0,(H17="Basic education (school)"),1,(H17="Secondary education (high school / vocational training)"),2,(H17="Degree or Bachelor / Diploma"),3,(H17="University Master's Degree"),4,(H17="PhD"),5)</f>
        <v>4</v>
      </c>
      <c r="J17" s="6" t="s">
        <v>35</v>
      </c>
      <c r="K17" s="7">
        <f t="array" ref="K17">IFS(OR(J17="Single",J17="In a relationship, not living under the same roof",J17="Widow/widower",J17="Separated / Divorced"),0,OR(J17="Common-law or Married couple",J17="In a relationship, living under the same roof"),1)</f>
        <v>1</v>
      </c>
      <c r="L17" s="6" t="s">
        <v>30</v>
      </c>
      <c r="M17" s="6" t="s">
        <v>30</v>
      </c>
      <c r="N17" s="6" t="s">
        <v>31</v>
      </c>
      <c r="O17" s="8"/>
      <c r="P17" s="6" t="s">
        <v>31</v>
      </c>
      <c r="Q17" s="4">
        <v>1.0</v>
      </c>
    </row>
    <row r="18" ht="14.25" customHeight="1">
      <c r="A18" s="5">
        <v>43957.71013894676</v>
      </c>
      <c r="B18" s="6" t="s">
        <v>60</v>
      </c>
      <c r="C18" s="6">
        <v>52.0</v>
      </c>
      <c r="D18" s="7">
        <f t="array" ref="D18">IFS((C18&lt;27),1,(C18&lt;40)*AND(C18&gt;26),2,(C18&lt;52)*AND(C18&gt;39),3,(C18&lt;72)*AND(C18&gt;51),4,(C18&gt;71),5)</f>
        <v>4</v>
      </c>
      <c r="E18" s="6" t="s">
        <v>25</v>
      </c>
      <c r="F18" s="7">
        <f t="array" ref="F18">IFS((E18="Male"),0,(E18="Female"),1)</f>
        <v>1</v>
      </c>
      <c r="G18" s="6" t="s">
        <v>26</v>
      </c>
      <c r="H18" s="6" t="s">
        <v>27</v>
      </c>
      <c r="I18" s="7">
        <f t="array" ref="I18">IFS((H18="Other"),0,(H18="Basic education (school)"),1,(H18="Secondary education (high school / vocational training)"),2,(H18="Degree or Bachelor / Diploma"),3,(H18="University Master's Degree"),4,(H18="PhD"),5)</f>
        <v>4</v>
      </c>
      <c r="J18" s="6" t="s">
        <v>35</v>
      </c>
      <c r="K18" s="7">
        <f t="array" ref="K18">IFS(OR(J18="Single",J18="In a relationship, not living under the same roof",J18="Widow/widower",J18="Separated / Divorced"),0,OR(J18="Common-law or Married couple",J18="In a relationship, living under the same roof"),1)</f>
        <v>1</v>
      </c>
      <c r="L18" s="6" t="s">
        <v>30</v>
      </c>
      <c r="M18" s="6" t="s">
        <v>31</v>
      </c>
      <c r="N18" s="6" t="s">
        <v>30</v>
      </c>
      <c r="O18" s="6">
        <v>2.0</v>
      </c>
      <c r="P18" s="6" t="s">
        <v>30</v>
      </c>
      <c r="Q18" s="4">
        <v>1.0</v>
      </c>
    </row>
    <row r="19" ht="14.25" customHeight="1">
      <c r="A19" s="5">
        <v>43963.613354189816</v>
      </c>
      <c r="B19" s="6" t="s">
        <v>61</v>
      </c>
      <c r="C19" s="6">
        <v>29.0</v>
      </c>
      <c r="D19" s="7">
        <f t="array" ref="D19">IFS((C19&lt;27),1,(C19&lt;40)*AND(C19&gt;26),2,(C19&lt;52)*AND(C19&gt;39),3,(C19&lt;72)*AND(C19&gt;51),4,(C19&gt;71),5)</f>
        <v>2</v>
      </c>
      <c r="E19" s="6" t="s">
        <v>25</v>
      </c>
      <c r="F19" s="7">
        <f t="array" ref="F19">IFS((E19="Male"),0,(E19="Female"),1)</f>
        <v>1</v>
      </c>
      <c r="G19" s="6" t="s">
        <v>26</v>
      </c>
      <c r="H19" s="6" t="s">
        <v>27</v>
      </c>
      <c r="I19" s="7">
        <f t="array" ref="I19">IFS((H19="Other"),0,(H19="Basic education (school)"),1,(H19="Secondary education (high school / vocational training)"),2,(H19="Degree or Bachelor / Diploma"),3,(H19="University Master's Degree"),4,(H19="PhD"),5)</f>
        <v>4</v>
      </c>
      <c r="J19" s="6" t="s">
        <v>28</v>
      </c>
      <c r="K19" s="7">
        <f t="array" ref="K19">IFS(OR(J19="Single",J19="In a relationship, not living under the same roof",J19="Widow/widower",J19="Separated / Divorced"),0,OR(J19="Common-law or Married couple",J19="In a relationship, living under the same roof"),1)</f>
        <v>0</v>
      </c>
      <c r="L19" s="6" t="s">
        <v>29</v>
      </c>
      <c r="M19" s="6" t="s">
        <v>29</v>
      </c>
      <c r="N19" s="6" t="s">
        <v>31</v>
      </c>
      <c r="O19" s="8"/>
      <c r="P19" s="6" t="s">
        <v>31</v>
      </c>
      <c r="Q19" s="4">
        <v>0.0</v>
      </c>
    </row>
    <row r="20" ht="14.25" customHeight="1">
      <c r="A20" s="5">
        <v>43955.265308472226</v>
      </c>
      <c r="B20" s="6" t="s">
        <v>62</v>
      </c>
      <c r="C20" s="6">
        <v>47.0</v>
      </c>
      <c r="D20" s="7">
        <f t="array" ref="D20">IFS((C20&lt;27),1,(C20&lt;40)*AND(C20&gt;26),2,(C20&lt;52)*AND(C20&gt;39),3,(C20&lt;72)*AND(C20&gt;51),4,(C20&gt;71),5)</f>
        <v>3</v>
      </c>
      <c r="E20" s="6" t="s">
        <v>37</v>
      </c>
      <c r="F20" s="7">
        <f t="array" ref="F20">IFS((E20="Male"),0,(E20="Female"),1)</f>
        <v>0</v>
      </c>
      <c r="G20" s="6" t="s">
        <v>43</v>
      </c>
      <c r="H20" s="6" t="s">
        <v>63</v>
      </c>
      <c r="I20" s="7">
        <f t="array" ref="I20">IFS((H20="Other"),0,(H20="Basic education (school)"),1,(H20="Secondary education (high school / vocational training)"),2,(H20="Degree or Bachelor / Diploma"),3,(H20="University Master's Degree"),4,(H20="PhD"),5)</f>
        <v>0</v>
      </c>
      <c r="J20" s="6" t="s">
        <v>41</v>
      </c>
      <c r="K20" s="7">
        <f t="array" ref="K20">IFS(OR(J20="Single",J20="In a relationship, not living under the same roof",J20="Widow/widower",J20="Separated / Divorced"),0,OR(J20="Common-law or Married couple",J20="In a relationship, living under the same roof"),1)</f>
        <v>0</v>
      </c>
      <c r="L20" s="6" t="s">
        <v>29</v>
      </c>
      <c r="M20" s="6" t="s">
        <v>29</v>
      </c>
      <c r="N20" s="6" t="s">
        <v>31</v>
      </c>
      <c r="O20" s="8"/>
      <c r="P20" s="6" t="s">
        <v>31</v>
      </c>
      <c r="Q20" s="4">
        <v>0.0</v>
      </c>
    </row>
    <row r="21" ht="14.25" customHeight="1">
      <c r="A21" s="5">
        <v>43957.52443820602</v>
      </c>
      <c r="B21" s="6" t="s">
        <v>64</v>
      </c>
      <c r="C21" s="6">
        <v>63.0</v>
      </c>
      <c r="D21" s="7">
        <f t="array" ref="D21">IFS((C21&lt;27),1,(C21&lt;40)*AND(C21&gt;26),2,(C21&lt;52)*AND(C21&gt;39),3,(C21&lt;72)*AND(C21&gt;51),4,(C21&gt;71),5)</f>
        <v>4</v>
      </c>
      <c r="E21" s="6" t="s">
        <v>25</v>
      </c>
      <c r="F21" s="7">
        <f t="array" ref="F21">IFS((E21="Male"),0,(E21="Female"),1)</f>
        <v>1</v>
      </c>
      <c r="G21" s="6" t="s">
        <v>26</v>
      </c>
      <c r="H21" s="6" t="s">
        <v>49</v>
      </c>
      <c r="I21" s="7">
        <f t="array" ref="I21">IFS((H21="Other"),0,(H21="Basic education (school)"),1,(H21="Secondary education (high school / vocational training)"),2,(H21="Degree or Bachelor / Diploma"),3,(H21="University Master's Degree"),4,(H21="PhD"),5)</f>
        <v>2</v>
      </c>
      <c r="J21" s="6" t="s">
        <v>35</v>
      </c>
      <c r="K21" s="7">
        <f t="array" ref="K21">IFS(OR(J21="Single",J21="In a relationship, not living under the same roof",J21="Widow/widower",J21="Separated / Divorced"),0,OR(J21="Common-law or Married couple",J21="In a relationship, living under the same roof"),1)</f>
        <v>1</v>
      </c>
      <c r="L21" s="6" t="s">
        <v>29</v>
      </c>
      <c r="M21" s="6" t="s">
        <v>29</v>
      </c>
      <c r="N21" s="6" t="s">
        <v>30</v>
      </c>
      <c r="O21" s="6">
        <v>3.0</v>
      </c>
      <c r="P21" s="6" t="s">
        <v>30</v>
      </c>
      <c r="Q21" s="4">
        <v>0.0</v>
      </c>
    </row>
    <row r="22" ht="14.25" customHeight="1">
      <c r="A22" s="5">
        <v>43957.41935052084</v>
      </c>
      <c r="B22" s="6" t="s">
        <v>65</v>
      </c>
      <c r="C22" s="6">
        <v>48.0</v>
      </c>
      <c r="D22" s="7">
        <f t="array" ref="D22">IFS((C22&lt;27),1,(C22&lt;40)*AND(C22&gt;26),2,(C22&lt;52)*AND(C22&gt;39),3,(C22&lt;72)*AND(C22&gt;51),4,(C22&gt;71),5)</f>
        <v>3</v>
      </c>
      <c r="E22" s="6" t="s">
        <v>25</v>
      </c>
      <c r="F22" s="7">
        <f t="array" ref="F22">IFS((E22="Male"),0,(E22="Female"),1)</f>
        <v>1</v>
      </c>
      <c r="G22" s="6" t="s">
        <v>26</v>
      </c>
      <c r="H22" s="6" t="s">
        <v>49</v>
      </c>
      <c r="I22" s="7">
        <f t="array" ref="I22">IFS((H22="Other"),0,(H22="Basic education (school)"),1,(H22="Secondary education (high school / vocational training)"),2,(H22="Degree or Bachelor / Diploma"),3,(H22="University Master's Degree"),4,(H22="PhD"),5)</f>
        <v>2</v>
      </c>
      <c r="J22" s="6" t="s">
        <v>50</v>
      </c>
      <c r="K22" s="7">
        <f t="array" ref="K22">IFS(OR(J22="Single",J22="In a relationship, not living under the same roof",J22="Widow/widower",J22="Separated / Divorced"),0,OR(J22="Common-law or Married couple",J22="In a relationship, living under the same roof"),1)</f>
        <v>0</v>
      </c>
      <c r="L22" s="6" t="s">
        <v>29</v>
      </c>
      <c r="M22" s="6" t="s">
        <v>29</v>
      </c>
      <c r="N22" s="6" t="s">
        <v>30</v>
      </c>
      <c r="O22" s="6">
        <v>2.0</v>
      </c>
      <c r="P22" s="6" t="s">
        <v>30</v>
      </c>
      <c r="Q22" s="4">
        <v>1.0</v>
      </c>
    </row>
    <row r="23" ht="14.25" customHeight="1">
      <c r="A23" s="5">
        <v>43957.416888865744</v>
      </c>
      <c r="B23" s="6" t="s">
        <v>66</v>
      </c>
      <c r="C23" s="6">
        <v>48.0</v>
      </c>
      <c r="D23" s="7">
        <f t="array" ref="D23">IFS((C23&lt;27),1,(C23&lt;40)*AND(C23&gt;26),2,(C23&lt;52)*AND(C23&gt;39),3,(C23&lt;72)*AND(C23&gt;51),4,(C23&gt;71),5)</f>
        <v>3</v>
      </c>
      <c r="E23" s="6" t="s">
        <v>25</v>
      </c>
      <c r="F23" s="7">
        <f t="array" ref="F23">IFS((E23="Male"),0,(E23="Female"),1)</f>
        <v>1</v>
      </c>
      <c r="G23" s="6" t="s">
        <v>26</v>
      </c>
      <c r="H23" s="6" t="s">
        <v>27</v>
      </c>
      <c r="I23" s="7">
        <f t="array" ref="I23">IFS((H23="Other"),0,(H23="Basic education (school)"),1,(H23="Secondary education (high school / vocational training)"),2,(H23="Degree or Bachelor / Diploma"),3,(H23="University Master's Degree"),4,(H23="PhD"),5)</f>
        <v>4</v>
      </c>
      <c r="J23" s="6" t="s">
        <v>28</v>
      </c>
      <c r="K23" s="7">
        <f t="array" ref="K23">IFS(OR(J23="Single",J23="In a relationship, not living under the same roof",J23="Widow/widower",J23="Separated / Divorced"),0,OR(J23="Common-law or Married couple",J23="In a relationship, living under the same roof"),1)</f>
        <v>0</v>
      </c>
      <c r="L23" s="6" t="s">
        <v>29</v>
      </c>
      <c r="M23" s="6" t="s">
        <v>29</v>
      </c>
      <c r="N23" s="6" t="s">
        <v>31</v>
      </c>
      <c r="O23" s="8"/>
      <c r="P23" s="6" t="s">
        <v>31</v>
      </c>
      <c r="Q23" s="4">
        <v>0.0</v>
      </c>
    </row>
    <row r="24" ht="14.25" customHeight="1">
      <c r="A24" s="5">
        <v>43957.69312938658</v>
      </c>
      <c r="B24" s="6" t="s">
        <v>67</v>
      </c>
      <c r="C24" s="6">
        <v>18.0</v>
      </c>
      <c r="D24" s="7">
        <f t="array" ref="D24">IFS((C24&lt;27),1,(C24&lt;40)*AND(C24&gt;26),2,(C24&lt;52)*AND(C24&gt;39),3,(C24&lt;72)*AND(C24&gt;51),4,(C24&gt;71),5)</f>
        <v>1</v>
      </c>
      <c r="E24" s="6" t="s">
        <v>25</v>
      </c>
      <c r="F24" s="7">
        <f t="array" ref="F24">IFS((E24="Male"),0,(E24="Female"),1)</f>
        <v>1</v>
      </c>
      <c r="G24" s="6" t="s">
        <v>26</v>
      </c>
      <c r="H24" s="6" t="s">
        <v>49</v>
      </c>
      <c r="I24" s="7">
        <f t="array" ref="I24">IFS((H24="Other"),0,(H24="Basic education (school)"),1,(H24="Secondary education (high school / vocational training)"),2,(H24="Degree or Bachelor / Diploma"),3,(H24="University Master's Degree"),4,(H24="PhD"),5)</f>
        <v>2</v>
      </c>
      <c r="J24" s="6" t="s">
        <v>41</v>
      </c>
      <c r="K24" s="7">
        <f t="array" ref="K24">IFS(OR(J24="Single",J24="In a relationship, not living under the same roof",J24="Widow/widower",J24="Separated / Divorced"),0,OR(J24="Common-law or Married couple",J24="In a relationship, living under the same roof"),1)</f>
        <v>0</v>
      </c>
      <c r="L24" s="6" t="s">
        <v>29</v>
      </c>
      <c r="M24" s="6" t="s">
        <v>29</v>
      </c>
      <c r="N24" s="6" t="s">
        <v>31</v>
      </c>
      <c r="O24" s="8"/>
      <c r="P24" s="6" t="s">
        <v>31</v>
      </c>
      <c r="Q24" s="4">
        <v>1.0</v>
      </c>
    </row>
    <row r="25" ht="14.25" customHeight="1">
      <c r="A25" s="5">
        <v>43962.51692350695</v>
      </c>
      <c r="B25" s="6" t="s">
        <v>68</v>
      </c>
      <c r="C25" s="6">
        <v>21.0</v>
      </c>
      <c r="D25" s="7">
        <f t="array" ref="D25">IFS((C25&lt;27),1,(C25&lt;40)*AND(C25&gt;26),2,(C25&lt;52)*AND(C25&gt;39),3,(C25&lt;72)*AND(C25&gt;51),4,(C25&gt;71),5)</f>
        <v>1</v>
      </c>
      <c r="E25" s="6" t="s">
        <v>25</v>
      </c>
      <c r="F25" s="7">
        <f t="array" ref="F25">IFS((E25="Male"),0,(E25="Female"),1)</f>
        <v>1</v>
      </c>
      <c r="G25" s="6" t="s">
        <v>26</v>
      </c>
      <c r="H25" s="6" t="s">
        <v>57</v>
      </c>
      <c r="I25" s="7">
        <f t="array" ref="I25">IFS((H25="Other"),0,(H25="Basic education (school)"),1,(H25="Secondary education (high school / vocational training)"),2,(H25="Degree or Bachelor / Diploma"),3,(H25="University Master's Degree"),4,(H25="PhD"),5)</f>
        <v>3</v>
      </c>
      <c r="J25" s="6" t="s">
        <v>41</v>
      </c>
      <c r="K25" s="7">
        <f t="array" ref="K25">IFS(OR(J25="Single",J25="In a relationship, not living under the same roof",J25="Widow/widower",J25="Separated / Divorced"),0,OR(J25="Common-law or Married couple",J25="In a relationship, living under the same roof"),1)</f>
        <v>0</v>
      </c>
      <c r="L25" s="6" t="s">
        <v>29</v>
      </c>
      <c r="M25" s="6" t="s">
        <v>29</v>
      </c>
      <c r="N25" s="6" t="s">
        <v>31</v>
      </c>
      <c r="O25" s="8"/>
      <c r="P25" s="6" t="s">
        <v>30</v>
      </c>
      <c r="Q25" s="4">
        <v>1.0</v>
      </c>
    </row>
    <row r="26" ht="14.25" customHeight="1">
      <c r="A26" s="5">
        <v>43957.68241421296</v>
      </c>
      <c r="B26" s="6" t="s">
        <v>69</v>
      </c>
      <c r="C26" s="6">
        <v>38.0</v>
      </c>
      <c r="D26" s="7">
        <f t="array" ref="D26">IFS((C26&lt;27),1,(C26&lt;40)*AND(C26&gt;26),2,(C26&lt;52)*AND(C26&gt;39),3,(C26&lt;72)*AND(C26&gt;51),4,(C26&gt;71),5)</f>
        <v>2</v>
      </c>
      <c r="E26" s="6" t="s">
        <v>25</v>
      </c>
      <c r="F26" s="7">
        <f t="array" ref="F26">IFS((E26="Male"),0,(E26="Female"),1)</f>
        <v>1</v>
      </c>
      <c r="G26" s="6" t="s">
        <v>26</v>
      </c>
      <c r="H26" s="6" t="s">
        <v>27</v>
      </c>
      <c r="I26" s="7">
        <f t="array" ref="I26">IFS((H26="Other"),0,(H26="Basic education (school)"),1,(H26="Secondary education (high school / vocational training)"),2,(H26="Degree or Bachelor / Diploma"),3,(H26="University Master's Degree"),4,(H26="PhD"),5)</f>
        <v>4</v>
      </c>
      <c r="J26" s="6" t="s">
        <v>35</v>
      </c>
      <c r="K26" s="7">
        <f t="array" ref="K26">IFS(OR(J26="Single",J26="In a relationship, not living under the same roof",J26="Widow/widower",J26="Separated / Divorced"),0,OR(J26="Common-law or Married couple",J26="In a relationship, living under the same roof"),1)</f>
        <v>1</v>
      </c>
      <c r="L26" s="6" t="s">
        <v>30</v>
      </c>
      <c r="M26" s="6" t="s">
        <v>30</v>
      </c>
      <c r="N26" s="6" t="s">
        <v>31</v>
      </c>
      <c r="O26" s="8"/>
      <c r="P26" s="6" t="s">
        <v>30</v>
      </c>
      <c r="Q26" s="4">
        <v>1.0</v>
      </c>
    </row>
    <row r="27" ht="14.25" customHeight="1">
      <c r="A27" s="5">
        <v>43958.920403599535</v>
      </c>
      <c r="B27" s="6" t="s">
        <v>70</v>
      </c>
      <c r="C27" s="6">
        <v>19.0</v>
      </c>
      <c r="D27" s="7">
        <f t="array" ref="D27">IFS((C27&lt;27),1,(C27&lt;40)*AND(C27&gt;26),2,(C27&lt;52)*AND(C27&gt;39),3,(C27&lt;72)*AND(C27&gt;51),4,(C27&gt;71),5)</f>
        <v>1</v>
      </c>
      <c r="E27" s="6" t="s">
        <v>71</v>
      </c>
      <c r="F27" s="7"/>
      <c r="G27" s="6" t="s">
        <v>26</v>
      </c>
      <c r="H27" s="6" t="s">
        <v>49</v>
      </c>
      <c r="I27" s="7">
        <f t="array" ref="I27">IFS((H27="Other"),0,(H27="Basic education (school)"),1,(H27="Secondary education (high school / vocational training)"),2,(H27="Degree or Bachelor / Diploma"),3,(H27="University Master's Degree"),4,(H27="PhD"),5)</f>
        <v>2</v>
      </c>
      <c r="J27" s="6" t="s">
        <v>41</v>
      </c>
      <c r="K27" s="7">
        <f t="array" ref="K27">IFS(OR(J27="Single",J27="In a relationship, not living under the same roof",J27="Widow/widower",J27="Separated / Divorced"),0,OR(J27="Common-law or Married couple",J27="In a relationship, living under the same roof"),1)</f>
        <v>0</v>
      </c>
      <c r="L27" s="6" t="s">
        <v>29</v>
      </c>
      <c r="M27" s="6" t="s">
        <v>29</v>
      </c>
      <c r="N27" s="6" t="s">
        <v>31</v>
      </c>
      <c r="O27" s="8"/>
      <c r="P27" s="6" t="s">
        <v>31</v>
      </c>
      <c r="Q27" s="4">
        <v>1.0</v>
      </c>
    </row>
    <row r="28" ht="14.25" customHeight="1">
      <c r="A28" s="5">
        <v>43958.42927771991</v>
      </c>
      <c r="B28" s="6" t="s">
        <v>72</v>
      </c>
      <c r="C28" s="6">
        <v>39.0</v>
      </c>
      <c r="D28" s="7">
        <f t="array" ref="D28">IFS((C28&lt;27),1,(C28&lt;40)*AND(C28&gt;26),2,(C28&lt;52)*AND(C28&gt;39),3,(C28&lt;72)*AND(C28&gt;51),4,(C28&gt;71),5)</f>
        <v>2</v>
      </c>
      <c r="E28" s="6" t="s">
        <v>37</v>
      </c>
      <c r="F28" s="7">
        <f t="array" ref="F28">IFS((E28="Male"),0,(E28="Female"),1)</f>
        <v>0</v>
      </c>
      <c r="G28" s="6" t="s">
        <v>73</v>
      </c>
      <c r="H28" s="6" t="s">
        <v>27</v>
      </c>
      <c r="I28" s="7">
        <f t="array" ref="I28">IFS((H28="Other"),0,(H28="Basic education (school)"),1,(H28="Secondary education (high school / vocational training)"),2,(H28="Degree or Bachelor / Diploma"),3,(H28="University Master's Degree"),4,(H28="PhD"),5)</f>
        <v>4</v>
      </c>
      <c r="J28" s="6" t="s">
        <v>28</v>
      </c>
      <c r="K28" s="7">
        <f t="array" ref="K28">IFS(OR(J28="Single",J28="In a relationship, not living under the same roof",J28="Widow/widower",J28="Separated / Divorced"),0,OR(J28="Common-law or Married couple",J28="In a relationship, living under the same roof"),1)</f>
        <v>0</v>
      </c>
      <c r="L28" s="6" t="s">
        <v>29</v>
      </c>
      <c r="M28" s="6" t="s">
        <v>29</v>
      </c>
      <c r="N28" s="6" t="s">
        <v>31</v>
      </c>
      <c r="O28" s="6">
        <v>0.0</v>
      </c>
      <c r="P28" s="6" t="s">
        <v>31</v>
      </c>
      <c r="Q28" s="4">
        <v>1.0</v>
      </c>
    </row>
    <row r="29" ht="14.25" customHeight="1">
      <c r="A29" s="5">
        <v>43957.572952546296</v>
      </c>
      <c r="B29" s="6" t="s">
        <v>74</v>
      </c>
      <c r="C29" s="6">
        <v>21.0</v>
      </c>
      <c r="D29" s="7">
        <f t="array" ref="D29">IFS((C29&lt;27),1,(C29&lt;40)*AND(C29&gt;26),2,(C29&lt;52)*AND(C29&gt;39),3,(C29&lt;72)*AND(C29&gt;51),4,(C29&gt;71),5)</f>
        <v>1</v>
      </c>
      <c r="E29" s="6" t="s">
        <v>25</v>
      </c>
      <c r="F29" s="7">
        <f t="array" ref="F29">IFS((E29="Male"),0,(E29="Female"),1)</f>
        <v>1</v>
      </c>
      <c r="G29" s="6" t="s">
        <v>26</v>
      </c>
      <c r="H29" s="6" t="s">
        <v>49</v>
      </c>
      <c r="I29" s="7">
        <f t="array" ref="I29">IFS((H29="Other"),0,(H29="Basic education (school)"),1,(H29="Secondary education (high school / vocational training)"),2,(H29="Degree or Bachelor / Diploma"),3,(H29="University Master's Degree"),4,(H29="PhD"),5)</f>
        <v>2</v>
      </c>
      <c r="J29" s="6" t="s">
        <v>28</v>
      </c>
      <c r="K29" s="7">
        <f t="array" ref="K29">IFS(OR(J29="Single",J29="In a relationship, not living under the same roof",J29="Widow/widower",J29="Separated / Divorced"),0,OR(J29="Common-law or Married couple",J29="In a relationship, living under the same roof"),1)</f>
        <v>0</v>
      </c>
      <c r="L29" s="6" t="s">
        <v>29</v>
      </c>
      <c r="M29" s="6" t="s">
        <v>29</v>
      </c>
      <c r="N29" s="6" t="s">
        <v>31</v>
      </c>
      <c r="O29" s="8"/>
      <c r="P29" s="6" t="s">
        <v>31</v>
      </c>
      <c r="Q29" s="4">
        <v>1.0</v>
      </c>
    </row>
    <row r="30" ht="14.25" customHeight="1">
      <c r="A30" s="5">
        <v>43957.46228866898</v>
      </c>
      <c r="B30" s="6" t="s">
        <v>75</v>
      </c>
      <c r="C30" s="6">
        <v>26.0</v>
      </c>
      <c r="D30" s="7">
        <f t="array" ref="D30">IFS((C30&lt;27),1,(C30&lt;40)*AND(C30&gt;26),2,(C30&lt;52)*AND(C30&gt;39),3,(C30&lt;72)*AND(C30&gt;51),4,(C30&gt;71),5)</f>
        <v>1</v>
      </c>
      <c r="E30" s="6" t="s">
        <v>37</v>
      </c>
      <c r="F30" s="7">
        <f t="array" ref="F30">IFS((E30="Male"),0,(E30="Female"),1)</f>
        <v>0</v>
      </c>
      <c r="G30" s="6" t="s">
        <v>26</v>
      </c>
      <c r="H30" s="6" t="s">
        <v>57</v>
      </c>
      <c r="I30" s="7">
        <f t="array" ref="I30">IFS((H30="Other"),0,(H30="Basic education (school)"),1,(H30="Secondary education (high school / vocational training)"),2,(H30="Degree or Bachelor / Diploma"),3,(H30="University Master's Degree"),4,(H30="PhD"),5)</f>
        <v>3</v>
      </c>
      <c r="J30" s="6" t="s">
        <v>41</v>
      </c>
      <c r="K30" s="7">
        <f t="array" ref="K30">IFS(OR(J30="Single",J30="In a relationship, not living under the same roof",J30="Widow/widower",J30="Separated / Divorced"),0,OR(J30="Common-law or Married couple",J30="In a relationship, living under the same roof"),1)</f>
        <v>0</v>
      </c>
      <c r="L30" s="6" t="s">
        <v>29</v>
      </c>
      <c r="M30" s="6" t="s">
        <v>29</v>
      </c>
      <c r="N30" s="6" t="s">
        <v>31</v>
      </c>
      <c r="O30" s="6">
        <v>0.0</v>
      </c>
      <c r="P30" s="6" t="s">
        <v>31</v>
      </c>
      <c r="Q30" s="4">
        <v>1.0</v>
      </c>
    </row>
    <row r="31" ht="14.25" customHeight="1">
      <c r="A31" s="5">
        <v>43957.429419085645</v>
      </c>
      <c r="B31" s="6" t="s">
        <v>76</v>
      </c>
      <c r="C31" s="6">
        <v>19.0</v>
      </c>
      <c r="D31" s="7">
        <f t="array" ref="D31">IFS((C31&lt;27),1,(C31&lt;40)*AND(C31&gt;26),2,(C31&lt;52)*AND(C31&gt;39),3,(C31&lt;72)*AND(C31&gt;51),4,(C31&gt;71),5)</f>
        <v>1</v>
      </c>
      <c r="E31" s="6" t="s">
        <v>25</v>
      </c>
      <c r="F31" s="7">
        <f t="array" ref="F31">IFS((E31="Male"),0,(E31="Female"),1)</f>
        <v>1</v>
      </c>
      <c r="G31" s="6" t="s">
        <v>26</v>
      </c>
      <c r="H31" s="6" t="s">
        <v>49</v>
      </c>
      <c r="I31" s="7">
        <f t="array" ref="I31">IFS((H31="Other"),0,(H31="Basic education (school)"),1,(H31="Secondary education (high school / vocational training)"),2,(H31="Degree or Bachelor / Diploma"),3,(H31="University Master's Degree"),4,(H31="PhD"),5)</f>
        <v>2</v>
      </c>
      <c r="J31" s="6" t="s">
        <v>41</v>
      </c>
      <c r="K31" s="7">
        <f t="array" ref="K31">IFS(OR(J31="Single",J31="In a relationship, not living under the same roof",J31="Widow/widower",J31="Separated / Divorced"),0,OR(J31="Common-law or Married couple",J31="In a relationship, living under the same roof"),1)</f>
        <v>0</v>
      </c>
      <c r="L31" s="6" t="s">
        <v>29</v>
      </c>
      <c r="M31" s="6" t="s">
        <v>29</v>
      </c>
      <c r="N31" s="6" t="s">
        <v>31</v>
      </c>
      <c r="O31" s="8"/>
      <c r="P31" s="6" t="s">
        <v>30</v>
      </c>
      <c r="Q31" s="4">
        <v>1.0</v>
      </c>
    </row>
    <row r="32" ht="14.25" customHeight="1">
      <c r="A32" s="5">
        <v>43975.633718275465</v>
      </c>
      <c r="B32" s="6" t="s">
        <v>77</v>
      </c>
      <c r="C32" s="6">
        <v>37.0</v>
      </c>
      <c r="D32" s="7">
        <f t="array" ref="D32">IFS((C32&lt;27),1,(C32&lt;40)*AND(C32&gt;26),2,(C32&lt;52)*AND(C32&gt;39),3,(C32&lt;72)*AND(C32&gt;51),4,(C32&gt;71),5)</f>
        <v>2</v>
      </c>
      <c r="E32" s="6" t="s">
        <v>37</v>
      </c>
      <c r="F32" s="7">
        <f t="array" ref="F32">IFS((E32="Male"),0,(E32="Female"),1)</f>
        <v>0</v>
      </c>
      <c r="G32" s="6" t="s">
        <v>43</v>
      </c>
      <c r="H32" s="6" t="s">
        <v>57</v>
      </c>
      <c r="I32" s="7">
        <f t="array" ref="I32">IFS((H32="Other"),0,(H32="Basic education (school)"),1,(H32="Secondary education (high school / vocational training)"),2,(H32="Degree or Bachelor / Diploma"),3,(H32="University Master's Degree"),4,(H32="PhD"),5)</f>
        <v>3</v>
      </c>
      <c r="J32" s="6" t="s">
        <v>39</v>
      </c>
      <c r="K32" s="7">
        <f t="array" ref="K32">IFS(OR(J32="Single",J32="In a relationship, not living under the same roof",J32="Widow/widower",J32="Separated / Divorced"),0,OR(J32="Common-law or Married couple",J32="In a relationship, living under the same roof"),1)</f>
        <v>1</v>
      </c>
      <c r="L32" s="6" t="s">
        <v>30</v>
      </c>
      <c r="M32" s="6" t="s">
        <v>31</v>
      </c>
      <c r="N32" s="6" t="s">
        <v>31</v>
      </c>
      <c r="O32" s="8"/>
      <c r="P32" s="6" t="s">
        <v>31</v>
      </c>
      <c r="Q32" s="4">
        <v>1.0</v>
      </c>
    </row>
    <row r="33" ht="14.25" customHeight="1">
      <c r="A33" s="5">
        <v>43958.33883090278</v>
      </c>
      <c r="B33" s="6" t="s">
        <v>78</v>
      </c>
      <c r="C33" s="6">
        <v>60.0</v>
      </c>
      <c r="D33" s="7">
        <f t="array" ref="D33">IFS((C33&lt;27),1,(C33&lt;40)*AND(C33&gt;26),2,(C33&lt;52)*AND(C33&gt;39),3,(C33&lt;72)*AND(C33&gt;51),4,(C33&gt;71),5)</f>
        <v>4</v>
      </c>
      <c r="E33" s="6" t="s">
        <v>25</v>
      </c>
      <c r="F33" s="7">
        <f t="array" ref="F33">IFS((E33="Male"),0,(E33="Female"),1)</f>
        <v>1</v>
      </c>
      <c r="G33" s="6" t="s">
        <v>26</v>
      </c>
      <c r="H33" s="6" t="s">
        <v>49</v>
      </c>
      <c r="I33" s="7">
        <f t="array" ref="I33">IFS((H33="Other"),0,(H33="Basic education (school)"),1,(H33="Secondary education (high school / vocational training)"),2,(H33="Degree or Bachelor / Diploma"),3,(H33="University Master's Degree"),4,(H33="PhD"),5)</f>
        <v>2</v>
      </c>
      <c r="J33" s="6" t="s">
        <v>39</v>
      </c>
      <c r="K33" s="7">
        <f t="array" ref="K33">IFS(OR(J33="Single",J33="In a relationship, not living under the same roof",J33="Widow/widower",J33="Separated / Divorced"),0,OR(J33="Common-law or Married couple",J33="In a relationship, living under the same roof"),1)</f>
        <v>1</v>
      </c>
      <c r="L33" s="6" t="s">
        <v>30</v>
      </c>
      <c r="M33" s="6" t="s">
        <v>31</v>
      </c>
      <c r="N33" s="6" t="s">
        <v>31</v>
      </c>
      <c r="O33" s="8"/>
      <c r="P33" s="6" t="s">
        <v>31</v>
      </c>
      <c r="Q33" s="4">
        <v>1.0</v>
      </c>
    </row>
    <row r="34" ht="14.25" customHeight="1">
      <c r="A34" s="5">
        <v>43957.48740243056</v>
      </c>
      <c r="B34" s="6" t="s">
        <v>79</v>
      </c>
      <c r="C34" s="6">
        <v>36.0</v>
      </c>
      <c r="D34" s="7">
        <f t="array" ref="D34">IFS((C34&lt;27),1,(C34&lt;40)*AND(C34&gt;26),2,(C34&lt;52)*AND(C34&gt;39),3,(C34&lt;72)*AND(C34&gt;51),4,(C34&gt;71),5)</f>
        <v>2</v>
      </c>
      <c r="E34" s="6" t="s">
        <v>37</v>
      </c>
      <c r="F34" s="7">
        <f t="array" ref="F34">IFS((E34="Male"),0,(E34="Female"),1)</f>
        <v>0</v>
      </c>
      <c r="G34" s="6" t="s">
        <v>26</v>
      </c>
      <c r="H34" s="6" t="s">
        <v>63</v>
      </c>
      <c r="I34" s="7">
        <f t="array" ref="I34">IFS((H34="Other"),0,(H34="Basic education (school)"),1,(H34="Secondary education (high school / vocational training)"),2,(H34="Degree or Bachelor / Diploma"),3,(H34="University Master's Degree"),4,(H34="PhD"),5)</f>
        <v>0</v>
      </c>
      <c r="J34" s="6" t="s">
        <v>35</v>
      </c>
      <c r="K34" s="7">
        <f t="array" ref="K34">IFS(OR(J34="Single",J34="In a relationship, not living under the same roof",J34="Widow/widower",J34="Separated / Divorced"),0,OR(J34="Common-law or Married couple",J34="In a relationship, living under the same roof"),1)</f>
        <v>1</v>
      </c>
      <c r="L34" s="6" t="s">
        <v>31</v>
      </c>
      <c r="M34" s="6" t="s">
        <v>31</v>
      </c>
      <c r="N34" s="6" t="s">
        <v>30</v>
      </c>
      <c r="O34" s="6">
        <v>3.0</v>
      </c>
      <c r="P34" s="6" t="s">
        <v>30</v>
      </c>
      <c r="Q34" s="4">
        <v>1.0</v>
      </c>
    </row>
    <row r="35" ht="14.25" customHeight="1">
      <c r="A35" s="5">
        <v>43957.44733840278</v>
      </c>
      <c r="B35" s="6" t="s">
        <v>80</v>
      </c>
      <c r="C35" s="6">
        <v>52.0</v>
      </c>
      <c r="D35" s="7">
        <f t="array" ref="D35">IFS((C35&lt;27),1,(C35&lt;40)*AND(C35&gt;26),2,(C35&lt;52)*AND(C35&gt;39),3,(C35&lt;72)*AND(C35&gt;51),4,(C35&gt;71),5)</f>
        <v>4</v>
      </c>
      <c r="E35" s="6" t="s">
        <v>37</v>
      </c>
      <c r="F35" s="7">
        <f t="array" ref="F35">IFS((E35="Male"),0,(E35="Female"),1)</f>
        <v>0</v>
      </c>
      <c r="G35" s="6" t="s">
        <v>26</v>
      </c>
      <c r="H35" s="6" t="s">
        <v>34</v>
      </c>
      <c r="I35" s="7">
        <f t="array" ref="I35">IFS((H35="Other"),0,(H35="Basic education (school)"),1,(H35="Secondary education (high school / vocational training)"),2,(H35="Degree or Bachelor / Diploma"),3,(H35="University Master's Degree"),4,(H35="PhD"),5)</f>
        <v>5</v>
      </c>
      <c r="J35" s="6" t="s">
        <v>39</v>
      </c>
      <c r="K35" s="7">
        <f t="array" ref="K35">IFS(OR(J35="Single",J35="In a relationship, not living under the same roof",J35="Widow/widower",J35="Separated / Divorced"),0,OR(J35="Common-law or Married couple",J35="In a relationship, living under the same roof"),1)</f>
        <v>1</v>
      </c>
      <c r="L35" s="6" t="s">
        <v>30</v>
      </c>
      <c r="M35" s="6" t="s">
        <v>31</v>
      </c>
      <c r="N35" s="6" t="s">
        <v>30</v>
      </c>
      <c r="O35" s="6">
        <v>2.0</v>
      </c>
      <c r="P35" s="6" t="s">
        <v>30</v>
      </c>
      <c r="Q35" s="4">
        <v>1.0</v>
      </c>
    </row>
    <row r="36" ht="14.25" customHeight="1">
      <c r="A36" s="5">
        <v>43957.42289209491</v>
      </c>
      <c r="B36" s="6" t="s">
        <v>81</v>
      </c>
      <c r="C36" s="6">
        <v>47.0</v>
      </c>
      <c r="D36" s="7">
        <f t="array" ref="D36">IFS((C36&lt;27),1,(C36&lt;40)*AND(C36&gt;26),2,(C36&lt;52)*AND(C36&gt;39),3,(C36&lt;72)*AND(C36&gt;51),4,(C36&gt;71),5)</f>
        <v>3</v>
      </c>
      <c r="E36" s="6" t="s">
        <v>25</v>
      </c>
      <c r="F36" s="7">
        <f t="array" ref="F36">IFS((E36="Male"),0,(E36="Female"),1)</f>
        <v>1</v>
      </c>
      <c r="G36" s="6" t="s">
        <v>26</v>
      </c>
      <c r="H36" s="6" t="s">
        <v>57</v>
      </c>
      <c r="I36" s="7">
        <f t="array" ref="I36">IFS((H36="Other"),0,(H36="Basic education (school)"),1,(H36="Secondary education (high school / vocational training)"),2,(H36="Degree or Bachelor / Diploma"),3,(H36="University Master's Degree"),4,(H36="PhD"),5)</f>
        <v>3</v>
      </c>
      <c r="J36" s="6" t="s">
        <v>28</v>
      </c>
      <c r="K36" s="7">
        <f t="array" ref="K36">IFS(OR(J36="Single",J36="In a relationship, not living under the same roof",J36="Widow/widower",J36="Separated / Divorced"),0,OR(J36="Common-law or Married couple",J36="In a relationship, living under the same roof"),1)</f>
        <v>0</v>
      </c>
      <c r="L36" s="6" t="s">
        <v>29</v>
      </c>
      <c r="M36" s="6" t="s">
        <v>29</v>
      </c>
      <c r="N36" s="6" t="s">
        <v>31</v>
      </c>
      <c r="O36" s="8"/>
      <c r="P36" s="6" t="s">
        <v>30</v>
      </c>
      <c r="Q36" s="4">
        <v>0.0</v>
      </c>
    </row>
    <row r="37" ht="14.25" customHeight="1">
      <c r="A37" s="5">
        <v>43957.44420532408</v>
      </c>
      <c r="B37" s="6" t="s">
        <v>82</v>
      </c>
      <c r="C37" s="6">
        <v>60.0</v>
      </c>
      <c r="D37" s="7">
        <f t="array" ref="D37">IFS((C37&lt;27),1,(C37&lt;40)*AND(C37&gt;26),2,(C37&lt;52)*AND(C37&gt;39),3,(C37&lt;72)*AND(C37&gt;51),4,(C37&gt;71),5)</f>
        <v>4</v>
      </c>
      <c r="E37" s="6" t="s">
        <v>37</v>
      </c>
      <c r="F37" s="7">
        <f t="array" ref="F37">IFS((E37="Male"),0,(E37="Female"),1)</f>
        <v>0</v>
      </c>
      <c r="G37" s="6" t="s">
        <v>26</v>
      </c>
      <c r="H37" s="6" t="s">
        <v>34</v>
      </c>
      <c r="I37" s="7">
        <f t="array" ref="I37">IFS((H37="Other"),0,(H37="Basic education (school)"),1,(H37="Secondary education (high school / vocational training)"),2,(H37="Degree or Bachelor / Diploma"),3,(H37="University Master's Degree"),4,(H37="PhD"),5)</f>
        <v>5</v>
      </c>
      <c r="J37" s="6" t="s">
        <v>28</v>
      </c>
      <c r="K37" s="7">
        <f t="array" ref="K37">IFS(OR(J37="Single",J37="In a relationship, not living under the same roof",J37="Widow/widower",J37="Separated / Divorced"),0,OR(J37="Common-law or Married couple",J37="In a relationship, living under the same roof"),1)</f>
        <v>0</v>
      </c>
      <c r="L37" s="6" t="s">
        <v>29</v>
      </c>
      <c r="M37" s="6" t="s">
        <v>29</v>
      </c>
      <c r="N37" s="6" t="s">
        <v>30</v>
      </c>
      <c r="O37" s="6">
        <v>2.0</v>
      </c>
      <c r="P37" s="6" t="s">
        <v>30</v>
      </c>
      <c r="Q37" s="4">
        <v>0.0</v>
      </c>
    </row>
    <row r="38" ht="14.25" customHeight="1">
      <c r="A38" s="5">
        <v>43976.67355390046</v>
      </c>
      <c r="B38" s="6" t="s">
        <v>83</v>
      </c>
      <c r="C38" s="6">
        <v>38.0</v>
      </c>
      <c r="D38" s="7">
        <f t="array" ref="D38">IFS((C38&lt;27),1,(C38&lt;40)*AND(C38&gt;26),2,(C38&lt;52)*AND(C38&gt;39),3,(C38&lt;72)*AND(C38&gt;51),4,(C38&gt;71),5)</f>
        <v>2</v>
      </c>
      <c r="E38" s="6" t="s">
        <v>25</v>
      </c>
      <c r="F38" s="7">
        <f t="array" ref="F38">IFS((E38="Male"),0,(E38="Female"),1)</f>
        <v>1</v>
      </c>
      <c r="G38" s="6" t="s">
        <v>84</v>
      </c>
      <c r="H38" s="6" t="s">
        <v>57</v>
      </c>
      <c r="I38" s="7">
        <f t="array" ref="I38">IFS((H38="Other"),0,(H38="Basic education (school)"),1,(H38="Secondary education (high school / vocational training)"),2,(H38="Degree or Bachelor / Diploma"),3,(H38="University Master's Degree"),4,(H38="PhD"),5)</f>
        <v>3</v>
      </c>
      <c r="J38" s="6" t="s">
        <v>28</v>
      </c>
      <c r="K38" s="7">
        <f t="array" ref="K38">IFS(OR(J38="Single",J38="In a relationship, not living under the same roof",J38="Widow/widower",J38="Separated / Divorced"),0,OR(J38="Common-law or Married couple",J38="In a relationship, living under the same roof"),1)</f>
        <v>0</v>
      </c>
      <c r="L38" s="6" t="s">
        <v>29</v>
      </c>
      <c r="M38" s="6" t="s">
        <v>29</v>
      </c>
      <c r="N38" s="6" t="s">
        <v>31</v>
      </c>
      <c r="O38" s="8"/>
      <c r="P38" s="6" t="s">
        <v>31</v>
      </c>
      <c r="Q38" s="4">
        <v>0.0</v>
      </c>
    </row>
    <row r="39" ht="14.25" customHeight="1">
      <c r="A39" s="5">
        <v>43967.135409131944</v>
      </c>
      <c r="B39" s="6" t="s">
        <v>85</v>
      </c>
      <c r="C39" s="6">
        <v>43.0</v>
      </c>
      <c r="D39" s="7">
        <f t="array" ref="D39">IFS((C39&lt;27),1,(C39&lt;40)*AND(C39&gt;26),2,(C39&lt;52)*AND(C39&gt;39),3,(C39&lt;72)*AND(C39&gt;51),4,(C39&gt;71),5)</f>
        <v>3</v>
      </c>
      <c r="E39" s="6" t="s">
        <v>37</v>
      </c>
      <c r="F39" s="7">
        <f t="array" ref="F39">IFS((E39="Male"),0,(E39="Female"),1)</f>
        <v>0</v>
      </c>
      <c r="G39" s="6" t="s">
        <v>43</v>
      </c>
      <c r="H39" s="6" t="s">
        <v>27</v>
      </c>
      <c r="I39" s="7">
        <f t="array" ref="I39">IFS((H39="Other"),0,(H39="Basic education (school)"),1,(H39="Secondary education (high school / vocational training)"),2,(H39="Degree or Bachelor / Diploma"),3,(H39="University Master's Degree"),4,(H39="PhD"),5)</f>
        <v>4</v>
      </c>
      <c r="J39" s="6" t="s">
        <v>28</v>
      </c>
      <c r="K39" s="7">
        <f t="array" ref="K39">IFS(OR(J39="Single",J39="In a relationship, not living under the same roof",J39="Widow/widower",J39="Separated / Divorced"),0,OR(J39="Common-law or Married couple",J39="In a relationship, living under the same roof"),1)</f>
        <v>0</v>
      </c>
      <c r="L39" s="6" t="s">
        <v>29</v>
      </c>
      <c r="M39" s="6" t="s">
        <v>29</v>
      </c>
      <c r="N39" s="6" t="s">
        <v>31</v>
      </c>
      <c r="O39" s="8"/>
      <c r="P39" s="6" t="s">
        <v>31</v>
      </c>
      <c r="Q39" s="4">
        <v>1.0</v>
      </c>
    </row>
    <row r="40" ht="14.25" customHeight="1">
      <c r="A40" s="5">
        <v>43958.40742942129</v>
      </c>
      <c r="B40" s="6" t="s">
        <v>86</v>
      </c>
      <c r="C40" s="6">
        <v>22.0</v>
      </c>
      <c r="D40" s="7">
        <f t="array" ref="D40">IFS((C40&lt;27),1,(C40&lt;40)*AND(C40&gt;26),2,(C40&lt;52)*AND(C40&gt;39),3,(C40&lt;72)*AND(C40&gt;51),4,(C40&gt;71),5)</f>
        <v>1</v>
      </c>
      <c r="E40" s="6" t="s">
        <v>37</v>
      </c>
      <c r="F40" s="7">
        <f t="array" ref="F40">IFS((E40="Male"),0,(E40="Female"),1)</f>
        <v>0</v>
      </c>
      <c r="G40" s="6" t="s">
        <v>26</v>
      </c>
      <c r="H40" s="6" t="s">
        <v>57</v>
      </c>
      <c r="I40" s="7">
        <f t="array" ref="I40">IFS((H40="Other"),0,(H40="Basic education (school)"),1,(H40="Secondary education (high school / vocational training)"),2,(H40="Degree or Bachelor / Diploma"),3,(H40="University Master's Degree"),4,(H40="PhD"),5)</f>
        <v>3</v>
      </c>
      <c r="J40" s="6" t="s">
        <v>28</v>
      </c>
      <c r="K40" s="7">
        <f t="array" ref="K40">IFS(OR(J40="Single",J40="In a relationship, not living under the same roof",J40="Widow/widower",J40="Separated / Divorced"),0,OR(J40="Common-law or Married couple",J40="In a relationship, living under the same roof"),1)</f>
        <v>0</v>
      </c>
      <c r="L40" s="6" t="s">
        <v>29</v>
      </c>
      <c r="M40" s="6" t="s">
        <v>29</v>
      </c>
      <c r="N40" s="6" t="s">
        <v>31</v>
      </c>
      <c r="O40" s="8"/>
      <c r="P40" s="6" t="s">
        <v>31</v>
      </c>
      <c r="Q40" s="4">
        <v>1.0</v>
      </c>
    </row>
    <row r="41" ht="14.25" customHeight="1">
      <c r="A41" s="5">
        <v>43966.201842395836</v>
      </c>
      <c r="B41" s="6" t="s">
        <v>87</v>
      </c>
      <c r="C41" s="6">
        <v>68.0</v>
      </c>
      <c r="D41" s="7">
        <f t="array" ref="D41">IFS((C41&lt;27),1,(C41&lt;40)*AND(C41&gt;26),2,(C41&lt;52)*AND(C41&gt;39),3,(C41&lt;72)*AND(C41&gt;51),4,(C41&gt;71),5)</f>
        <v>4</v>
      </c>
      <c r="E41" s="6" t="s">
        <v>37</v>
      </c>
      <c r="F41" s="7">
        <f t="array" ref="F41">IFS((E41="Male"),0,(E41="Female"),1)</f>
        <v>0</v>
      </c>
      <c r="G41" s="6" t="s">
        <v>43</v>
      </c>
      <c r="H41" s="6" t="s">
        <v>27</v>
      </c>
      <c r="I41" s="7">
        <f t="array" ref="I41">IFS((H41="Other"),0,(H41="Basic education (school)"),1,(H41="Secondary education (high school / vocational training)"),2,(H41="Degree or Bachelor / Diploma"),3,(H41="University Master's Degree"),4,(H41="PhD"),5)</f>
        <v>4</v>
      </c>
      <c r="J41" s="6" t="s">
        <v>35</v>
      </c>
      <c r="K41" s="7">
        <f t="array" ref="K41">IFS(OR(J41="Single",J41="In a relationship, not living under the same roof",J41="Widow/widower",J41="Separated / Divorced"),0,OR(J41="Common-law or Married couple",J41="In a relationship, living under the same roof"),1)</f>
        <v>1</v>
      </c>
      <c r="L41" s="6" t="s">
        <v>30</v>
      </c>
      <c r="M41" s="6" t="s">
        <v>31</v>
      </c>
      <c r="N41" s="6" t="s">
        <v>30</v>
      </c>
      <c r="O41" s="6">
        <v>2.0</v>
      </c>
      <c r="P41" s="6" t="s">
        <v>31</v>
      </c>
      <c r="Q41" s="4">
        <v>1.0</v>
      </c>
    </row>
    <row r="42" ht="14.25" customHeight="1">
      <c r="A42" s="5">
        <v>43957.83482199074</v>
      </c>
      <c r="B42" s="6" t="s">
        <v>88</v>
      </c>
      <c r="C42" s="6">
        <v>44.0</v>
      </c>
      <c r="D42" s="7">
        <f t="array" ref="D42">IFS((C42&lt;27),1,(C42&lt;40)*AND(C42&gt;26),2,(C42&lt;52)*AND(C42&gt;39),3,(C42&lt;72)*AND(C42&gt;51),4,(C42&gt;71),5)</f>
        <v>3</v>
      </c>
      <c r="E42" s="6" t="s">
        <v>37</v>
      </c>
      <c r="F42" s="7">
        <f t="array" ref="F42">IFS((E42="Male"),0,(E42="Female"),1)</f>
        <v>0</v>
      </c>
      <c r="G42" s="6" t="s">
        <v>26</v>
      </c>
      <c r="H42" s="6" t="s">
        <v>27</v>
      </c>
      <c r="I42" s="7">
        <f t="array" ref="I42">IFS((H42="Other"),0,(H42="Basic education (school)"),1,(H42="Secondary education (high school / vocational training)"),2,(H42="Degree or Bachelor / Diploma"),3,(H42="University Master's Degree"),4,(H42="PhD"),5)</f>
        <v>4</v>
      </c>
      <c r="J42" s="6" t="s">
        <v>39</v>
      </c>
      <c r="K42" s="7">
        <f t="array" ref="K42">IFS(OR(J42="Single",J42="In a relationship, not living under the same roof",J42="Widow/widower",J42="Separated / Divorced"),0,OR(J42="Common-law or Married couple",J42="In a relationship, living under the same roof"),1)</f>
        <v>1</v>
      </c>
      <c r="L42" s="6" t="s">
        <v>31</v>
      </c>
      <c r="M42" s="6" t="s">
        <v>31</v>
      </c>
      <c r="N42" s="6" t="s">
        <v>31</v>
      </c>
      <c r="O42" s="6">
        <v>0.0</v>
      </c>
      <c r="P42" s="6" t="s">
        <v>31</v>
      </c>
      <c r="Q42" s="4">
        <v>1.0</v>
      </c>
    </row>
    <row r="43" ht="14.25" customHeight="1">
      <c r="A43" s="5">
        <v>43962.511945844904</v>
      </c>
      <c r="B43" s="6" t="s">
        <v>89</v>
      </c>
      <c r="C43" s="6">
        <v>20.0</v>
      </c>
      <c r="D43" s="7">
        <f t="array" ref="D43">IFS((C43&lt;27),1,(C43&lt;40)*AND(C43&gt;26),2,(C43&lt;52)*AND(C43&gt;39),3,(C43&lt;72)*AND(C43&gt;51),4,(C43&gt;71),5)</f>
        <v>1</v>
      </c>
      <c r="E43" s="6" t="s">
        <v>25</v>
      </c>
      <c r="F43" s="7">
        <f t="array" ref="F43">IFS((E43="Male"),0,(E43="Female"),1)</f>
        <v>1</v>
      </c>
      <c r="G43" s="6" t="s">
        <v>26</v>
      </c>
      <c r="H43" s="6" t="s">
        <v>49</v>
      </c>
      <c r="I43" s="7">
        <f t="array" ref="I43">IFS((H43="Other"),0,(H43="Basic education (school)"),1,(H43="Secondary education (high school / vocational training)"),2,(H43="Degree or Bachelor / Diploma"),3,(H43="University Master's Degree"),4,(H43="PhD"),5)</f>
        <v>2</v>
      </c>
      <c r="J43" s="6" t="s">
        <v>41</v>
      </c>
      <c r="K43" s="7">
        <f t="array" ref="K43">IFS(OR(J43="Single",J43="In a relationship, not living under the same roof",J43="Widow/widower",J43="Separated / Divorced"),0,OR(J43="Common-law or Married couple",J43="In a relationship, living under the same roof"),1)</f>
        <v>0</v>
      </c>
      <c r="L43" s="6" t="s">
        <v>29</v>
      </c>
      <c r="M43" s="6" t="s">
        <v>29</v>
      </c>
      <c r="N43" s="6" t="s">
        <v>31</v>
      </c>
      <c r="O43" s="8"/>
      <c r="P43" s="6" t="s">
        <v>30</v>
      </c>
      <c r="Q43" s="4">
        <v>1.0</v>
      </c>
    </row>
    <row r="44" ht="14.25" customHeight="1">
      <c r="A44" s="5">
        <v>43962.57926261574</v>
      </c>
      <c r="B44" s="6" t="s">
        <v>90</v>
      </c>
      <c r="C44" s="6">
        <v>71.0</v>
      </c>
      <c r="D44" s="7">
        <f t="array" ref="D44">IFS((C44&lt;27),1,(C44&lt;40)*AND(C44&gt;26),2,(C44&lt;52)*AND(C44&gt;39),3,(C44&lt;72)*AND(C44&gt;51),4,(C44&gt;71),5)</f>
        <v>4</v>
      </c>
      <c r="E44" s="6" t="s">
        <v>37</v>
      </c>
      <c r="F44" s="7">
        <f t="array" ref="F44">IFS((E44="Male"),0,(E44="Female"),1)</f>
        <v>0</v>
      </c>
      <c r="G44" s="6" t="s">
        <v>26</v>
      </c>
      <c r="H44" s="6" t="s">
        <v>34</v>
      </c>
      <c r="I44" s="7">
        <f t="array" ref="I44">IFS((H44="Other"),0,(H44="Basic education (school)"),1,(H44="Secondary education (high school / vocational training)"),2,(H44="Degree or Bachelor / Diploma"),3,(H44="University Master's Degree"),4,(H44="PhD"),5)</f>
        <v>5</v>
      </c>
      <c r="J44" s="6" t="s">
        <v>35</v>
      </c>
      <c r="K44" s="7">
        <f t="array" ref="K44">IFS(OR(J44="Single",J44="In a relationship, not living under the same roof",J44="Widow/widower",J44="Separated / Divorced"),0,OR(J44="Common-law or Married couple",J44="In a relationship, living under the same roof"),1)</f>
        <v>1</v>
      </c>
      <c r="L44" s="6" t="s">
        <v>31</v>
      </c>
      <c r="M44" s="6" t="s">
        <v>31</v>
      </c>
      <c r="N44" s="6" t="s">
        <v>30</v>
      </c>
      <c r="O44" s="6">
        <v>1.0</v>
      </c>
      <c r="P44" s="6" t="s">
        <v>31</v>
      </c>
      <c r="Q44" s="4">
        <v>1.0</v>
      </c>
    </row>
    <row r="45" ht="14.25" customHeight="1">
      <c r="A45" s="5">
        <v>43954.57562206018</v>
      </c>
      <c r="B45" s="6" t="s">
        <v>91</v>
      </c>
      <c r="C45" s="6">
        <v>39.0</v>
      </c>
      <c r="D45" s="7">
        <f t="array" ref="D45">IFS((C45&lt;27),1,(C45&lt;40)*AND(C45&gt;26),2,(C45&lt;52)*AND(C45&gt;39),3,(C45&lt;72)*AND(C45&gt;51),4,(C45&gt;71),5)</f>
        <v>2</v>
      </c>
      <c r="E45" s="6" t="s">
        <v>25</v>
      </c>
      <c r="F45" s="7">
        <f t="array" ref="F45">IFS((E45="Male"),0,(E45="Female"),1)</f>
        <v>1</v>
      </c>
      <c r="G45" s="6" t="s">
        <v>26</v>
      </c>
      <c r="H45" s="6" t="s">
        <v>34</v>
      </c>
      <c r="I45" s="7">
        <f t="array" ref="I45">IFS((H45="Other"),0,(H45="Basic education (school)"),1,(H45="Secondary education (high school / vocational training)"),2,(H45="Degree or Bachelor / Diploma"),3,(H45="University Master's Degree"),4,(H45="PhD"),5)</f>
        <v>5</v>
      </c>
      <c r="J45" s="6" t="s">
        <v>35</v>
      </c>
      <c r="K45" s="7">
        <f t="array" ref="K45">IFS(OR(J45="Single",J45="In a relationship, not living under the same roof",J45="Widow/widower",J45="Separated / Divorced"),0,OR(J45="Common-law or Married couple",J45="In a relationship, living under the same roof"),1)</f>
        <v>1</v>
      </c>
      <c r="L45" s="6" t="s">
        <v>30</v>
      </c>
      <c r="M45" s="6" t="s">
        <v>31</v>
      </c>
      <c r="N45" s="6" t="s">
        <v>31</v>
      </c>
      <c r="O45" s="8"/>
      <c r="P45" s="6" t="s">
        <v>30</v>
      </c>
      <c r="Q45" s="4">
        <v>1.0</v>
      </c>
    </row>
    <row r="46" ht="14.25" customHeight="1">
      <c r="A46" s="5">
        <v>43958.98772247686</v>
      </c>
      <c r="B46" s="6" t="s">
        <v>92</v>
      </c>
      <c r="C46" s="6">
        <v>67.0</v>
      </c>
      <c r="D46" s="7">
        <f t="array" ref="D46">IFS((C46&lt;27),1,(C46&lt;40)*AND(C46&gt;26),2,(C46&lt;52)*AND(C46&gt;39),3,(C46&lt;72)*AND(C46&gt;51),4,(C46&gt;71),5)</f>
        <v>4</v>
      </c>
      <c r="E46" s="6" t="s">
        <v>37</v>
      </c>
      <c r="F46" s="7">
        <f t="array" ref="F46">IFS((E46="Male"),0,(E46="Female"),1)</f>
        <v>0</v>
      </c>
      <c r="G46" s="6" t="s">
        <v>26</v>
      </c>
      <c r="H46" s="6" t="s">
        <v>34</v>
      </c>
      <c r="I46" s="7">
        <f t="array" ref="I46">IFS((H46="Other"),0,(H46="Basic education (school)"),1,(H46="Secondary education (high school / vocational training)"),2,(H46="Degree or Bachelor / Diploma"),3,(H46="University Master's Degree"),4,(H46="PhD"),5)</f>
        <v>5</v>
      </c>
      <c r="J46" s="6" t="s">
        <v>39</v>
      </c>
      <c r="K46" s="7">
        <f t="array" ref="K46">IFS(OR(J46="Single",J46="In a relationship, not living under the same roof",J46="Widow/widower",J46="Separated / Divorced"),0,OR(J46="Common-law or Married couple",J46="In a relationship, living under the same roof"),1)</f>
        <v>1</v>
      </c>
      <c r="L46" s="6" t="s">
        <v>31</v>
      </c>
      <c r="M46" s="6" t="s">
        <v>31</v>
      </c>
      <c r="N46" s="6" t="s">
        <v>30</v>
      </c>
      <c r="O46" s="6">
        <v>1.0</v>
      </c>
      <c r="P46" s="6" t="s">
        <v>30</v>
      </c>
      <c r="Q46" s="4">
        <v>1.0</v>
      </c>
    </row>
    <row r="47" ht="14.25" customHeight="1">
      <c r="A47" s="5">
        <v>43957.44821202546</v>
      </c>
      <c r="B47" s="6" t="s">
        <v>93</v>
      </c>
      <c r="C47" s="6">
        <v>55.0</v>
      </c>
      <c r="D47" s="7">
        <f t="array" ref="D47">IFS((C47&lt;27),1,(C47&lt;40)*AND(C47&gt;26),2,(C47&lt;52)*AND(C47&gt;39),3,(C47&lt;72)*AND(C47&gt;51),4,(C47&gt;71),5)</f>
        <v>4</v>
      </c>
      <c r="E47" s="6" t="s">
        <v>25</v>
      </c>
      <c r="F47" s="7">
        <f t="array" ref="F47">IFS((E47="Male"),0,(E47="Female"),1)</f>
        <v>1</v>
      </c>
      <c r="G47" s="6" t="s">
        <v>26</v>
      </c>
      <c r="H47" s="6" t="s">
        <v>49</v>
      </c>
      <c r="I47" s="7">
        <f t="array" ref="I47">IFS((H47="Other"),0,(H47="Basic education (school)"),1,(H47="Secondary education (high school / vocational training)"),2,(H47="Degree or Bachelor / Diploma"),3,(H47="University Master's Degree"),4,(H47="PhD"),5)</f>
        <v>2</v>
      </c>
      <c r="J47" s="6" t="s">
        <v>41</v>
      </c>
      <c r="K47" s="7">
        <f t="array" ref="K47">IFS(OR(J47="Single",J47="In a relationship, not living under the same roof",J47="Widow/widower",J47="Separated / Divorced"),0,OR(J47="Common-law or Married couple",J47="In a relationship, living under the same roof"),1)</f>
        <v>0</v>
      </c>
      <c r="L47" s="6" t="s">
        <v>29</v>
      </c>
      <c r="M47" s="6" t="s">
        <v>29</v>
      </c>
      <c r="N47" s="6" t="s">
        <v>31</v>
      </c>
      <c r="O47" s="6">
        <v>0.0</v>
      </c>
      <c r="P47" s="6" t="s">
        <v>30</v>
      </c>
      <c r="Q47" s="4">
        <v>0.0</v>
      </c>
    </row>
    <row r="48" ht="14.25" customHeight="1">
      <c r="A48" s="5">
        <v>43956.57564283565</v>
      </c>
      <c r="B48" s="6" t="s">
        <v>94</v>
      </c>
      <c r="C48" s="6">
        <v>28.0</v>
      </c>
      <c r="D48" s="7">
        <f t="array" ref="D48">IFS((C48&lt;27),1,(C48&lt;40)*AND(C48&gt;26),2,(C48&lt;52)*AND(C48&gt;39),3,(C48&lt;72)*AND(C48&gt;51),4,(C48&gt;71),5)</f>
        <v>2</v>
      </c>
      <c r="E48" s="6" t="s">
        <v>25</v>
      </c>
      <c r="F48" s="7">
        <f t="array" ref="F48">IFS((E48="Male"),0,(E48="Female"),1)</f>
        <v>1</v>
      </c>
      <c r="G48" s="6" t="s">
        <v>26</v>
      </c>
      <c r="H48" s="6" t="s">
        <v>27</v>
      </c>
      <c r="I48" s="7">
        <f t="array" ref="I48">IFS((H48="Other"),0,(H48="Basic education (school)"),1,(H48="Secondary education (high school / vocational training)"),2,(H48="Degree or Bachelor / Diploma"),3,(H48="University Master's Degree"),4,(H48="PhD"),5)</f>
        <v>4</v>
      </c>
      <c r="J48" s="6" t="s">
        <v>28</v>
      </c>
      <c r="K48" s="7">
        <f t="array" ref="K48">IFS(OR(J48="Single",J48="In a relationship, not living under the same roof",J48="Widow/widower",J48="Separated / Divorced"),0,OR(J48="Common-law or Married couple",J48="In a relationship, living under the same roof"),1)</f>
        <v>0</v>
      </c>
      <c r="L48" s="6" t="s">
        <v>29</v>
      </c>
      <c r="M48" s="6" t="s">
        <v>29</v>
      </c>
      <c r="N48" s="6" t="s">
        <v>31</v>
      </c>
      <c r="O48" s="8"/>
      <c r="P48" s="6" t="s">
        <v>31</v>
      </c>
      <c r="Q48" s="4">
        <v>0.0</v>
      </c>
    </row>
    <row r="49" ht="14.25" customHeight="1">
      <c r="A49" s="5">
        <v>43958.527154201394</v>
      </c>
      <c r="B49" s="6" t="s">
        <v>95</v>
      </c>
      <c r="C49" s="6">
        <v>21.0</v>
      </c>
      <c r="D49" s="7">
        <f t="array" ref="D49">IFS((C49&lt;27),1,(C49&lt;40)*AND(C49&gt;26),2,(C49&lt;52)*AND(C49&gt;39),3,(C49&lt;72)*AND(C49&gt;51),4,(C49&gt;71),5)</f>
        <v>1</v>
      </c>
      <c r="E49" s="6" t="s">
        <v>25</v>
      </c>
      <c r="F49" s="7">
        <f t="array" ref="F49">IFS((E49="Male"),0,(E49="Female"),1)</f>
        <v>1</v>
      </c>
      <c r="G49" s="6" t="s">
        <v>26</v>
      </c>
      <c r="H49" s="6" t="s">
        <v>49</v>
      </c>
      <c r="I49" s="7">
        <f t="array" ref="I49">IFS((H49="Other"),0,(H49="Basic education (school)"),1,(H49="Secondary education (high school / vocational training)"),2,(H49="Degree or Bachelor / Diploma"),3,(H49="University Master's Degree"),4,(H49="PhD"),5)</f>
        <v>2</v>
      </c>
      <c r="J49" s="6" t="s">
        <v>28</v>
      </c>
      <c r="K49" s="7">
        <f t="array" ref="K49">IFS(OR(J49="Single",J49="In a relationship, not living under the same roof",J49="Widow/widower",J49="Separated / Divorced"),0,OR(J49="Common-law or Married couple",J49="In a relationship, living under the same roof"),1)</f>
        <v>0</v>
      </c>
      <c r="L49" s="6" t="s">
        <v>29</v>
      </c>
      <c r="M49" s="6" t="s">
        <v>29</v>
      </c>
      <c r="N49" s="6" t="s">
        <v>31</v>
      </c>
      <c r="O49" s="8"/>
      <c r="P49" s="6" t="s">
        <v>31</v>
      </c>
      <c r="Q49" s="4">
        <v>1.0</v>
      </c>
    </row>
    <row r="50" ht="14.25" customHeight="1">
      <c r="A50" s="5">
        <v>43957.43429899306</v>
      </c>
      <c r="B50" s="6" t="s">
        <v>96</v>
      </c>
      <c r="C50" s="6">
        <v>28.0</v>
      </c>
      <c r="D50" s="7">
        <f t="array" ref="D50">IFS((C50&lt;27),1,(C50&lt;40)*AND(C50&gt;26),2,(C50&lt;52)*AND(C50&gt;39),3,(C50&lt;72)*AND(C50&gt;51),4,(C50&gt;71),5)</f>
        <v>2</v>
      </c>
      <c r="E50" s="6" t="s">
        <v>25</v>
      </c>
      <c r="F50" s="7">
        <f t="array" ref="F50">IFS((E50="Male"),0,(E50="Female"),1)</f>
        <v>1</v>
      </c>
      <c r="G50" s="6" t="s">
        <v>26</v>
      </c>
      <c r="H50" s="6" t="s">
        <v>27</v>
      </c>
      <c r="I50" s="7">
        <f t="array" ref="I50">IFS((H50="Other"),0,(H50="Basic education (school)"),1,(H50="Secondary education (high school / vocational training)"),2,(H50="Degree or Bachelor / Diploma"),3,(H50="University Master's Degree"),4,(H50="PhD"),5)</f>
        <v>4</v>
      </c>
      <c r="J50" s="6" t="s">
        <v>35</v>
      </c>
      <c r="K50" s="7">
        <f t="array" ref="K50">IFS(OR(J50="Single",J50="In a relationship, not living under the same roof",J50="Widow/widower",J50="Separated / Divorced"),0,OR(J50="Common-law or Married couple",J50="In a relationship, living under the same roof"),1)</f>
        <v>1</v>
      </c>
      <c r="L50" s="6" t="s">
        <v>30</v>
      </c>
      <c r="M50" s="6" t="s">
        <v>31</v>
      </c>
      <c r="N50" s="6" t="s">
        <v>31</v>
      </c>
      <c r="O50" s="6">
        <v>0.0</v>
      </c>
      <c r="P50" s="6" t="s">
        <v>31</v>
      </c>
      <c r="Q50" s="4">
        <v>1.0</v>
      </c>
    </row>
    <row r="51" ht="14.25" customHeight="1">
      <c r="A51" s="5">
        <v>43951.71546435185</v>
      </c>
      <c r="B51" s="6" t="s">
        <v>97</v>
      </c>
      <c r="C51" s="6">
        <v>38.0</v>
      </c>
      <c r="D51" s="7">
        <f t="array" ref="D51">IFS((C51&lt;27),1,(C51&lt;40)*AND(C51&gt;26),2,(C51&lt;52)*AND(C51&gt;39),3,(C51&lt;72)*AND(C51&gt;51),4,(C51&gt;71),5)</f>
        <v>2</v>
      </c>
      <c r="E51" s="6" t="s">
        <v>25</v>
      </c>
      <c r="F51" s="7">
        <f t="array" ref="F51">IFS((E51="Male"),0,(E51="Female"),1)</f>
        <v>1</v>
      </c>
      <c r="G51" s="6" t="s">
        <v>43</v>
      </c>
      <c r="H51" s="6" t="s">
        <v>27</v>
      </c>
      <c r="I51" s="7">
        <f t="array" ref="I51">IFS((H51="Other"),0,(H51="Basic education (school)"),1,(H51="Secondary education (high school / vocational training)"),2,(H51="Degree or Bachelor / Diploma"),3,(H51="University Master's Degree"),4,(H51="PhD"),5)</f>
        <v>4</v>
      </c>
      <c r="J51" s="6" t="s">
        <v>35</v>
      </c>
      <c r="K51" s="7">
        <f t="array" ref="K51">IFS(OR(J51="Single",J51="In a relationship, not living under the same roof",J51="Widow/widower",J51="Separated / Divorced"),0,OR(J51="Common-law or Married couple",J51="In a relationship, living under the same roof"),1)</f>
        <v>1</v>
      </c>
      <c r="L51" s="6" t="s">
        <v>30</v>
      </c>
      <c r="M51" s="6" t="s">
        <v>30</v>
      </c>
      <c r="N51" s="6" t="s">
        <v>30</v>
      </c>
      <c r="O51" s="6">
        <v>3.0</v>
      </c>
      <c r="P51" s="6" t="s">
        <v>31</v>
      </c>
      <c r="Q51" s="4">
        <v>1.0</v>
      </c>
    </row>
    <row r="52" ht="14.25" customHeight="1">
      <c r="A52" s="5">
        <v>43958.39372944445</v>
      </c>
      <c r="B52" s="6" t="s">
        <v>98</v>
      </c>
      <c r="C52" s="6">
        <v>20.0</v>
      </c>
      <c r="D52" s="7">
        <f t="array" ref="D52">IFS((C52&lt;27),1,(C52&lt;40)*AND(C52&gt;26),2,(C52&lt;52)*AND(C52&gt;39),3,(C52&lt;72)*AND(C52&gt;51),4,(C52&gt;71),5)</f>
        <v>1</v>
      </c>
      <c r="E52" s="6" t="s">
        <v>25</v>
      </c>
      <c r="F52" s="7">
        <f t="array" ref="F52">IFS((E52="Male"),0,(E52="Female"),1)</f>
        <v>1</v>
      </c>
      <c r="G52" s="6" t="s">
        <v>26</v>
      </c>
      <c r="H52" s="6" t="s">
        <v>49</v>
      </c>
      <c r="I52" s="7">
        <f t="array" ref="I52">IFS((H52="Other"),0,(H52="Basic education (school)"),1,(H52="Secondary education (high school / vocational training)"),2,(H52="Degree or Bachelor / Diploma"),3,(H52="University Master's Degree"),4,(H52="PhD"),5)</f>
        <v>2</v>
      </c>
      <c r="J52" s="6" t="s">
        <v>28</v>
      </c>
      <c r="K52" s="7">
        <f t="array" ref="K52">IFS(OR(J52="Single",J52="In a relationship, not living under the same roof",J52="Widow/widower",J52="Separated / Divorced"),0,OR(J52="Common-law or Married couple",J52="In a relationship, living under the same roof"),1)</f>
        <v>0</v>
      </c>
      <c r="L52" s="6" t="s">
        <v>29</v>
      </c>
      <c r="M52" s="6" t="s">
        <v>29</v>
      </c>
      <c r="N52" s="6" t="s">
        <v>31</v>
      </c>
      <c r="O52" s="8"/>
      <c r="P52" s="6" t="s">
        <v>30</v>
      </c>
      <c r="Q52" s="4">
        <v>1.0</v>
      </c>
    </row>
    <row r="53" ht="14.25" customHeight="1">
      <c r="A53" s="5">
        <v>43957.54060550926</v>
      </c>
      <c r="B53" s="6" t="s">
        <v>99</v>
      </c>
      <c r="C53" s="6">
        <v>50.0</v>
      </c>
      <c r="D53" s="7">
        <f t="array" ref="D53">IFS((C53&lt;27),1,(C53&lt;40)*AND(C53&gt;26),2,(C53&lt;52)*AND(C53&gt;39),3,(C53&lt;72)*AND(C53&gt;51),4,(C53&gt;71),5)</f>
        <v>3</v>
      </c>
      <c r="E53" s="6" t="s">
        <v>25</v>
      </c>
      <c r="F53" s="7">
        <f t="array" ref="F53">IFS((E53="Male"),0,(E53="Female"),1)</f>
        <v>1</v>
      </c>
      <c r="G53" s="6" t="s">
        <v>26</v>
      </c>
      <c r="H53" s="6" t="s">
        <v>57</v>
      </c>
      <c r="I53" s="7">
        <f t="array" ref="I53">IFS((H53="Other"),0,(H53="Basic education (school)"),1,(H53="Secondary education (high school / vocational training)"),2,(H53="Degree or Bachelor / Diploma"),3,(H53="University Master's Degree"),4,(H53="PhD"),5)</f>
        <v>3</v>
      </c>
      <c r="J53" s="6" t="s">
        <v>35</v>
      </c>
      <c r="K53" s="7">
        <f t="array" ref="K53">IFS(OR(J53="Single",J53="In a relationship, not living under the same roof",J53="Widow/widower",J53="Separated / Divorced"),0,OR(J53="Common-law or Married couple",J53="In a relationship, living under the same roof"),1)</f>
        <v>1</v>
      </c>
      <c r="L53" s="6" t="s">
        <v>30</v>
      </c>
      <c r="M53" s="6" t="s">
        <v>31</v>
      </c>
      <c r="N53" s="6" t="s">
        <v>31</v>
      </c>
      <c r="O53" s="6">
        <v>0.0</v>
      </c>
      <c r="P53" s="6" t="s">
        <v>30</v>
      </c>
      <c r="Q53" s="4">
        <v>0.0</v>
      </c>
    </row>
    <row r="54" ht="14.25" customHeight="1">
      <c r="A54" s="5">
        <v>43955.13092944444</v>
      </c>
      <c r="B54" s="6" t="s">
        <v>100</v>
      </c>
      <c r="C54" s="6">
        <v>37.0</v>
      </c>
      <c r="D54" s="7">
        <f t="array" ref="D54">IFS((C54&lt;27),1,(C54&lt;40)*AND(C54&gt;26),2,(C54&lt;52)*AND(C54&gt;39),3,(C54&lt;72)*AND(C54&gt;51),4,(C54&gt;71),5)</f>
        <v>2</v>
      </c>
      <c r="E54" s="6" t="s">
        <v>25</v>
      </c>
      <c r="F54" s="7">
        <f t="array" ref="F54">IFS((E54="Male"),0,(E54="Female"),1)</f>
        <v>1</v>
      </c>
      <c r="G54" s="6" t="s">
        <v>101</v>
      </c>
      <c r="H54" s="6" t="s">
        <v>27</v>
      </c>
      <c r="I54" s="7">
        <f t="array" ref="I54">IFS((H54="Other"),0,(H54="Basic education (school)"),1,(H54="Secondary education (high school / vocational training)"),2,(H54="Degree or Bachelor / Diploma"),3,(H54="University Master's Degree"),4,(H54="PhD"),5)</f>
        <v>4</v>
      </c>
      <c r="J54" s="6" t="s">
        <v>39</v>
      </c>
      <c r="K54" s="7">
        <f t="array" ref="K54">IFS(OR(J54="Single",J54="In a relationship, not living under the same roof",J54="Widow/widower",J54="Separated / Divorced"),0,OR(J54="Common-law or Married couple",J54="In a relationship, living under the same roof"),1)</f>
        <v>1</v>
      </c>
      <c r="L54" s="6" t="s">
        <v>30</v>
      </c>
      <c r="M54" s="6" t="s">
        <v>31</v>
      </c>
      <c r="N54" s="6" t="s">
        <v>31</v>
      </c>
      <c r="O54" s="8"/>
      <c r="P54" s="6" t="s">
        <v>31</v>
      </c>
      <c r="Q54" s="4">
        <v>1.0</v>
      </c>
    </row>
    <row r="55" ht="14.25" customHeight="1">
      <c r="A55" s="5">
        <v>43954.25445555555</v>
      </c>
      <c r="B55" s="6" t="s">
        <v>102</v>
      </c>
      <c r="C55" s="6">
        <v>49.0</v>
      </c>
      <c r="D55" s="7">
        <f t="array" ref="D55">IFS((C55&lt;27),1,(C55&lt;40)*AND(C55&gt;26),2,(C55&lt;52)*AND(C55&gt;39),3,(C55&lt;72)*AND(C55&gt;51),4,(C55&gt;71),5)</f>
        <v>3</v>
      </c>
      <c r="E55" s="6" t="s">
        <v>25</v>
      </c>
      <c r="F55" s="7">
        <f t="array" ref="F55">IFS((E55="Male"),0,(E55="Female"),1)</f>
        <v>1</v>
      </c>
      <c r="G55" s="6" t="s">
        <v>43</v>
      </c>
      <c r="H55" s="6" t="s">
        <v>27</v>
      </c>
      <c r="I55" s="7">
        <f t="array" ref="I55">IFS((H55="Other"),0,(H55="Basic education (school)"),1,(H55="Secondary education (high school / vocational training)"),2,(H55="Degree or Bachelor / Diploma"),3,(H55="University Master's Degree"),4,(H55="PhD"),5)</f>
        <v>4</v>
      </c>
      <c r="J55" s="6" t="s">
        <v>50</v>
      </c>
      <c r="K55" s="7">
        <f t="array" ref="K55">IFS(OR(J55="Single",J55="In a relationship, not living under the same roof",J55="Widow/widower",J55="Separated / Divorced"),0,OR(J55="Common-law or Married couple",J55="In a relationship, living under the same roof"),1)</f>
        <v>0</v>
      </c>
      <c r="L55" s="6" t="s">
        <v>29</v>
      </c>
      <c r="M55" s="6" t="s">
        <v>29</v>
      </c>
      <c r="N55" s="6" t="s">
        <v>30</v>
      </c>
      <c r="O55" s="6">
        <v>2.0</v>
      </c>
      <c r="P55" s="6" t="s">
        <v>30</v>
      </c>
      <c r="Q55" s="4">
        <v>1.0</v>
      </c>
    </row>
    <row r="56" ht="14.25" customHeight="1">
      <c r="A56" s="5">
        <v>43957.46003559028</v>
      </c>
      <c r="B56" s="6" t="s">
        <v>103</v>
      </c>
      <c r="C56" s="6">
        <v>55.0</v>
      </c>
      <c r="D56" s="7">
        <f t="array" ref="D56">IFS((C56&lt;27),1,(C56&lt;40)*AND(C56&gt;26),2,(C56&lt;52)*AND(C56&gt;39),3,(C56&lt;72)*AND(C56&gt;51),4,(C56&gt;71),5)</f>
        <v>4</v>
      </c>
      <c r="E56" s="6" t="s">
        <v>37</v>
      </c>
      <c r="F56" s="7">
        <f t="array" ref="F56">IFS((E56="Male"),0,(E56="Female"),1)</f>
        <v>0</v>
      </c>
      <c r="G56" s="6" t="s">
        <v>26</v>
      </c>
      <c r="H56" s="6" t="s">
        <v>27</v>
      </c>
      <c r="I56" s="7">
        <f t="array" ref="I56">IFS((H56="Other"),0,(H56="Basic education (school)"),1,(H56="Secondary education (high school / vocational training)"),2,(H56="Degree or Bachelor / Diploma"),3,(H56="University Master's Degree"),4,(H56="PhD"),5)</f>
        <v>4</v>
      </c>
      <c r="J56" s="6" t="s">
        <v>35</v>
      </c>
      <c r="K56" s="7">
        <f t="array" ref="K56">IFS(OR(J56="Single",J56="In a relationship, not living under the same roof",J56="Widow/widower",J56="Separated / Divorced"),0,OR(J56="Common-law or Married couple",J56="In a relationship, living under the same roof"),1)</f>
        <v>1</v>
      </c>
      <c r="L56" s="6" t="s">
        <v>30</v>
      </c>
      <c r="M56" s="6" t="s">
        <v>31</v>
      </c>
      <c r="N56" s="6" t="s">
        <v>31</v>
      </c>
      <c r="O56" s="8"/>
      <c r="P56" s="6" t="s">
        <v>31</v>
      </c>
      <c r="Q56" s="4">
        <v>1.0</v>
      </c>
    </row>
    <row r="57" ht="14.25" customHeight="1">
      <c r="A57" s="5">
        <v>43955.6812324537</v>
      </c>
      <c r="B57" s="6" t="s">
        <v>104</v>
      </c>
      <c r="C57" s="6">
        <v>41.0</v>
      </c>
      <c r="D57" s="7">
        <f t="array" ref="D57">IFS((C57&lt;27),1,(C57&lt;40)*AND(C57&gt;26),2,(C57&lt;52)*AND(C57&gt;39),3,(C57&lt;72)*AND(C57&gt;51),4,(C57&gt;71),5)</f>
        <v>3</v>
      </c>
      <c r="E57" s="6" t="s">
        <v>25</v>
      </c>
      <c r="F57" s="7">
        <f t="array" ref="F57">IFS((E57="Male"),0,(E57="Female"),1)</f>
        <v>1</v>
      </c>
      <c r="G57" s="6" t="s">
        <v>43</v>
      </c>
      <c r="H57" s="6" t="s">
        <v>27</v>
      </c>
      <c r="I57" s="7">
        <f t="array" ref="I57">IFS((H57="Other"),0,(H57="Basic education (school)"),1,(H57="Secondary education (high school / vocational training)"),2,(H57="Degree or Bachelor / Diploma"),3,(H57="University Master's Degree"),4,(H57="PhD"),5)</f>
        <v>4</v>
      </c>
      <c r="J57" s="6" t="s">
        <v>28</v>
      </c>
      <c r="K57" s="7">
        <f t="array" ref="K57">IFS(OR(J57="Single",J57="In a relationship, not living under the same roof",J57="Widow/widower",J57="Separated / Divorced"),0,OR(J57="Common-law or Married couple",J57="In a relationship, living under the same roof"),1)</f>
        <v>0</v>
      </c>
      <c r="L57" s="6" t="s">
        <v>29</v>
      </c>
      <c r="M57" s="6" t="s">
        <v>29</v>
      </c>
      <c r="N57" s="6" t="s">
        <v>31</v>
      </c>
      <c r="O57" s="8"/>
      <c r="P57" s="6" t="s">
        <v>30</v>
      </c>
      <c r="Q57" s="4">
        <v>1.0</v>
      </c>
    </row>
    <row r="58" ht="14.25" customHeight="1">
      <c r="A58" s="5">
        <v>43957.50658810185</v>
      </c>
      <c r="B58" s="6" t="s">
        <v>105</v>
      </c>
      <c r="C58" s="6">
        <v>24.0</v>
      </c>
      <c r="D58" s="7">
        <f t="array" ref="D58">IFS((C58&lt;27),1,(C58&lt;40)*AND(C58&gt;26),2,(C58&lt;52)*AND(C58&gt;39),3,(C58&lt;72)*AND(C58&gt;51),4,(C58&gt;71),5)</f>
        <v>1</v>
      </c>
      <c r="E58" s="6" t="s">
        <v>25</v>
      </c>
      <c r="F58" s="7">
        <f t="array" ref="F58">IFS((E58="Male"),0,(E58="Female"),1)</f>
        <v>1</v>
      </c>
      <c r="G58" s="6" t="s">
        <v>26</v>
      </c>
      <c r="H58" s="6" t="s">
        <v>57</v>
      </c>
      <c r="I58" s="7">
        <f t="array" ref="I58">IFS((H58="Other"),0,(H58="Basic education (school)"),1,(H58="Secondary education (high school / vocational training)"),2,(H58="Degree or Bachelor / Diploma"),3,(H58="University Master's Degree"),4,(H58="PhD"),5)</f>
        <v>3</v>
      </c>
      <c r="J58" s="6" t="s">
        <v>28</v>
      </c>
      <c r="K58" s="7">
        <f t="array" ref="K58">IFS(OR(J58="Single",J58="In a relationship, not living under the same roof",J58="Widow/widower",J58="Separated / Divorced"),0,OR(J58="Common-law or Married couple",J58="In a relationship, living under the same roof"),1)</f>
        <v>0</v>
      </c>
      <c r="L58" s="6" t="s">
        <v>29</v>
      </c>
      <c r="M58" s="6" t="s">
        <v>29</v>
      </c>
      <c r="N58" s="6" t="s">
        <v>31</v>
      </c>
      <c r="O58" s="8"/>
      <c r="P58" s="6" t="s">
        <v>30</v>
      </c>
      <c r="Q58" s="4">
        <v>1.0</v>
      </c>
    </row>
    <row r="59" ht="14.25" customHeight="1">
      <c r="A59" s="5">
        <v>43958.73496070602</v>
      </c>
      <c r="B59" s="6" t="s">
        <v>106</v>
      </c>
      <c r="C59" s="6">
        <v>28.0</v>
      </c>
      <c r="D59" s="7">
        <f t="array" ref="D59">IFS((C59&lt;27),1,(C59&lt;40)*AND(C59&gt;26),2,(C59&lt;52)*AND(C59&gt;39),3,(C59&lt;72)*AND(C59&gt;51),4,(C59&gt;71),5)</f>
        <v>2</v>
      </c>
      <c r="E59" s="6" t="s">
        <v>37</v>
      </c>
      <c r="F59" s="7">
        <f t="array" ref="F59">IFS((E59="Male"),0,(E59="Female"),1)</f>
        <v>0</v>
      </c>
      <c r="G59" s="6" t="s">
        <v>26</v>
      </c>
      <c r="H59" s="6" t="s">
        <v>27</v>
      </c>
      <c r="I59" s="7">
        <f t="array" ref="I59">IFS((H59="Other"),0,(H59="Basic education (school)"),1,(H59="Secondary education (high school / vocational training)"),2,(H59="Degree or Bachelor / Diploma"),3,(H59="University Master's Degree"),4,(H59="PhD"),5)</f>
        <v>4</v>
      </c>
      <c r="J59" s="6" t="s">
        <v>41</v>
      </c>
      <c r="K59" s="7">
        <f t="array" ref="K59">IFS(OR(J59="Single",J59="In a relationship, not living under the same roof",J59="Widow/widower",J59="Separated / Divorced"),0,OR(J59="Common-law or Married couple",J59="In a relationship, living under the same roof"),1)</f>
        <v>0</v>
      </c>
      <c r="L59" s="6" t="s">
        <v>29</v>
      </c>
      <c r="M59" s="6" t="s">
        <v>29</v>
      </c>
      <c r="N59" s="6" t="s">
        <v>31</v>
      </c>
      <c r="O59" s="8"/>
      <c r="P59" s="6" t="s">
        <v>31</v>
      </c>
      <c r="Q59" s="4">
        <v>1.0</v>
      </c>
    </row>
    <row r="60" ht="14.25" customHeight="1">
      <c r="A60" s="5">
        <v>43957.48244609954</v>
      </c>
      <c r="B60" s="6" t="s">
        <v>107</v>
      </c>
      <c r="C60" s="6">
        <v>42.0</v>
      </c>
      <c r="D60" s="7">
        <f t="array" ref="D60">IFS((C60&lt;27),1,(C60&lt;40)*AND(C60&gt;26),2,(C60&lt;52)*AND(C60&gt;39),3,(C60&lt;72)*AND(C60&gt;51),4,(C60&gt;71),5)</f>
        <v>3</v>
      </c>
      <c r="E60" s="6" t="s">
        <v>25</v>
      </c>
      <c r="F60" s="7">
        <f t="array" ref="F60">IFS((E60="Male"),0,(E60="Female"),1)</f>
        <v>1</v>
      </c>
      <c r="G60" s="6" t="s">
        <v>26</v>
      </c>
      <c r="H60" s="6" t="s">
        <v>57</v>
      </c>
      <c r="I60" s="7">
        <f t="array" ref="I60">IFS((H60="Other"),0,(H60="Basic education (school)"),1,(H60="Secondary education (high school / vocational training)"),2,(H60="Degree or Bachelor / Diploma"),3,(H60="University Master's Degree"),4,(H60="PhD"),5)</f>
        <v>3</v>
      </c>
      <c r="J60" s="6" t="s">
        <v>35</v>
      </c>
      <c r="K60" s="7">
        <f t="array" ref="K60">IFS(OR(J60="Single",J60="In a relationship, not living under the same roof",J60="Widow/widower",J60="Separated / Divorced"),0,OR(J60="Common-law or Married couple",J60="In a relationship, living under the same roof"),1)</f>
        <v>1</v>
      </c>
      <c r="L60" s="6" t="s">
        <v>30</v>
      </c>
      <c r="M60" s="6" t="s">
        <v>31</v>
      </c>
      <c r="N60" s="6" t="s">
        <v>30</v>
      </c>
      <c r="O60" s="6">
        <v>1.0</v>
      </c>
      <c r="P60" s="6" t="s">
        <v>30</v>
      </c>
      <c r="Q60" s="4">
        <v>1.0</v>
      </c>
    </row>
    <row r="61" ht="14.25" customHeight="1">
      <c r="A61" s="5">
        <v>43955.26287484953</v>
      </c>
      <c r="B61" s="6" t="s">
        <v>108</v>
      </c>
      <c r="C61" s="6">
        <v>68.0</v>
      </c>
      <c r="D61" s="7">
        <f t="array" ref="D61">IFS((C61&lt;27),1,(C61&lt;40)*AND(C61&gt;26),2,(C61&lt;52)*AND(C61&gt;39),3,(C61&lt;72)*AND(C61&gt;51),4,(C61&gt;71),5)</f>
        <v>4</v>
      </c>
      <c r="E61" s="6" t="s">
        <v>37</v>
      </c>
      <c r="F61" s="7">
        <f t="array" ref="F61">IFS((E61="Male"),0,(E61="Female"),1)</f>
        <v>0</v>
      </c>
      <c r="G61" s="6" t="s">
        <v>43</v>
      </c>
      <c r="H61" s="6" t="s">
        <v>27</v>
      </c>
      <c r="I61" s="7">
        <f t="array" ref="I61">IFS((H61="Other"),0,(H61="Basic education (school)"),1,(H61="Secondary education (high school / vocational training)"),2,(H61="Degree or Bachelor / Diploma"),3,(H61="University Master's Degree"),4,(H61="PhD"),5)</f>
        <v>4</v>
      </c>
      <c r="J61" s="6" t="s">
        <v>35</v>
      </c>
      <c r="K61" s="7">
        <f t="array" ref="K61">IFS(OR(J61="Single",J61="In a relationship, not living under the same roof",J61="Widow/widower",J61="Separated / Divorced"),0,OR(J61="Common-law or Married couple",J61="In a relationship, living under the same roof"),1)</f>
        <v>1</v>
      </c>
      <c r="L61" s="6" t="s">
        <v>31</v>
      </c>
      <c r="M61" s="6" t="s">
        <v>31</v>
      </c>
      <c r="N61" s="6" t="s">
        <v>30</v>
      </c>
      <c r="O61" s="6">
        <v>2.0</v>
      </c>
      <c r="P61" s="6" t="s">
        <v>31</v>
      </c>
      <c r="Q61" s="4">
        <v>1.0</v>
      </c>
    </row>
    <row r="62" ht="14.25" customHeight="1">
      <c r="A62" s="5">
        <v>43957.19863443287</v>
      </c>
      <c r="B62" s="6" t="s">
        <v>109</v>
      </c>
      <c r="C62" s="6">
        <v>67.0</v>
      </c>
      <c r="D62" s="7">
        <f t="array" ref="D62">IFS((C62&lt;27),1,(C62&lt;40)*AND(C62&gt;26),2,(C62&lt;52)*AND(C62&gt;39),3,(C62&lt;72)*AND(C62&gt;51),4,(C62&gt;71),5)</f>
        <v>4</v>
      </c>
      <c r="E62" s="6" t="s">
        <v>25</v>
      </c>
      <c r="F62" s="7">
        <f t="array" ref="F62">IFS((E62="Male"),0,(E62="Female"),1)</f>
        <v>1</v>
      </c>
      <c r="G62" s="6" t="s">
        <v>43</v>
      </c>
      <c r="H62" s="6" t="s">
        <v>27</v>
      </c>
      <c r="I62" s="7">
        <f t="array" ref="I62">IFS((H62="Other"),0,(H62="Basic education (school)"),1,(H62="Secondary education (high school / vocational training)"),2,(H62="Degree or Bachelor / Diploma"),3,(H62="University Master's Degree"),4,(H62="PhD"),5)</f>
        <v>4</v>
      </c>
      <c r="J62" s="6" t="s">
        <v>39</v>
      </c>
      <c r="K62" s="7">
        <f t="array" ref="K62">IFS(OR(J62="Single",J62="In a relationship, not living under the same roof",J62="Widow/widower",J62="Separated / Divorced"),0,OR(J62="Common-law or Married couple",J62="In a relationship, living under the same roof"),1)</f>
        <v>1</v>
      </c>
      <c r="L62" s="6" t="s">
        <v>31</v>
      </c>
      <c r="M62" s="6" t="s">
        <v>31</v>
      </c>
      <c r="N62" s="6" t="s">
        <v>30</v>
      </c>
      <c r="O62" s="6">
        <v>2.0</v>
      </c>
      <c r="P62" s="6" t="s">
        <v>31</v>
      </c>
      <c r="Q62" s="4">
        <v>1.0</v>
      </c>
    </row>
    <row r="63" ht="14.25" customHeight="1">
      <c r="A63" s="5">
        <v>43959.58035902778</v>
      </c>
      <c r="B63" s="6" t="s">
        <v>110</v>
      </c>
      <c r="C63" s="6">
        <v>77.0</v>
      </c>
      <c r="D63" s="7">
        <f t="array" ref="D63">IFS((C63&lt;27),1,(C63&lt;40)*AND(C63&gt;26),2,(C63&lt;52)*AND(C63&gt;39),3,(C63&lt;72)*AND(C63&gt;51),4,(C63&gt;71),5)</f>
        <v>5</v>
      </c>
      <c r="E63" s="6" t="s">
        <v>25</v>
      </c>
      <c r="F63" s="7">
        <f t="array" ref="F63">IFS((E63="Male"),0,(E63="Female"),1)</f>
        <v>1</v>
      </c>
      <c r="G63" s="6" t="s">
        <v>26</v>
      </c>
      <c r="H63" s="6" t="s">
        <v>34</v>
      </c>
      <c r="I63" s="7">
        <f t="array" ref="I63">IFS((H63="Other"),0,(H63="Basic education (school)"),1,(H63="Secondary education (high school / vocational training)"),2,(H63="Degree or Bachelor / Diploma"),3,(H63="University Master's Degree"),4,(H63="PhD"),5)</f>
        <v>5</v>
      </c>
      <c r="J63" s="6" t="s">
        <v>35</v>
      </c>
      <c r="K63" s="7">
        <f t="array" ref="K63">IFS(OR(J63="Single",J63="In a relationship, not living under the same roof",J63="Widow/widower",J63="Separated / Divorced"),0,OR(J63="Common-law or Married couple",J63="In a relationship, living under the same roof"),1)</f>
        <v>1</v>
      </c>
      <c r="L63" s="6" t="s">
        <v>31</v>
      </c>
      <c r="M63" s="6" t="s">
        <v>29</v>
      </c>
      <c r="N63" s="6" t="s">
        <v>31</v>
      </c>
      <c r="O63" s="8"/>
      <c r="P63" s="6" t="s">
        <v>31</v>
      </c>
      <c r="Q63" s="4">
        <v>1.0</v>
      </c>
    </row>
    <row r="64" ht="14.25" customHeight="1">
      <c r="A64" s="5">
        <v>43969.19025180556</v>
      </c>
      <c r="B64" s="6" t="s">
        <v>111</v>
      </c>
      <c r="C64" s="6">
        <v>43.0</v>
      </c>
      <c r="D64" s="7">
        <f t="array" ref="D64">IFS((C64&lt;27),1,(C64&lt;40)*AND(C64&gt;26),2,(C64&lt;52)*AND(C64&gt;39),3,(C64&lt;72)*AND(C64&gt;51),4,(C64&gt;71),5)</f>
        <v>3</v>
      </c>
      <c r="E64" s="6" t="s">
        <v>37</v>
      </c>
      <c r="F64" s="7">
        <f t="array" ref="F64">IFS((E64="Male"),0,(E64="Female"),1)</f>
        <v>0</v>
      </c>
      <c r="G64" s="6" t="s">
        <v>43</v>
      </c>
      <c r="H64" s="6" t="s">
        <v>27</v>
      </c>
      <c r="I64" s="7">
        <f t="array" ref="I64">IFS((H64="Other"),0,(H64="Basic education (school)"),1,(H64="Secondary education (high school / vocational training)"),2,(H64="Degree or Bachelor / Diploma"),3,(H64="University Master's Degree"),4,(H64="PhD"),5)</f>
        <v>4</v>
      </c>
      <c r="J64" s="6" t="s">
        <v>28</v>
      </c>
      <c r="K64" s="7">
        <f t="array" ref="K64">IFS(OR(J64="Single",J64="In a relationship, not living under the same roof",J64="Widow/widower",J64="Separated / Divorced"),0,OR(J64="Common-law or Married couple",J64="In a relationship, living under the same roof"),1)</f>
        <v>0</v>
      </c>
      <c r="L64" s="6" t="s">
        <v>29</v>
      </c>
      <c r="M64" s="6" t="s">
        <v>29</v>
      </c>
      <c r="N64" s="6" t="s">
        <v>31</v>
      </c>
      <c r="O64" s="8"/>
      <c r="P64" s="6" t="s">
        <v>31</v>
      </c>
      <c r="Q64" s="4">
        <v>1.0</v>
      </c>
    </row>
    <row r="65" ht="14.25" customHeight="1">
      <c r="A65" s="5">
        <v>43957.433382303236</v>
      </c>
      <c r="B65" s="6" t="s">
        <v>112</v>
      </c>
      <c r="C65" s="6">
        <v>54.0</v>
      </c>
      <c r="D65" s="7">
        <f t="array" ref="D65">IFS((C65&lt;27),1,(C65&lt;40)*AND(C65&gt;26),2,(C65&lt;52)*AND(C65&gt;39),3,(C65&lt;72)*AND(C65&gt;51),4,(C65&gt;71),5)</f>
        <v>4</v>
      </c>
      <c r="E65" s="6" t="s">
        <v>37</v>
      </c>
      <c r="F65" s="7">
        <f t="array" ref="F65">IFS((E65="Male"),0,(E65="Female"),1)</f>
        <v>0</v>
      </c>
      <c r="G65" s="6" t="s">
        <v>26</v>
      </c>
      <c r="H65" s="6" t="s">
        <v>57</v>
      </c>
      <c r="I65" s="7">
        <f t="array" ref="I65">IFS((H65="Other"),0,(H65="Basic education (school)"),1,(H65="Secondary education (high school / vocational training)"),2,(H65="Degree or Bachelor / Diploma"),3,(H65="University Master's Degree"),4,(H65="PhD"),5)</f>
        <v>3</v>
      </c>
      <c r="J65" s="6" t="s">
        <v>35</v>
      </c>
      <c r="K65" s="7">
        <f t="array" ref="K65">IFS(OR(J65="Single",J65="In a relationship, not living under the same roof",J65="Widow/widower",J65="Separated / Divorced"),0,OR(J65="Common-law or Married couple",J65="In a relationship, living under the same roof"),1)</f>
        <v>1</v>
      </c>
      <c r="L65" s="6" t="s">
        <v>30</v>
      </c>
      <c r="M65" s="6" t="s">
        <v>31</v>
      </c>
      <c r="N65" s="6" t="s">
        <v>30</v>
      </c>
      <c r="O65" s="6">
        <v>2.0</v>
      </c>
      <c r="P65" s="6" t="s">
        <v>30</v>
      </c>
      <c r="Q65" s="4">
        <v>1.0</v>
      </c>
    </row>
    <row r="66" ht="14.25" customHeight="1">
      <c r="A66" s="5">
        <v>43958.426025023145</v>
      </c>
      <c r="B66" s="6" t="s">
        <v>113</v>
      </c>
      <c r="C66" s="6">
        <v>33.0</v>
      </c>
      <c r="D66" s="7">
        <f t="array" ref="D66">IFS((C66&lt;27),1,(C66&lt;40)*AND(C66&gt;26),2,(C66&lt;52)*AND(C66&gt;39),3,(C66&lt;72)*AND(C66&gt;51),4,(C66&gt;71),5)</f>
        <v>2</v>
      </c>
      <c r="E66" s="6" t="s">
        <v>37</v>
      </c>
      <c r="F66" s="7">
        <f t="array" ref="F66">IFS((E66="Male"),0,(E66="Female"),1)</f>
        <v>0</v>
      </c>
      <c r="G66" s="6" t="s">
        <v>26</v>
      </c>
      <c r="H66" s="6" t="s">
        <v>63</v>
      </c>
      <c r="I66" s="7">
        <f t="array" ref="I66">IFS((H66="Other"),0,(H66="Basic education (school)"),1,(H66="Secondary education (high school / vocational training)"),2,(H66="Degree or Bachelor / Diploma"),3,(H66="University Master's Degree"),4,(H66="PhD"),5)</f>
        <v>0</v>
      </c>
      <c r="J66" s="6" t="s">
        <v>35</v>
      </c>
      <c r="K66" s="7">
        <f t="array" ref="K66">IFS(OR(J66="Single",J66="In a relationship, not living under the same roof",J66="Widow/widower",J66="Separated / Divorced"),0,OR(J66="Common-law or Married couple",J66="In a relationship, living under the same roof"),1)</f>
        <v>1</v>
      </c>
      <c r="L66" s="6" t="s">
        <v>30</v>
      </c>
      <c r="M66" s="6" t="s">
        <v>29</v>
      </c>
      <c r="N66" s="6" t="s">
        <v>30</v>
      </c>
      <c r="O66" s="6">
        <v>1.0</v>
      </c>
      <c r="P66" s="6" t="s">
        <v>31</v>
      </c>
      <c r="Q66" s="4">
        <v>1.0</v>
      </c>
    </row>
    <row r="67" ht="14.25" customHeight="1">
      <c r="A67" s="5">
        <v>43957.53894474537</v>
      </c>
      <c r="B67" s="6" t="s">
        <v>114</v>
      </c>
      <c r="C67" s="6">
        <v>52.0</v>
      </c>
      <c r="D67" s="7">
        <f t="array" ref="D67">IFS((C67&lt;27),1,(C67&lt;40)*AND(C67&gt;26),2,(C67&lt;52)*AND(C67&gt;39),3,(C67&lt;72)*AND(C67&gt;51),4,(C67&gt;71),5)</f>
        <v>4</v>
      </c>
      <c r="E67" s="6" t="s">
        <v>37</v>
      </c>
      <c r="F67" s="7">
        <f t="array" ref="F67">IFS((E67="Male"),0,(E67="Female"),1)</f>
        <v>0</v>
      </c>
      <c r="G67" s="6" t="s">
        <v>26</v>
      </c>
      <c r="H67" s="6" t="s">
        <v>57</v>
      </c>
      <c r="I67" s="7">
        <f t="array" ref="I67">IFS((H67="Other"),0,(H67="Basic education (school)"),1,(H67="Secondary education (high school / vocational training)"),2,(H67="Degree or Bachelor / Diploma"),3,(H67="University Master's Degree"),4,(H67="PhD"),5)</f>
        <v>3</v>
      </c>
      <c r="J67" s="6" t="s">
        <v>35</v>
      </c>
      <c r="K67" s="7">
        <f t="array" ref="K67">IFS(OR(J67="Single",J67="In a relationship, not living under the same roof",J67="Widow/widower",J67="Separated / Divorced"),0,OR(J67="Common-law or Married couple",J67="In a relationship, living under the same roof"),1)</f>
        <v>1</v>
      </c>
      <c r="L67" s="6" t="s">
        <v>30</v>
      </c>
      <c r="M67" s="6" t="s">
        <v>31</v>
      </c>
      <c r="N67" s="6" t="s">
        <v>30</v>
      </c>
      <c r="O67" s="6">
        <v>4.0</v>
      </c>
      <c r="P67" s="6" t="s">
        <v>30</v>
      </c>
      <c r="Q67" s="4">
        <v>1.0</v>
      </c>
    </row>
    <row r="68" ht="14.25" customHeight="1">
      <c r="A68" s="5">
        <v>43957.676763958334</v>
      </c>
      <c r="B68" s="6" t="s">
        <v>115</v>
      </c>
      <c r="C68" s="6">
        <v>20.0</v>
      </c>
      <c r="D68" s="7">
        <f t="array" ref="D68">IFS((C68&lt;27),1,(C68&lt;40)*AND(C68&gt;26),2,(C68&lt;52)*AND(C68&gt;39),3,(C68&lt;72)*AND(C68&gt;51),4,(C68&gt;71),5)</f>
        <v>1</v>
      </c>
      <c r="E68" s="6" t="s">
        <v>37</v>
      </c>
      <c r="F68" s="7">
        <f t="array" ref="F68">IFS((E68="Male"),0,(E68="Female"),1)</f>
        <v>0</v>
      </c>
      <c r="G68" s="6" t="s">
        <v>26</v>
      </c>
      <c r="H68" s="6" t="s">
        <v>49</v>
      </c>
      <c r="I68" s="7">
        <f t="array" ref="I68">IFS((H68="Other"),0,(H68="Basic education (school)"),1,(H68="Secondary education (high school / vocational training)"),2,(H68="Degree or Bachelor / Diploma"),3,(H68="University Master's Degree"),4,(H68="PhD"),5)</f>
        <v>2</v>
      </c>
      <c r="J68" s="6" t="s">
        <v>28</v>
      </c>
      <c r="K68" s="7">
        <f t="array" ref="K68">IFS(OR(J68="Single",J68="In a relationship, not living under the same roof",J68="Widow/widower",J68="Separated / Divorced"),0,OR(J68="Common-law or Married couple",J68="In a relationship, living under the same roof"),1)</f>
        <v>0</v>
      </c>
      <c r="L68" s="6" t="s">
        <v>29</v>
      </c>
      <c r="M68" s="6" t="s">
        <v>29</v>
      </c>
      <c r="N68" s="6" t="s">
        <v>31</v>
      </c>
      <c r="O68" s="8"/>
      <c r="P68" s="6" t="s">
        <v>30</v>
      </c>
      <c r="Q68" s="4">
        <v>1.0</v>
      </c>
    </row>
    <row r="69" ht="14.25" customHeight="1">
      <c r="A69" s="5">
        <v>43958.415354467594</v>
      </c>
      <c r="B69" s="6" t="s">
        <v>116</v>
      </c>
      <c r="C69" s="6">
        <v>50.0</v>
      </c>
      <c r="D69" s="7">
        <f t="array" ref="D69">IFS((C69&lt;27),1,(C69&lt;40)*AND(C69&gt;26),2,(C69&lt;52)*AND(C69&gt;39),3,(C69&lt;72)*AND(C69&gt;51),4,(C69&gt;71),5)</f>
        <v>3</v>
      </c>
      <c r="E69" s="6" t="s">
        <v>25</v>
      </c>
      <c r="F69" s="7">
        <f t="array" ref="F69">IFS((E69="Male"),0,(E69="Female"),1)</f>
        <v>1</v>
      </c>
      <c r="G69" s="6" t="s">
        <v>26</v>
      </c>
      <c r="H69" s="6" t="s">
        <v>27</v>
      </c>
      <c r="I69" s="7">
        <f t="array" ref="I69">IFS((H69="Other"),0,(H69="Basic education (school)"),1,(H69="Secondary education (high school / vocational training)"),2,(H69="Degree or Bachelor / Diploma"),3,(H69="University Master's Degree"),4,(H69="PhD"),5)</f>
        <v>4</v>
      </c>
      <c r="J69" s="6" t="s">
        <v>47</v>
      </c>
      <c r="K69" s="7">
        <f t="array" ref="K69">IFS(OR(J69="Single",J69="In a relationship, not living under the same roof",J69="Widow/widower",J69="Separated / Divorced"),0,OR(J69="Common-law or Married couple",J69="In a relationship, living under the same roof"),1)</f>
        <v>0</v>
      </c>
      <c r="L69" s="6" t="s">
        <v>29</v>
      </c>
      <c r="M69" s="6" t="s">
        <v>29</v>
      </c>
      <c r="N69" s="6" t="s">
        <v>30</v>
      </c>
      <c r="O69" s="6">
        <v>2.0</v>
      </c>
      <c r="P69" s="6" t="s">
        <v>30</v>
      </c>
      <c r="Q69" s="4">
        <v>1.0</v>
      </c>
    </row>
    <row r="70" ht="14.25" customHeight="1">
      <c r="A70" s="5">
        <v>43957.68151896991</v>
      </c>
      <c r="B70" s="6" t="s">
        <v>117</v>
      </c>
      <c r="C70" s="6">
        <v>54.0</v>
      </c>
      <c r="D70" s="7">
        <f t="array" ref="D70">IFS((C70&lt;27),1,(C70&lt;40)*AND(C70&gt;26),2,(C70&lt;52)*AND(C70&gt;39),3,(C70&lt;72)*AND(C70&gt;51),4,(C70&gt;71),5)</f>
        <v>4</v>
      </c>
      <c r="E70" s="6" t="s">
        <v>25</v>
      </c>
      <c r="F70" s="7">
        <f t="array" ref="F70">IFS((E70="Male"),0,(E70="Female"),1)</f>
        <v>1</v>
      </c>
      <c r="G70" s="6" t="s">
        <v>26</v>
      </c>
      <c r="H70" s="6" t="s">
        <v>49</v>
      </c>
      <c r="I70" s="7">
        <f t="array" ref="I70">IFS((H70="Other"),0,(H70="Basic education (school)"),1,(H70="Secondary education (high school / vocational training)"),2,(H70="Degree or Bachelor / Diploma"),3,(H70="University Master's Degree"),4,(H70="PhD"),5)</f>
        <v>2</v>
      </c>
      <c r="J70" s="6" t="s">
        <v>35</v>
      </c>
      <c r="K70" s="7">
        <f t="array" ref="K70">IFS(OR(J70="Single",J70="In a relationship, not living under the same roof",J70="Widow/widower",J70="Separated / Divorced"),0,OR(J70="Common-law or Married couple",J70="In a relationship, living under the same roof"),1)</f>
        <v>1</v>
      </c>
      <c r="L70" s="6" t="s">
        <v>30</v>
      </c>
      <c r="M70" s="6" t="s">
        <v>31</v>
      </c>
      <c r="N70" s="6" t="s">
        <v>30</v>
      </c>
      <c r="O70" s="6">
        <v>2.0</v>
      </c>
      <c r="P70" s="6" t="s">
        <v>31</v>
      </c>
      <c r="Q70" s="4">
        <v>1.0</v>
      </c>
    </row>
    <row r="71" ht="14.25" customHeight="1">
      <c r="A71" s="5">
        <v>43967.52904987268</v>
      </c>
      <c r="B71" s="6" t="s">
        <v>118</v>
      </c>
      <c r="C71" s="6">
        <v>47.0</v>
      </c>
      <c r="D71" s="7">
        <f t="array" ref="D71">IFS((C71&lt;27),1,(C71&lt;40)*AND(C71&gt;26),2,(C71&lt;52)*AND(C71&gt;39),3,(C71&lt;72)*AND(C71&gt;51),4,(C71&gt;71),5)</f>
        <v>3</v>
      </c>
      <c r="E71" s="6" t="s">
        <v>37</v>
      </c>
      <c r="F71" s="7">
        <f t="array" ref="F71">IFS((E71="Male"),0,(E71="Female"),1)</f>
        <v>0</v>
      </c>
      <c r="G71" s="6" t="s">
        <v>84</v>
      </c>
      <c r="H71" s="6" t="s">
        <v>27</v>
      </c>
      <c r="I71" s="7">
        <f t="array" ref="I71">IFS((H71="Other"),0,(H71="Basic education (school)"),1,(H71="Secondary education (high school / vocational training)"),2,(H71="Degree or Bachelor / Diploma"),3,(H71="University Master's Degree"),4,(H71="PhD"),5)</f>
        <v>4</v>
      </c>
      <c r="J71" s="6" t="s">
        <v>28</v>
      </c>
      <c r="K71" s="7">
        <f t="array" ref="K71">IFS(OR(J71="Single",J71="In a relationship, not living under the same roof",J71="Widow/widower",J71="Separated / Divorced"),0,OR(J71="Common-law or Married couple",J71="In a relationship, living under the same roof"),1)</f>
        <v>0</v>
      </c>
      <c r="L71" s="6" t="s">
        <v>29</v>
      </c>
      <c r="M71" s="6" t="s">
        <v>29</v>
      </c>
      <c r="N71" s="6" t="s">
        <v>30</v>
      </c>
      <c r="O71" s="6">
        <v>1.0</v>
      </c>
      <c r="P71" s="6" t="s">
        <v>31</v>
      </c>
      <c r="Q71" s="4">
        <v>0.0</v>
      </c>
    </row>
    <row r="72" ht="14.25" customHeight="1">
      <c r="A72" s="5">
        <v>43957.71140046296</v>
      </c>
      <c r="B72" s="6" t="s">
        <v>119</v>
      </c>
      <c r="C72" s="6">
        <v>27.0</v>
      </c>
      <c r="D72" s="7">
        <f t="array" ref="D72">IFS((C72&lt;27),1,(C72&lt;40)*AND(C72&gt;26),2,(C72&lt;52)*AND(C72&gt;39),3,(C72&lt;72)*AND(C72&gt;51),4,(C72&gt;71),5)</f>
        <v>2</v>
      </c>
      <c r="E72" s="6" t="s">
        <v>37</v>
      </c>
      <c r="F72" s="7">
        <f t="array" ref="F72">IFS((E72="Male"),0,(E72="Female"),1)</f>
        <v>0</v>
      </c>
      <c r="G72" s="6" t="s">
        <v>26</v>
      </c>
      <c r="H72" s="6" t="s">
        <v>57</v>
      </c>
      <c r="I72" s="7">
        <f t="array" ref="I72">IFS((H72="Other"),0,(H72="Basic education (school)"),1,(H72="Secondary education (high school / vocational training)"),2,(H72="Degree or Bachelor / Diploma"),3,(H72="University Master's Degree"),4,(H72="PhD"),5)</f>
        <v>3</v>
      </c>
      <c r="J72" s="6" t="s">
        <v>28</v>
      </c>
      <c r="K72" s="7">
        <f t="array" ref="K72">IFS(OR(J72="Single",J72="In a relationship, not living under the same roof",J72="Widow/widower",J72="Separated / Divorced"),0,OR(J72="Common-law or Married couple",J72="In a relationship, living under the same roof"),1)</f>
        <v>0</v>
      </c>
      <c r="L72" s="6" t="s">
        <v>29</v>
      </c>
      <c r="M72" s="6" t="s">
        <v>29</v>
      </c>
      <c r="N72" s="6" t="s">
        <v>31</v>
      </c>
      <c r="O72" s="8"/>
      <c r="P72" s="6" t="s">
        <v>31</v>
      </c>
      <c r="Q72" s="4">
        <v>0.0</v>
      </c>
    </row>
    <row r="73" ht="14.25" customHeight="1">
      <c r="A73" s="5">
        <v>43963.76447568287</v>
      </c>
      <c r="B73" s="6" t="s">
        <v>120</v>
      </c>
      <c r="C73" s="6">
        <v>56.0</v>
      </c>
      <c r="D73" s="7">
        <f t="array" ref="D73">IFS((C73&lt;27),1,(C73&lt;40)*AND(C73&gt;26),2,(C73&lt;52)*AND(C73&gt;39),3,(C73&lt;72)*AND(C73&gt;51),4,(C73&gt;71),5)</f>
        <v>4</v>
      </c>
      <c r="E73" s="6" t="s">
        <v>25</v>
      </c>
      <c r="F73" s="7">
        <f t="array" ref="F73">IFS((E73="Male"),0,(E73="Female"),1)</f>
        <v>1</v>
      </c>
      <c r="G73" s="6" t="s">
        <v>26</v>
      </c>
      <c r="H73" s="6" t="s">
        <v>27</v>
      </c>
      <c r="I73" s="7">
        <f t="array" ref="I73">IFS((H73="Other"),0,(H73="Basic education (school)"),1,(H73="Secondary education (high school / vocational training)"),2,(H73="Degree or Bachelor / Diploma"),3,(H73="University Master's Degree"),4,(H73="PhD"),5)</f>
        <v>4</v>
      </c>
      <c r="J73" s="6" t="s">
        <v>35</v>
      </c>
      <c r="K73" s="7">
        <f t="array" ref="K73">IFS(OR(J73="Single",J73="In a relationship, not living under the same roof",J73="Widow/widower",J73="Separated / Divorced"),0,OR(J73="Common-law or Married couple",J73="In a relationship, living under the same roof"),1)</f>
        <v>1</v>
      </c>
      <c r="L73" s="6" t="s">
        <v>30</v>
      </c>
      <c r="M73" s="6" t="s">
        <v>31</v>
      </c>
      <c r="N73" s="6" t="s">
        <v>31</v>
      </c>
      <c r="O73" s="8"/>
      <c r="P73" s="6" t="s">
        <v>30</v>
      </c>
      <c r="Q73" s="4">
        <v>1.0</v>
      </c>
    </row>
    <row r="74" ht="14.25" customHeight="1">
      <c r="A74" s="5">
        <v>43955.7361546875</v>
      </c>
      <c r="B74" s="6" t="s">
        <v>121</v>
      </c>
      <c r="C74" s="6">
        <v>37.0</v>
      </c>
      <c r="D74" s="7">
        <f t="array" ref="D74">IFS((C74&lt;27),1,(C74&lt;40)*AND(C74&gt;26),2,(C74&lt;52)*AND(C74&gt;39),3,(C74&lt;72)*AND(C74&gt;51),4,(C74&gt;71),5)</f>
        <v>2</v>
      </c>
      <c r="E74" s="6" t="s">
        <v>37</v>
      </c>
      <c r="F74" s="7">
        <f t="array" ref="F74">IFS((E74="Male"),0,(E74="Female"),1)</f>
        <v>0</v>
      </c>
      <c r="G74" s="6" t="s">
        <v>26</v>
      </c>
      <c r="H74" s="6" t="s">
        <v>57</v>
      </c>
      <c r="I74" s="7">
        <f t="array" ref="I74">IFS((H74="Other"),0,(H74="Basic education (school)"),1,(H74="Secondary education (high school / vocational training)"),2,(H74="Degree or Bachelor / Diploma"),3,(H74="University Master's Degree"),4,(H74="PhD"),5)</f>
        <v>3</v>
      </c>
      <c r="J74" s="6" t="s">
        <v>28</v>
      </c>
      <c r="K74" s="7">
        <f t="array" ref="K74">IFS(OR(J74="Single",J74="In a relationship, not living under the same roof",J74="Widow/widower",J74="Separated / Divorced"),0,OR(J74="Common-law or Married couple",J74="In a relationship, living under the same roof"),1)</f>
        <v>0</v>
      </c>
      <c r="L74" s="6" t="s">
        <v>29</v>
      </c>
      <c r="M74" s="6" t="s">
        <v>29</v>
      </c>
      <c r="N74" s="6" t="s">
        <v>31</v>
      </c>
      <c r="O74" s="6">
        <v>0.0</v>
      </c>
      <c r="P74" s="6" t="s">
        <v>30</v>
      </c>
      <c r="Q74" s="4">
        <v>1.0</v>
      </c>
    </row>
    <row r="75" ht="14.25" customHeight="1">
      <c r="A75" s="5">
        <v>43957.59366489583</v>
      </c>
      <c r="B75" s="6" t="s">
        <v>122</v>
      </c>
      <c r="C75" s="6">
        <v>66.0</v>
      </c>
      <c r="D75" s="7">
        <f t="array" ref="D75">IFS((C75&lt;27),1,(C75&lt;40)*AND(C75&gt;26),2,(C75&lt;52)*AND(C75&gt;39),3,(C75&lt;72)*AND(C75&gt;51),4,(C75&gt;71),5)</f>
        <v>4</v>
      </c>
      <c r="E75" s="6" t="s">
        <v>37</v>
      </c>
      <c r="F75" s="7">
        <f t="array" ref="F75">IFS((E75="Male"),0,(E75="Female"),1)</f>
        <v>0</v>
      </c>
      <c r="G75" s="6" t="s">
        <v>26</v>
      </c>
      <c r="H75" s="6" t="s">
        <v>34</v>
      </c>
      <c r="I75" s="7">
        <f t="array" ref="I75">IFS((H75="Other"),0,(H75="Basic education (school)"),1,(H75="Secondary education (high school / vocational training)"),2,(H75="Degree or Bachelor / Diploma"),3,(H75="University Master's Degree"),4,(H75="PhD"),5)</f>
        <v>5</v>
      </c>
      <c r="J75" s="6" t="s">
        <v>39</v>
      </c>
      <c r="K75" s="7">
        <f t="array" ref="K75">IFS(OR(J75="Single",J75="In a relationship, not living under the same roof",J75="Widow/widower",J75="Separated / Divorced"),0,OR(J75="Common-law or Married couple",J75="In a relationship, living under the same roof"),1)</f>
        <v>1</v>
      </c>
      <c r="L75" s="6" t="s">
        <v>31</v>
      </c>
      <c r="M75" s="6" t="s">
        <v>31</v>
      </c>
      <c r="N75" s="6" t="s">
        <v>30</v>
      </c>
      <c r="O75" s="6">
        <v>2.0</v>
      </c>
      <c r="P75" s="6" t="s">
        <v>31</v>
      </c>
      <c r="Q75" s="4">
        <v>1.0</v>
      </c>
    </row>
    <row r="76" ht="14.25" customHeight="1">
      <c r="A76" s="5">
        <v>43953.865341261575</v>
      </c>
      <c r="B76" s="6" t="s">
        <v>123</v>
      </c>
      <c r="C76" s="6">
        <v>58.0</v>
      </c>
      <c r="D76" s="7">
        <f t="array" ref="D76">IFS((C76&lt;27),1,(C76&lt;40)*AND(C76&gt;26),2,(C76&lt;52)*AND(C76&gt;39),3,(C76&lt;72)*AND(C76&gt;51),4,(C76&gt;71),5)</f>
        <v>4</v>
      </c>
      <c r="E76" s="6" t="s">
        <v>25</v>
      </c>
      <c r="F76" s="7">
        <f t="array" ref="F76">IFS((E76="Male"),0,(E76="Female"),1)</f>
        <v>1</v>
      </c>
      <c r="G76" s="6" t="s">
        <v>26</v>
      </c>
      <c r="H76" s="6" t="s">
        <v>57</v>
      </c>
      <c r="I76" s="7">
        <f t="array" ref="I76">IFS((H76="Other"),0,(H76="Basic education (school)"),1,(H76="Secondary education (high school / vocational training)"),2,(H76="Degree or Bachelor / Diploma"),3,(H76="University Master's Degree"),4,(H76="PhD"),5)</f>
        <v>3</v>
      </c>
      <c r="J76" s="6" t="s">
        <v>35</v>
      </c>
      <c r="K76" s="7">
        <f t="array" ref="K76">IFS(OR(J76="Single",J76="In a relationship, not living under the same roof",J76="Widow/widower",J76="Separated / Divorced"),0,OR(J76="Common-law or Married couple",J76="In a relationship, living under the same roof"),1)</f>
        <v>1</v>
      </c>
      <c r="L76" s="6" t="s">
        <v>30</v>
      </c>
      <c r="M76" s="6" t="s">
        <v>31</v>
      </c>
      <c r="N76" s="6" t="s">
        <v>30</v>
      </c>
      <c r="O76" s="6">
        <v>8.0</v>
      </c>
      <c r="P76" s="6" t="s">
        <v>30</v>
      </c>
      <c r="Q76" s="4">
        <v>1.0</v>
      </c>
    </row>
    <row r="77" ht="14.25" customHeight="1">
      <c r="A77" s="5">
        <v>43956.185696875</v>
      </c>
      <c r="B77" s="6" t="s">
        <v>124</v>
      </c>
      <c r="C77" s="6">
        <v>43.0</v>
      </c>
      <c r="D77" s="7">
        <f t="array" ref="D77">IFS((C77&lt;27),1,(C77&lt;40)*AND(C77&gt;26),2,(C77&lt;52)*AND(C77&gt;39),3,(C77&lt;72)*AND(C77&gt;51),4,(C77&gt;71),5)</f>
        <v>3</v>
      </c>
      <c r="E77" s="6" t="s">
        <v>37</v>
      </c>
      <c r="F77" s="7">
        <f t="array" ref="F77">IFS((E77="Male"),0,(E77="Female"),1)</f>
        <v>0</v>
      </c>
      <c r="G77" s="6" t="s">
        <v>43</v>
      </c>
      <c r="H77" s="6" t="s">
        <v>27</v>
      </c>
      <c r="I77" s="7">
        <f t="array" ref="I77">IFS((H77="Other"),0,(H77="Basic education (school)"),1,(H77="Secondary education (high school / vocational training)"),2,(H77="Degree or Bachelor / Diploma"),3,(H77="University Master's Degree"),4,(H77="PhD"),5)</f>
        <v>4</v>
      </c>
      <c r="J77" s="6" t="s">
        <v>50</v>
      </c>
      <c r="K77" s="7">
        <f t="array" ref="K77">IFS(OR(J77="Single",J77="In a relationship, not living under the same roof",J77="Widow/widower",J77="Separated / Divorced"),0,OR(J77="Common-law or Married couple",J77="In a relationship, living under the same roof"),1)</f>
        <v>0</v>
      </c>
      <c r="L77" s="6" t="s">
        <v>29</v>
      </c>
      <c r="M77" s="6" t="s">
        <v>29</v>
      </c>
      <c r="N77" s="6" t="s">
        <v>30</v>
      </c>
      <c r="O77" s="6">
        <v>1.0</v>
      </c>
      <c r="P77" s="6" t="s">
        <v>31</v>
      </c>
      <c r="Q77" s="4">
        <v>1.0</v>
      </c>
    </row>
    <row r="78" ht="14.25" customHeight="1">
      <c r="A78" s="5">
        <v>43979.758656226855</v>
      </c>
      <c r="B78" s="6" t="s">
        <v>125</v>
      </c>
      <c r="C78" s="6">
        <v>22.0</v>
      </c>
      <c r="D78" s="7">
        <f t="array" ref="D78">IFS((C78&lt;27),1,(C78&lt;40)*AND(C78&gt;26),2,(C78&lt;52)*AND(C78&gt;39),3,(C78&lt;72)*AND(C78&gt;51),4,(C78&gt;71),5)</f>
        <v>1</v>
      </c>
      <c r="E78" s="6" t="s">
        <v>25</v>
      </c>
      <c r="F78" s="7">
        <f t="array" ref="F78">IFS((E78="Male"),0,(E78="Female"),1)</f>
        <v>1</v>
      </c>
      <c r="G78" s="6" t="s">
        <v>26</v>
      </c>
      <c r="H78" s="6" t="s">
        <v>57</v>
      </c>
      <c r="I78" s="7">
        <f t="array" ref="I78">IFS((H78="Other"),0,(H78="Basic education (school)"),1,(H78="Secondary education (high school / vocational training)"),2,(H78="Degree or Bachelor / Diploma"),3,(H78="University Master's Degree"),4,(H78="PhD"),5)</f>
        <v>3</v>
      </c>
      <c r="J78" s="6" t="s">
        <v>41</v>
      </c>
      <c r="K78" s="7">
        <f t="array" ref="K78">IFS(OR(J78="Single",J78="In a relationship, not living under the same roof",J78="Widow/widower",J78="Separated / Divorced"),0,OR(J78="Common-law or Married couple",J78="In a relationship, living under the same roof"),1)</f>
        <v>0</v>
      </c>
      <c r="L78" s="6" t="s">
        <v>29</v>
      </c>
      <c r="M78" s="6" t="s">
        <v>29</v>
      </c>
      <c r="N78" s="6" t="s">
        <v>31</v>
      </c>
      <c r="O78" s="8"/>
      <c r="P78" s="6" t="s">
        <v>30</v>
      </c>
      <c r="Q78" s="4">
        <v>1.0</v>
      </c>
    </row>
    <row r="79" ht="14.25" customHeight="1">
      <c r="A79" s="5">
        <v>43955.60517048612</v>
      </c>
      <c r="B79" s="6" t="s">
        <v>126</v>
      </c>
      <c r="C79" s="6">
        <v>23.0</v>
      </c>
      <c r="D79" s="7">
        <f t="array" ref="D79">IFS((C79&lt;27),1,(C79&lt;40)*AND(C79&gt;26),2,(C79&lt;52)*AND(C79&gt;39),3,(C79&lt;72)*AND(C79&gt;51),4,(C79&gt;71),5)</f>
        <v>1</v>
      </c>
      <c r="E79" s="6" t="s">
        <v>25</v>
      </c>
      <c r="F79" s="7">
        <f t="array" ref="F79">IFS((E79="Male"),0,(E79="Female"),1)</f>
        <v>1</v>
      </c>
      <c r="G79" s="6" t="s">
        <v>26</v>
      </c>
      <c r="H79" s="6" t="s">
        <v>27</v>
      </c>
      <c r="I79" s="7">
        <f t="array" ref="I79">IFS((H79="Other"),0,(H79="Basic education (school)"),1,(H79="Secondary education (high school / vocational training)"),2,(H79="Degree or Bachelor / Diploma"),3,(H79="University Master's Degree"),4,(H79="PhD"),5)</f>
        <v>4</v>
      </c>
      <c r="J79" s="6" t="s">
        <v>41</v>
      </c>
      <c r="K79" s="7">
        <f t="array" ref="K79">IFS(OR(J79="Single",J79="In a relationship, not living under the same roof",J79="Widow/widower",J79="Separated / Divorced"),0,OR(J79="Common-law or Married couple",J79="In a relationship, living under the same roof"),1)</f>
        <v>0</v>
      </c>
      <c r="L79" s="6" t="s">
        <v>29</v>
      </c>
      <c r="M79" s="6" t="s">
        <v>29</v>
      </c>
      <c r="N79" s="6" t="s">
        <v>31</v>
      </c>
      <c r="O79" s="8"/>
      <c r="P79" s="6" t="s">
        <v>31</v>
      </c>
      <c r="Q79" s="4">
        <v>1.0</v>
      </c>
    </row>
    <row r="80" ht="14.25" customHeight="1">
      <c r="A80" s="5">
        <v>43958.8722502662</v>
      </c>
      <c r="B80" s="6" t="s">
        <v>127</v>
      </c>
      <c r="C80" s="6">
        <v>21.0</v>
      </c>
      <c r="D80" s="7">
        <f t="array" ref="D80">IFS((C80&lt;27),1,(C80&lt;40)*AND(C80&gt;26),2,(C80&lt;52)*AND(C80&gt;39),3,(C80&lt;72)*AND(C80&gt;51),4,(C80&gt;71),5)</f>
        <v>1</v>
      </c>
      <c r="E80" s="6" t="s">
        <v>37</v>
      </c>
      <c r="F80" s="7">
        <f t="array" ref="F80">IFS((E80="Male"),0,(E80="Female"),1)</f>
        <v>0</v>
      </c>
      <c r="G80" s="6" t="s">
        <v>26</v>
      </c>
      <c r="H80" s="6" t="s">
        <v>49</v>
      </c>
      <c r="I80" s="7">
        <f t="array" ref="I80">IFS((H80="Other"),0,(H80="Basic education (school)"),1,(H80="Secondary education (high school / vocational training)"),2,(H80="Degree or Bachelor / Diploma"),3,(H80="University Master's Degree"),4,(H80="PhD"),5)</f>
        <v>2</v>
      </c>
      <c r="J80" s="6" t="s">
        <v>28</v>
      </c>
      <c r="K80" s="7">
        <f t="array" ref="K80">IFS(OR(J80="Single",J80="In a relationship, not living under the same roof",J80="Widow/widower",J80="Separated / Divorced"),0,OR(J80="Common-law or Married couple",J80="In a relationship, living under the same roof"),1)</f>
        <v>0</v>
      </c>
      <c r="L80" s="6" t="s">
        <v>29</v>
      </c>
      <c r="M80" s="6" t="s">
        <v>29</v>
      </c>
      <c r="N80" s="6" t="s">
        <v>31</v>
      </c>
      <c r="O80" s="8"/>
      <c r="P80" s="6" t="s">
        <v>31</v>
      </c>
      <c r="Q80" s="4">
        <v>1.0</v>
      </c>
    </row>
    <row r="81" ht="14.25" customHeight="1">
      <c r="A81" s="5">
        <v>43956.98099167824</v>
      </c>
      <c r="B81" s="6" t="s">
        <v>128</v>
      </c>
      <c r="C81" s="6">
        <v>37.0</v>
      </c>
      <c r="D81" s="7">
        <f t="array" ref="D81">IFS((C81&lt;27),1,(C81&lt;40)*AND(C81&gt;26),2,(C81&lt;52)*AND(C81&gt;39),3,(C81&lt;72)*AND(C81&gt;51),4,(C81&gt;71),5)</f>
        <v>2</v>
      </c>
      <c r="E81" s="6" t="s">
        <v>25</v>
      </c>
      <c r="F81" s="7">
        <f t="array" ref="F81">IFS((E81="Male"),0,(E81="Female"),1)</f>
        <v>1</v>
      </c>
      <c r="G81" s="6" t="s">
        <v>129</v>
      </c>
      <c r="H81" s="6" t="s">
        <v>27</v>
      </c>
      <c r="I81" s="7">
        <f t="array" ref="I81">IFS((H81="Other"),0,(H81="Basic education (school)"),1,(H81="Secondary education (high school / vocational training)"),2,(H81="Degree or Bachelor / Diploma"),3,(H81="University Master's Degree"),4,(H81="PhD"),5)</f>
        <v>4</v>
      </c>
      <c r="J81" s="6" t="s">
        <v>41</v>
      </c>
      <c r="K81" s="7">
        <f t="array" ref="K81">IFS(OR(J81="Single",J81="In a relationship, not living under the same roof",J81="Widow/widower",J81="Separated / Divorced"),0,OR(J81="Common-law or Married couple",J81="In a relationship, living under the same roof"),1)</f>
        <v>0</v>
      </c>
      <c r="L81" s="6" t="s">
        <v>29</v>
      </c>
      <c r="M81" s="6" t="s">
        <v>29</v>
      </c>
      <c r="N81" s="6" t="s">
        <v>31</v>
      </c>
      <c r="O81" s="8"/>
      <c r="P81" s="6" t="s">
        <v>31</v>
      </c>
      <c r="Q81" s="4">
        <v>0.0</v>
      </c>
    </row>
    <row r="82" ht="14.25" customHeight="1">
      <c r="A82" s="5">
        <v>43970.49893569444</v>
      </c>
      <c r="B82" s="6" t="s">
        <v>130</v>
      </c>
      <c r="C82" s="6">
        <v>37.0</v>
      </c>
      <c r="D82" s="7">
        <f t="array" ref="D82">IFS((C82&lt;27),1,(C82&lt;40)*AND(C82&gt;26),2,(C82&lt;52)*AND(C82&gt;39),3,(C82&lt;72)*AND(C82&gt;51),4,(C82&gt;71),5)</f>
        <v>2</v>
      </c>
      <c r="E82" s="6" t="s">
        <v>37</v>
      </c>
      <c r="F82" s="7">
        <f t="array" ref="F82">IFS((E82="Male"),0,(E82="Female"),1)</f>
        <v>0</v>
      </c>
      <c r="G82" s="6" t="s">
        <v>131</v>
      </c>
      <c r="H82" s="6" t="s">
        <v>34</v>
      </c>
      <c r="I82" s="7">
        <f t="array" ref="I82">IFS((H82="Other"),0,(H82="Basic education (school)"),1,(H82="Secondary education (high school / vocational training)"),2,(H82="Degree or Bachelor / Diploma"),3,(H82="University Master's Degree"),4,(H82="PhD"),5)</f>
        <v>5</v>
      </c>
      <c r="J82" s="6" t="s">
        <v>39</v>
      </c>
      <c r="K82" s="7">
        <f t="array" ref="K82">IFS(OR(J82="Single",J82="In a relationship, not living under the same roof",J82="Widow/widower",J82="Separated / Divorced"),0,OR(J82="Common-law or Married couple",J82="In a relationship, living under the same roof"),1)</f>
        <v>1</v>
      </c>
      <c r="L82" s="6" t="s">
        <v>31</v>
      </c>
      <c r="M82" s="6" t="s">
        <v>31</v>
      </c>
      <c r="N82" s="6" t="s">
        <v>30</v>
      </c>
      <c r="O82" s="6">
        <v>2.0</v>
      </c>
      <c r="P82" s="6" t="s">
        <v>31</v>
      </c>
      <c r="Q82" s="4">
        <v>1.0</v>
      </c>
    </row>
    <row r="83" ht="14.25" customHeight="1">
      <c r="A83" s="5">
        <v>43973.320674918985</v>
      </c>
      <c r="B83" s="6" t="s">
        <v>132</v>
      </c>
      <c r="C83" s="6">
        <v>23.0</v>
      </c>
      <c r="D83" s="7">
        <f t="array" ref="D83">IFS((C83&lt;27),1,(C83&lt;40)*AND(C83&gt;26),2,(C83&lt;52)*AND(C83&gt;39),3,(C83&lt;72)*AND(C83&gt;51),4,(C83&gt;71),5)</f>
        <v>1</v>
      </c>
      <c r="E83" s="6" t="s">
        <v>25</v>
      </c>
      <c r="F83" s="7">
        <f t="array" ref="F83">IFS((E83="Male"),0,(E83="Female"),1)</f>
        <v>1</v>
      </c>
      <c r="G83" s="6" t="s">
        <v>26</v>
      </c>
      <c r="H83" s="6" t="s">
        <v>57</v>
      </c>
      <c r="I83" s="7">
        <f t="array" ref="I83">IFS((H83="Other"),0,(H83="Basic education (school)"),1,(H83="Secondary education (high school / vocational training)"),2,(H83="Degree or Bachelor / Diploma"),3,(H83="University Master's Degree"),4,(H83="PhD"),5)</f>
        <v>3</v>
      </c>
      <c r="J83" s="6" t="s">
        <v>28</v>
      </c>
      <c r="K83" s="7">
        <f t="array" ref="K83">IFS(OR(J83="Single",J83="In a relationship, not living under the same roof",J83="Widow/widower",J83="Separated / Divorced"),0,OR(J83="Common-law or Married couple",J83="In a relationship, living under the same roof"),1)</f>
        <v>0</v>
      </c>
      <c r="L83" s="6" t="s">
        <v>29</v>
      </c>
      <c r="M83" s="6" t="s">
        <v>29</v>
      </c>
      <c r="N83" s="6" t="s">
        <v>31</v>
      </c>
      <c r="O83" s="8"/>
      <c r="P83" s="6" t="s">
        <v>31</v>
      </c>
      <c r="Q83" s="4">
        <v>1.0</v>
      </c>
    </row>
    <row r="84" ht="14.25" customHeight="1">
      <c r="A84" s="5">
        <v>43964.409609814815</v>
      </c>
      <c r="B84" s="6" t="s">
        <v>133</v>
      </c>
      <c r="C84" s="6">
        <v>28.0</v>
      </c>
      <c r="D84" s="7">
        <f t="array" ref="D84">IFS((C84&lt;27),1,(C84&lt;40)*AND(C84&gt;26),2,(C84&lt;52)*AND(C84&gt;39),3,(C84&lt;72)*AND(C84&gt;51),4,(C84&gt;71),5)</f>
        <v>2</v>
      </c>
      <c r="E84" s="6" t="s">
        <v>37</v>
      </c>
      <c r="F84" s="7">
        <f t="array" ref="F84">IFS((E84="Male"),0,(E84="Female"),1)</f>
        <v>0</v>
      </c>
      <c r="G84" s="6" t="s">
        <v>43</v>
      </c>
      <c r="H84" s="6" t="s">
        <v>27</v>
      </c>
      <c r="I84" s="7">
        <f t="array" ref="I84">IFS((H84="Other"),0,(H84="Basic education (school)"),1,(H84="Secondary education (high school / vocational training)"),2,(H84="Degree or Bachelor / Diploma"),3,(H84="University Master's Degree"),4,(H84="PhD"),5)</f>
        <v>4</v>
      </c>
      <c r="J84" s="6" t="s">
        <v>39</v>
      </c>
      <c r="K84" s="7">
        <f t="array" ref="K84">IFS(OR(J84="Single",J84="In a relationship, not living under the same roof",J84="Widow/widower",J84="Separated / Divorced"),0,OR(J84="Common-law or Married couple",J84="In a relationship, living under the same roof"),1)</f>
        <v>1</v>
      </c>
      <c r="L84" s="6" t="s">
        <v>30</v>
      </c>
      <c r="M84" s="6" t="s">
        <v>31</v>
      </c>
      <c r="N84" s="6" t="s">
        <v>31</v>
      </c>
      <c r="O84" s="8"/>
      <c r="P84" s="6" t="s">
        <v>31</v>
      </c>
      <c r="Q84" s="4">
        <v>1.0</v>
      </c>
    </row>
    <row r="85" ht="14.25" customHeight="1">
      <c r="A85" s="5">
        <v>43952.484442175926</v>
      </c>
      <c r="B85" s="5"/>
      <c r="C85" s="6">
        <v>66.0</v>
      </c>
      <c r="D85" s="7"/>
      <c r="E85" s="6" t="s">
        <v>25</v>
      </c>
      <c r="F85" s="7"/>
      <c r="G85" s="6" t="s">
        <v>43</v>
      </c>
      <c r="H85" s="6" t="s">
        <v>27</v>
      </c>
      <c r="I85" s="7"/>
      <c r="J85" s="6" t="s">
        <v>35</v>
      </c>
      <c r="K85" s="7"/>
      <c r="L85" s="6" t="s">
        <v>31</v>
      </c>
      <c r="M85" s="6" t="s">
        <v>31</v>
      </c>
      <c r="N85" s="6" t="s">
        <v>31</v>
      </c>
      <c r="O85" s="8"/>
      <c r="P85" s="6" t="s">
        <v>31</v>
      </c>
      <c r="Q85" s="4"/>
    </row>
    <row r="86" ht="14.25" customHeight="1">
      <c r="A86" s="5">
        <v>43952.74265530093</v>
      </c>
      <c r="B86" s="5"/>
      <c r="C86" s="6">
        <v>40.0</v>
      </c>
      <c r="D86" s="7"/>
      <c r="E86" s="6" t="s">
        <v>25</v>
      </c>
      <c r="F86" s="7"/>
      <c r="G86" s="6" t="s">
        <v>43</v>
      </c>
      <c r="H86" s="6" t="s">
        <v>27</v>
      </c>
      <c r="I86" s="7"/>
      <c r="J86" s="6" t="s">
        <v>39</v>
      </c>
      <c r="K86" s="7"/>
      <c r="L86" s="6" t="s">
        <v>30</v>
      </c>
      <c r="M86" s="6" t="s">
        <v>31</v>
      </c>
      <c r="N86" s="6" t="s">
        <v>30</v>
      </c>
      <c r="O86" s="6">
        <v>2.0</v>
      </c>
      <c r="P86" s="6" t="s">
        <v>31</v>
      </c>
      <c r="Q86" s="4"/>
    </row>
    <row r="87" ht="14.25" customHeight="1">
      <c r="A87" s="5">
        <v>43953.166959027774</v>
      </c>
      <c r="B87" s="5"/>
      <c r="C87" s="6">
        <v>31.0</v>
      </c>
      <c r="D87" s="7"/>
      <c r="E87" s="6" t="s">
        <v>25</v>
      </c>
      <c r="F87" s="7"/>
      <c r="G87" s="6" t="s">
        <v>43</v>
      </c>
      <c r="H87" s="6" t="s">
        <v>27</v>
      </c>
      <c r="I87" s="7"/>
      <c r="J87" s="6" t="s">
        <v>35</v>
      </c>
      <c r="K87" s="7"/>
      <c r="L87" s="6" t="s">
        <v>30</v>
      </c>
      <c r="M87" s="6" t="s">
        <v>31</v>
      </c>
      <c r="N87" s="6" t="s">
        <v>31</v>
      </c>
      <c r="O87" s="8"/>
      <c r="P87" s="6" t="s">
        <v>31</v>
      </c>
      <c r="Q87" s="4"/>
    </row>
    <row r="88" ht="14.25" customHeight="1">
      <c r="A88" s="5">
        <v>43953.27514629629</v>
      </c>
      <c r="B88" s="5"/>
      <c r="C88" s="6">
        <v>40.0</v>
      </c>
      <c r="D88" s="7"/>
      <c r="E88" s="6" t="s">
        <v>25</v>
      </c>
      <c r="F88" s="7"/>
      <c r="G88" s="6" t="s">
        <v>43</v>
      </c>
      <c r="H88" s="6" t="s">
        <v>27</v>
      </c>
      <c r="I88" s="7"/>
      <c r="J88" s="6" t="s">
        <v>39</v>
      </c>
      <c r="K88" s="7"/>
      <c r="L88" s="6" t="s">
        <v>30</v>
      </c>
      <c r="M88" s="6" t="s">
        <v>31</v>
      </c>
      <c r="N88" s="6" t="s">
        <v>31</v>
      </c>
      <c r="O88" s="8"/>
      <c r="P88" s="6" t="s">
        <v>30</v>
      </c>
      <c r="Q88" s="4"/>
    </row>
    <row r="89" ht="14.25" customHeight="1">
      <c r="A89" s="5">
        <v>43954.19220923611</v>
      </c>
      <c r="B89" s="5"/>
      <c r="C89" s="6">
        <v>46.0</v>
      </c>
      <c r="D89" s="7"/>
      <c r="E89" s="6" t="s">
        <v>37</v>
      </c>
      <c r="F89" s="7"/>
      <c r="G89" s="6" t="s">
        <v>43</v>
      </c>
      <c r="H89" s="6" t="s">
        <v>27</v>
      </c>
      <c r="I89" s="7"/>
      <c r="J89" s="6" t="s">
        <v>35</v>
      </c>
      <c r="K89" s="7"/>
      <c r="L89" s="6" t="s">
        <v>30</v>
      </c>
      <c r="M89" s="6" t="s">
        <v>30</v>
      </c>
      <c r="N89" s="6" t="s">
        <v>30</v>
      </c>
      <c r="O89" s="6">
        <v>2.0</v>
      </c>
      <c r="P89" s="6" t="s">
        <v>31</v>
      </c>
      <c r="Q89" s="4"/>
    </row>
    <row r="90" ht="14.25" customHeight="1">
      <c r="A90" s="5">
        <v>43954.349499421296</v>
      </c>
      <c r="B90" s="5"/>
      <c r="C90" s="6">
        <v>45.0</v>
      </c>
      <c r="D90" s="7"/>
      <c r="E90" s="6" t="s">
        <v>37</v>
      </c>
      <c r="F90" s="7"/>
      <c r="G90" s="6" t="s">
        <v>43</v>
      </c>
      <c r="H90" s="6" t="s">
        <v>27</v>
      </c>
      <c r="I90" s="7"/>
      <c r="J90" s="6" t="s">
        <v>35</v>
      </c>
      <c r="K90" s="7"/>
      <c r="L90" s="6" t="s">
        <v>30</v>
      </c>
      <c r="M90" s="6" t="s">
        <v>31</v>
      </c>
      <c r="N90" s="6" t="s">
        <v>30</v>
      </c>
      <c r="O90" s="6">
        <v>2.0</v>
      </c>
      <c r="P90" s="6" t="s">
        <v>31</v>
      </c>
      <c r="Q90" s="4"/>
    </row>
    <row r="91" ht="14.25" customHeight="1">
      <c r="A91" s="5">
        <v>43955.10146641204</v>
      </c>
      <c r="B91" s="5"/>
      <c r="C91" s="6">
        <v>44.0</v>
      </c>
      <c r="D91" s="7"/>
      <c r="E91" s="6" t="s">
        <v>25</v>
      </c>
      <c r="F91" s="7"/>
      <c r="G91" s="6" t="s">
        <v>43</v>
      </c>
      <c r="H91" s="6" t="s">
        <v>27</v>
      </c>
      <c r="I91" s="7"/>
      <c r="J91" s="6" t="s">
        <v>35</v>
      </c>
      <c r="K91" s="7"/>
      <c r="L91" s="6" t="s">
        <v>30</v>
      </c>
      <c r="M91" s="6" t="s">
        <v>30</v>
      </c>
      <c r="N91" s="6" t="s">
        <v>30</v>
      </c>
      <c r="O91" s="6">
        <v>3.0</v>
      </c>
      <c r="P91" s="6" t="s">
        <v>31</v>
      </c>
      <c r="Q91" s="4"/>
    </row>
    <row r="92" ht="14.25" customHeight="1">
      <c r="A92" s="5">
        <v>43955.671873935185</v>
      </c>
      <c r="B92" s="5"/>
      <c r="C92" s="6">
        <v>43.0</v>
      </c>
      <c r="D92" s="7"/>
      <c r="E92" s="6" t="s">
        <v>25</v>
      </c>
      <c r="F92" s="7"/>
      <c r="G92" s="6" t="s">
        <v>43</v>
      </c>
      <c r="H92" s="6" t="s">
        <v>27</v>
      </c>
      <c r="I92" s="7"/>
      <c r="J92" s="6" t="s">
        <v>35</v>
      </c>
      <c r="K92" s="7"/>
      <c r="L92" s="6" t="s">
        <v>30</v>
      </c>
      <c r="M92" s="6" t="s">
        <v>30</v>
      </c>
      <c r="N92" s="6" t="s">
        <v>30</v>
      </c>
      <c r="O92" s="6">
        <v>2.0</v>
      </c>
      <c r="P92" s="6" t="s">
        <v>31</v>
      </c>
      <c r="Q92" s="4"/>
    </row>
    <row r="93" ht="14.25" customHeight="1">
      <c r="A93" s="5">
        <v>43957.43201409723</v>
      </c>
      <c r="B93" s="5"/>
      <c r="C93" s="6">
        <v>43.0</v>
      </c>
      <c r="D93" s="7"/>
      <c r="E93" s="6" t="s">
        <v>37</v>
      </c>
      <c r="F93" s="7"/>
      <c r="G93" s="6" t="s">
        <v>26</v>
      </c>
      <c r="H93" s="6" t="s">
        <v>34</v>
      </c>
      <c r="I93" s="7"/>
      <c r="J93" s="6" t="s">
        <v>35</v>
      </c>
      <c r="K93" s="7"/>
      <c r="L93" s="6" t="s">
        <v>30</v>
      </c>
      <c r="M93" s="6" t="s">
        <v>31</v>
      </c>
      <c r="N93" s="6" t="s">
        <v>30</v>
      </c>
      <c r="O93" s="6">
        <v>1.0</v>
      </c>
      <c r="P93" s="6" t="s">
        <v>30</v>
      </c>
      <c r="Q93" s="4"/>
    </row>
    <row r="94" ht="14.25" customHeight="1">
      <c r="A94" s="5">
        <v>43957.49406916667</v>
      </c>
      <c r="B94" s="5"/>
      <c r="C94" s="6">
        <v>81.0</v>
      </c>
      <c r="D94" s="7"/>
      <c r="E94" s="6" t="s">
        <v>37</v>
      </c>
      <c r="F94" s="7"/>
      <c r="G94" s="6" t="s">
        <v>26</v>
      </c>
      <c r="H94" s="6" t="s">
        <v>34</v>
      </c>
      <c r="I94" s="7"/>
      <c r="J94" s="6" t="s">
        <v>47</v>
      </c>
      <c r="K94" s="7"/>
      <c r="L94" s="6" t="s">
        <v>29</v>
      </c>
      <c r="M94" s="6" t="s">
        <v>29</v>
      </c>
      <c r="N94" s="6" t="s">
        <v>30</v>
      </c>
      <c r="O94" s="6">
        <v>1.0</v>
      </c>
      <c r="P94" s="6" t="s">
        <v>31</v>
      </c>
      <c r="Q94" s="4"/>
    </row>
    <row r="95" ht="14.25" customHeight="1">
      <c r="A95" s="5">
        <v>43960.00507726852</v>
      </c>
      <c r="B95" s="5"/>
      <c r="C95" s="6">
        <v>26.0</v>
      </c>
      <c r="D95" s="7"/>
      <c r="E95" s="6" t="s">
        <v>25</v>
      </c>
      <c r="F95" s="7"/>
      <c r="G95" s="6" t="s">
        <v>26</v>
      </c>
      <c r="H95" s="6" t="s">
        <v>57</v>
      </c>
      <c r="I95" s="7"/>
      <c r="J95" s="6" t="s">
        <v>28</v>
      </c>
      <c r="K95" s="7"/>
      <c r="L95" s="6" t="s">
        <v>29</v>
      </c>
      <c r="M95" s="6" t="s">
        <v>29</v>
      </c>
      <c r="N95" s="6" t="s">
        <v>31</v>
      </c>
      <c r="O95" s="8"/>
      <c r="P95" s="6" t="s">
        <v>31</v>
      </c>
      <c r="Q95" s="4"/>
    </row>
    <row r="96" ht="14.25" customHeight="1">
      <c r="A96" s="5">
        <v>43961.93538368055</v>
      </c>
      <c r="B96" s="5"/>
      <c r="C96" s="6">
        <v>28.0</v>
      </c>
      <c r="D96" s="7"/>
      <c r="E96" s="6" t="s">
        <v>25</v>
      </c>
      <c r="F96" s="7"/>
      <c r="G96" s="6" t="s">
        <v>134</v>
      </c>
      <c r="H96" s="6" t="s">
        <v>27</v>
      </c>
      <c r="I96" s="7"/>
      <c r="J96" s="6" t="s">
        <v>41</v>
      </c>
      <c r="K96" s="7"/>
      <c r="L96" s="6" t="s">
        <v>29</v>
      </c>
      <c r="M96" s="6" t="s">
        <v>29</v>
      </c>
      <c r="N96" s="6" t="s">
        <v>31</v>
      </c>
      <c r="O96" s="8"/>
      <c r="P96" s="6" t="s">
        <v>31</v>
      </c>
      <c r="Q96" s="4"/>
    </row>
    <row r="97" ht="14.25" customHeight="1">
      <c r="D97" s="4"/>
      <c r="F97" s="4"/>
      <c r="I97" s="4"/>
      <c r="K97" s="4"/>
      <c r="Q97" s="4">
        <v>65.0</v>
      </c>
      <c r="R97" s="9" t="s">
        <v>135</v>
      </c>
    </row>
    <row r="98" ht="14.25" customHeight="1">
      <c r="D98" s="4"/>
      <c r="F98" s="4"/>
      <c r="I98" s="4"/>
      <c r="K98" s="4"/>
      <c r="Q98" s="4">
        <v>19.0</v>
      </c>
      <c r="R98" s="9" t="s">
        <v>136</v>
      </c>
    </row>
    <row r="99" ht="14.25" customHeight="1">
      <c r="D99" s="4"/>
      <c r="F99" s="4"/>
      <c r="I99" s="4"/>
      <c r="K99" s="4"/>
      <c r="Q99" s="4"/>
    </row>
    <row r="100" ht="14.25" customHeight="1">
      <c r="D100" s="4"/>
      <c r="F100" s="4"/>
      <c r="I100" s="4"/>
      <c r="K100" s="4"/>
      <c r="Q100" s="4"/>
    </row>
    <row r="101" ht="14.25" customHeight="1">
      <c r="D101" s="4"/>
      <c r="F101" s="4"/>
      <c r="I101" s="4"/>
      <c r="K101" s="4"/>
      <c r="Q101" s="4"/>
    </row>
    <row r="102" ht="14.25" customHeight="1">
      <c r="D102" s="4"/>
      <c r="F102" s="4"/>
      <c r="I102" s="4"/>
      <c r="K102" s="4"/>
      <c r="Q102" s="4"/>
    </row>
    <row r="103" ht="14.25" customHeight="1">
      <c r="D103" s="4"/>
      <c r="F103" s="4"/>
      <c r="I103" s="4"/>
      <c r="K103" s="4"/>
      <c r="Q103" s="4"/>
    </row>
    <row r="104" ht="14.25" customHeight="1">
      <c r="D104" s="4"/>
      <c r="F104" s="4"/>
      <c r="I104" s="4"/>
      <c r="K104" s="4"/>
      <c r="Q104" s="4"/>
    </row>
    <row r="105" ht="14.25" customHeight="1">
      <c r="D105" s="4"/>
      <c r="F105" s="4"/>
      <c r="I105" s="4"/>
      <c r="K105" s="4"/>
      <c r="Q105" s="4"/>
    </row>
    <row r="106" ht="14.25" customHeight="1">
      <c r="D106" s="4"/>
      <c r="F106" s="4"/>
      <c r="I106" s="4"/>
      <c r="K106" s="4"/>
      <c r="Q106" s="4"/>
    </row>
    <row r="107" ht="14.25" customHeight="1">
      <c r="D107" s="4"/>
      <c r="F107" s="4"/>
      <c r="I107" s="4"/>
      <c r="K107" s="4"/>
      <c r="Q107" s="4"/>
    </row>
    <row r="108" ht="14.25" customHeight="1">
      <c r="D108" s="4"/>
      <c r="F108" s="4"/>
      <c r="I108" s="4"/>
      <c r="K108" s="4"/>
      <c r="Q108" s="4"/>
    </row>
    <row r="109" ht="14.25" customHeight="1">
      <c r="D109" s="4"/>
      <c r="F109" s="4"/>
      <c r="I109" s="4"/>
      <c r="K109" s="4"/>
      <c r="Q109" s="4"/>
    </row>
    <row r="110" ht="14.25" customHeight="1">
      <c r="D110" s="4"/>
      <c r="F110" s="4"/>
      <c r="I110" s="4"/>
      <c r="K110" s="4"/>
      <c r="Q110" s="4"/>
    </row>
    <row r="111" ht="14.25" customHeight="1">
      <c r="D111" s="4"/>
      <c r="F111" s="4"/>
      <c r="I111" s="4"/>
      <c r="K111" s="4"/>
      <c r="Q111" s="4"/>
    </row>
    <row r="112" ht="14.25" customHeight="1">
      <c r="D112" s="4"/>
      <c r="F112" s="4"/>
      <c r="I112" s="4"/>
      <c r="K112" s="4"/>
      <c r="Q112" s="4"/>
    </row>
    <row r="113" ht="14.25" customHeight="1">
      <c r="D113" s="4"/>
      <c r="F113" s="4"/>
      <c r="I113" s="4"/>
      <c r="K113" s="4"/>
      <c r="Q113" s="4"/>
    </row>
    <row r="114" ht="14.25" customHeight="1">
      <c r="D114" s="4"/>
      <c r="F114" s="4"/>
      <c r="I114" s="4"/>
      <c r="K114" s="4"/>
      <c r="Q114" s="4"/>
    </row>
    <row r="115" ht="14.25" customHeight="1">
      <c r="D115" s="4"/>
      <c r="F115" s="4"/>
      <c r="I115" s="4"/>
      <c r="K115" s="4"/>
      <c r="Q115" s="4"/>
    </row>
    <row r="116" ht="14.25" customHeight="1">
      <c r="D116" s="4"/>
      <c r="F116" s="4"/>
      <c r="I116" s="4"/>
      <c r="K116" s="4"/>
      <c r="Q116" s="4"/>
    </row>
    <row r="117" ht="14.25" customHeight="1">
      <c r="D117" s="4"/>
      <c r="F117" s="4"/>
      <c r="I117" s="4"/>
      <c r="K117" s="4"/>
      <c r="Q117" s="4"/>
    </row>
    <row r="118" ht="14.25" customHeight="1">
      <c r="D118" s="4"/>
      <c r="F118" s="4"/>
      <c r="I118" s="4"/>
      <c r="K118" s="4"/>
      <c r="Q118" s="4"/>
    </row>
    <row r="119" ht="14.25" customHeight="1">
      <c r="D119" s="4"/>
      <c r="F119" s="4"/>
      <c r="I119" s="4"/>
      <c r="K119" s="4"/>
      <c r="Q119" s="4"/>
    </row>
    <row r="120" ht="14.25" customHeight="1">
      <c r="D120" s="4"/>
      <c r="F120" s="4"/>
      <c r="I120" s="4"/>
      <c r="K120" s="4"/>
      <c r="Q120" s="4"/>
    </row>
    <row r="121" ht="14.25" customHeight="1">
      <c r="D121" s="4"/>
      <c r="F121" s="4"/>
      <c r="I121" s="4"/>
      <c r="K121" s="4"/>
      <c r="Q121" s="4"/>
    </row>
    <row r="122" ht="14.25" customHeight="1">
      <c r="D122" s="4"/>
      <c r="F122" s="4"/>
      <c r="I122" s="4"/>
      <c r="K122" s="4"/>
      <c r="Q122" s="4"/>
    </row>
    <row r="123" ht="14.25" customHeight="1">
      <c r="D123" s="4"/>
      <c r="F123" s="4"/>
      <c r="I123" s="4"/>
      <c r="K123" s="4"/>
      <c r="Q123" s="4"/>
    </row>
    <row r="124" ht="14.25" customHeight="1">
      <c r="D124" s="4"/>
      <c r="F124" s="4"/>
      <c r="I124" s="4"/>
      <c r="K124" s="4"/>
      <c r="Q124" s="4"/>
    </row>
    <row r="125" ht="14.25" customHeight="1">
      <c r="D125" s="4"/>
      <c r="F125" s="4"/>
      <c r="I125" s="4"/>
      <c r="K125" s="4"/>
      <c r="Q125" s="4"/>
    </row>
    <row r="126" ht="14.25" customHeight="1">
      <c r="D126" s="4"/>
      <c r="F126" s="4"/>
      <c r="I126" s="4"/>
      <c r="K126" s="4"/>
      <c r="Q126" s="4"/>
    </row>
    <row r="127" ht="14.25" customHeight="1">
      <c r="D127" s="4"/>
      <c r="F127" s="4"/>
      <c r="I127" s="4"/>
      <c r="K127" s="4"/>
      <c r="Q127" s="4"/>
    </row>
    <row r="128" ht="14.25" customHeight="1">
      <c r="D128" s="4"/>
      <c r="F128" s="4"/>
      <c r="I128" s="4"/>
      <c r="K128" s="4"/>
      <c r="Q128" s="4"/>
    </row>
    <row r="129" ht="14.25" customHeight="1">
      <c r="D129" s="4"/>
      <c r="F129" s="4"/>
      <c r="I129" s="4"/>
      <c r="K129" s="4"/>
      <c r="Q129" s="4"/>
    </row>
    <row r="130" ht="14.25" customHeight="1">
      <c r="D130" s="4"/>
      <c r="F130" s="4"/>
      <c r="I130" s="4"/>
      <c r="K130" s="4"/>
      <c r="Q130" s="4"/>
    </row>
    <row r="131" ht="14.25" customHeight="1">
      <c r="D131" s="4"/>
      <c r="F131" s="4"/>
      <c r="I131" s="4"/>
      <c r="K131" s="4"/>
      <c r="Q131" s="4"/>
    </row>
    <row r="132" ht="14.25" customHeight="1">
      <c r="D132" s="4"/>
      <c r="F132" s="4"/>
      <c r="I132" s="4"/>
      <c r="K132" s="4"/>
      <c r="Q132" s="4"/>
    </row>
    <row r="133" ht="14.25" customHeight="1">
      <c r="D133" s="4"/>
      <c r="F133" s="4"/>
      <c r="I133" s="4"/>
      <c r="K133" s="4"/>
      <c r="Q133" s="4"/>
    </row>
    <row r="134" ht="14.25" customHeight="1">
      <c r="D134" s="4"/>
      <c r="F134" s="4"/>
      <c r="I134" s="4"/>
      <c r="K134" s="4"/>
      <c r="Q134" s="4"/>
    </row>
    <row r="135" ht="14.25" customHeight="1">
      <c r="D135" s="4"/>
      <c r="F135" s="4"/>
      <c r="I135" s="4"/>
      <c r="K135" s="4"/>
      <c r="Q135" s="4"/>
    </row>
    <row r="136" ht="14.25" customHeight="1">
      <c r="D136" s="4"/>
      <c r="F136" s="4"/>
      <c r="I136" s="4"/>
      <c r="K136" s="4"/>
      <c r="Q136" s="4"/>
    </row>
    <row r="137" ht="14.25" customHeight="1">
      <c r="D137" s="4"/>
      <c r="F137" s="4"/>
      <c r="I137" s="4"/>
      <c r="K137" s="4"/>
      <c r="Q137" s="4"/>
    </row>
    <row r="138" ht="14.25" customHeight="1">
      <c r="D138" s="4"/>
      <c r="F138" s="4"/>
      <c r="I138" s="4"/>
      <c r="K138" s="4"/>
      <c r="Q138" s="4"/>
    </row>
    <row r="139" ht="14.25" customHeight="1">
      <c r="D139" s="4"/>
      <c r="F139" s="4"/>
      <c r="I139" s="4"/>
      <c r="K139" s="4"/>
      <c r="Q139" s="4"/>
    </row>
    <row r="140" ht="14.25" customHeight="1">
      <c r="D140" s="4"/>
      <c r="F140" s="4"/>
      <c r="I140" s="4"/>
      <c r="K140" s="4"/>
      <c r="Q140" s="4"/>
    </row>
    <row r="141" ht="14.25" customHeight="1">
      <c r="D141" s="4"/>
      <c r="F141" s="4"/>
      <c r="I141" s="4"/>
      <c r="K141" s="4"/>
      <c r="Q141" s="4"/>
    </row>
    <row r="142" ht="14.25" customHeight="1">
      <c r="D142" s="4"/>
      <c r="F142" s="4"/>
      <c r="I142" s="4"/>
      <c r="K142" s="4"/>
      <c r="Q142" s="4"/>
    </row>
    <row r="143" ht="14.25" customHeight="1">
      <c r="D143" s="4"/>
      <c r="F143" s="4"/>
      <c r="I143" s="4"/>
      <c r="K143" s="4"/>
      <c r="Q143" s="4"/>
    </row>
    <row r="144" ht="14.25" customHeight="1">
      <c r="D144" s="4"/>
      <c r="F144" s="4"/>
      <c r="I144" s="4"/>
      <c r="K144" s="4"/>
      <c r="Q144" s="4"/>
    </row>
    <row r="145" ht="14.25" customHeight="1">
      <c r="D145" s="4"/>
      <c r="F145" s="4"/>
      <c r="I145" s="4"/>
      <c r="K145" s="4"/>
      <c r="Q145" s="4"/>
    </row>
    <row r="146" ht="14.25" customHeight="1">
      <c r="D146" s="4"/>
      <c r="F146" s="4"/>
      <c r="I146" s="4"/>
      <c r="K146" s="4"/>
      <c r="Q146" s="4"/>
    </row>
    <row r="147" ht="14.25" customHeight="1">
      <c r="D147" s="4"/>
      <c r="F147" s="4"/>
      <c r="I147" s="4"/>
      <c r="K147" s="4"/>
      <c r="Q147" s="4"/>
    </row>
    <row r="148" ht="14.25" customHeight="1">
      <c r="D148" s="4"/>
      <c r="F148" s="4"/>
      <c r="I148" s="4"/>
      <c r="K148" s="4"/>
      <c r="Q148" s="4"/>
    </row>
    <row r="149" ht="14.25" customHeight="1">
      <c r="D149" s="4"/>
      <c r="F149" s="4"/>
      <c r="I149" s="4"/>
      <c r="K149" s="4"/>
      <c r="Q149" s="4"/>
    </row>
    <row r="150" ht="14.25" customHeight="1">
      <c r="D150" s="4"/>
      <c r="F150" s="4"/>
      <c r="I150" s="4"/>
      <c r="K150" s="4"/>
      <c r="Q150" s="4"/>
    </row>
    <row r="151" ht="14.25" customHeight="1">
      <c r="D151" s="4"/>
      <c r="F151" s="4"/>
      <c r="I151" s="4"/>
      <c r="K151" s="4"/>
      <c r="Q151" s="4"/>
    </row>
    <row r="152" ht="14.25" customHeight="1">
      <c r="D152" s="4"/>
      <c r="F152" s="4"/>
      <c r="I152" s="4"/>
      <c r="K152" s="4"/>
      <c r="Q152" s="4"/>
    </row>
    <row r="153" ht="14.25" customHeight="1">
      <c r="D153" s="4"/>
      <c r="F153" s="4"/>
      <c r="I153" s="4"/>
      <c r="K153" s="4"/>
      <c r="Q153" s="4"/>
    </row>
    <row r="154" ht="14.25" customHeight="1">
      <c r="D154" s="4"/>
      <c r="F154" s="4"/>
      <c r="I154" s="4"/>
      <c r="K154" s="4"/>
      <c r="Q154" s="4"/>
    </row>
    <row r="155" ht="14.25" customHeight="1">
      <c r="D155" s="4"/>
      <c r="F155" s="4"/>
      <c r="I155" s="4"/>
      <c r="K155" s="4"/>
      <c r="Q155" s="4"/>
    </row>
    <row r="156" ht="14.25" customHeight="1">
      <c r="D156" s="4"/>
      <c r="F156" s="4"/>
      <c r="I156" s="4"/>
      <c r="K156" s="4"/>
      <c r="Q156" s="4"/>
    </row>
    <row r="157" ht="14.25" customHeight="1">
      <c r="D157" s="4"/>
      <c r="F157" s="4"/>
      <c r="I157" s="4"/>
      <c r="K157" s="4"/>
      <c r="Q157" s="4"/>
    </row>
    <row r="158" ht="14.25" customHeight="1">
      <c r="D158" s="4"/>
      <c r="F158" s="4"/>
      <c r="I158" s="4"/>
      <c r="K158" s="4"/>
      <c r="Q158" s="4"/>
    </row>
    <row r="159" ht="14.25" customHeight="1">
      <c r="D159" s="4"/>
      <c r="F159" s="4"/>
      <c r="I159" s="4"/>
      <c r="K159" s="4"/>
      <c r="Q159" s="4"/>
    </row>
    <row r="160" ht="14.25" customHeight="1">
      <c r="D160" s="4"/>
      <c r="F160" s="4"/>
      <c r="I160" s="4"/>
      <c r="K160" s="4"/>
      <c r="Q160" s="4"/>
    </row>
    <row r="161" ht="14.25" customHeight="1">
      <c r="D161" s="4"/>
      <c r="F161" s="4"/>
      <c r="I161" s="4"/>
      <c r="K161" s="4"/>
      <c r="Q161" s="4"/>
    </row>
    <row r="162" ht="14.25" customHeight="1">
      <c r="D162" s="4"/>
      <c r="F162" s="4"/>
      <c r="I162" s="4"/>
      <c r="K162" s="4"/>
      <c r="Q162" s="4"/>
    </row>
    <row r="163" ht="14.25" customHeight="1">
      <c r="D163" s="4"/>
      <c r="F163" s="4"/>
      <c r="I163" s="4"/>
      <c r="K163" s="4"/>
      <c r="Q163" s="4"/>
    </row>
    <row r="164" ht="14.25" customHeight="1">
      <c r="D164" s="4"/>
      <c r="F164" s="4"/>
      <c r="I164" s="4"/>
      <c r="K164" s="4"/>
      <c r="Q164" s="4"/>
    </row>
    <row r="165" ht="14.25" customHeight="1">
      <c r="D165" s="4"/>
      <c r="F165" s="4"/>
      <c r="I165" s="4"/>
      <c r="K165" s="4"/>
      <c r="Q165" s="4"/>
    </row>
    <row r="166" ht="14.25" customHeight="1">
      <c r="D166" s="4"/>
      <c r="F166" s="4"/>
      <c r="I166" s="4"/>
      <c r="K166" s="4"/>
      <c r="Q166" s="4"/>
    </row>
    <row r="167" ht="14.25" customHeight="1">
      <c r="D167" s="4"/>
      <c r="F167" s="4"/>
      <c r="I167" s="4"/>
      <c r="K167" s="4"/>
      <c r="Q167" s="4"/>
    </row>
    <row r="168" ht="14.25" customHeight="1">
      <c r="D168" s="4"/>
      <c r="F168" s="4"/>
      <c r="I168" s="4"/>
      <c r="K168" s="4"/>
      <c r="Q168" s="4"/>
    </row>
    <row r="169" ht="14.25" customHeight="1">
      <c r="D169" s="4"/>
      <c r="F169" s="4"/>
      <c r="I169" s="4"/>
      <c r="K169" s="4"/>
      <c r="Q169" s="4"/>
    </row>
    <row r="170" ht="14.25" customHeight="1">
      <c r="D170" s="4"/>
      <c r="F170" s="4"/>
      <c r="I170" s="4"/>
      <c r="K170" s="4"/>
      <c r="Q170" s="4"/>
    </row>
    <row r="171" ht="14.25" customHeight="1">
      <c r="D171" s="4"/>
      <c r="F171" s="4"/>
      <c r="I171" s="4"/>
      <c r="K171" s="4"/>
      <c r="Q171" s="4"/>
    </row>
    <row r="172" ht="14.25" customHeight="1">
      <c r="D172" s="4"/>
      <c r="F172" s="4"/>
      <c r="I172" s="4"/>
      <c r="K172" s="4"/>
      <c r="Q172" s="4"/>
    </row>
    <row r="173" ht="14.25" customHeight="1">
      <c r="D173" s="4"/>
      <c r="F173" s="4"/>
      <c r="I173" s="4"/>
      <c r="K173" s="4"/>
      <c r="Q173" s="4"/>
    </row>
    <row r="174" ht="14.25" customHeight="1">
      <c r="D174" s="4"/>
      <c r="F174" s="4"/>
      <c r="I174" s="4"/>
      <c r="K174" s="4"/>
      <c r="Q174" s="4"/>
    </row>
    <row r="175" ht="14.25" customHeight="1">
      <c r="D175" s="4"/>
      <c r="F175" s="4"/>
      <c r="I175" s="4"/>
      <c r="K175" s="4"/>
      <c r="Q175" s="4"/>
    </row>
    <row r="176" ht="14.25" customHeight="1">
      <c r="D176" s="4"/>
      <c r="F176" s="4"/>
      <c r="I176" s="4"/>
      <c r="K176" s="4"/>
      <c r="Q176" s="4"/>
    </row>
    <row r="177" ht="14.25" customHeight="1">
      <c r="D177" s="4"/>
      <c r="F177" s="4"/>
      <c r="I177" s="4"/>
      <c r="K177" s="4"/>
      <c r="Q177" s="4"/>
    </row>
    <row r="178" ht="14.25" customHeight="1">
      <c r="D178" s="4"/>
      <c r="F178" s="4"/>
      <c r="I178" s="4"/>
      <c r="K178" s="4"/>
      <c r="Q178" s="4"/>
    </row>
    <row r="179" ht="14.25" customHeight="1">
      <c r="D179" s="4"/>
      <c r="F179" s="4"/>
      <c r="I179" s="4"/>
      <c r="K179" s="4"/>
      <c r="Q179" s="4"/>
    </row>
    <row r="180" ht="14.25" customHeight="1">
      <c r="D180" s="4"/>
      <c r="F180" s="4"/>
      <c r="I180" s="4"/>
      <c r="K180" s="4"/>
      <c r="Q180" s="4"/>
    </row>
    <row r="181" ht="14.25" customHeight="1">
      <c r="D181" s="4"/>
      <c r="F181" s="4"/>
      <c r="I181" s="4"/>
      <c r="K181" s="4"/>
      <c r="Q181" s="4"/>
    </row>
    <row r="182" ht="14.25" customHeight="1">
      <c r="D182" s="4"/>
      <c r="F182" s="4"/>
      <c r="I182" s="4"/>
      <c r="K182" s="4"/>
      <c r="Q182" s="4"/>
    </row>
    <row r="183" ht="14.25" customHeight="1">
      <c r="D183" s="4"/>
      <c r="F183" s="4"/>
      <c r="I183" s="4"/>
      <c r="K183" s="4"/>
      <c r="Q183" s="4"/>
    </row>
    <row r="184" ht="14.25" customHeight="1">
      <c r="D184" s="4"/>
      <c r="F184" s="4"/>
      <c r="I184" s="4"/>
      <c r="K184" s="4"/>
      <c r="Q184" s="4"/>
    </row>
    <row r="185" ht="14.25" customHeight="1">
      <c r="D185" s="4"/>
      <c r="F185" s="4"/>
      <c r="I185" s="4"/>
      <c r="K185" s="4"/>
      <c r="Q185" s="4"/>
    </row>
    <row r="186" ht="14.25" customHeight="1">
      <c r="D186" s="4"/>
      <c r="F186" s="4"/>
      <c r="I186" s="4"/>
      <c r="K186" s="4"/>
      <c r="Q186" s="4"/>
    </row>
    <row r="187" ht="14.25" customHeight="1">
      <c r="D187" s="4"/>
      <c r="F187" s="4"/>
      <c r="I187" s="4"/>
      <c r="K187" s="4"/>
      <c r="Q187" s="4"/>
    </row>
    <row r="188" ht="14.25" customHeight="1">
      <c r="D188" s="4"/>
      <c r="F188" s="4"/>
      <c r="I188" s="4"/>
      <c r="K188" s="4"/>
      <c r="Q188" s="4"/>
    </row>
    <row r="189" ht="14.25" customHeight="1">
      <c r="D189" s="4"/>
      <c r="F189" s="4"/>
      <c r="I189" s="4"/>
      <c r="K189" s="4"/>
      <c r="Q189" s="4"/>
    </row>
    <row r="190" ht="14.25" customHeight="1">
      <c r="D190" s="4"/>
      <c r="F190" s="4"/>
      <c r="I190" s="4"/>
      <c r="K190" s="4"/>
      <c r="Q190" s="4"/>
    </row>
    <row r="191" ht="14.25" customHeight="1">
      <c r="D191" s="4"/>
      <c r="F191" s="4"/>
      <c r="I191" s="4"/>
      <c r="K191" s="4"/>
      <c r="Q191" s="4"/>
    </row>
    <row r="192" ht="14.25" customHeight="1">
      <c r="D192" s="4"/>
      <c r="F192" s="4"/>
      <c r="I192" s="4"/>
      <c r="K192" s="4"/>
      <c r="Q192" s="4"/>
    </row>
    <row r="193" ht="14.25" customHeight="1">
      <c r="D193" s="4"/>
      <c r="F193" s="4"/>
      <c r="I193" s="4"/>
      <c r="K193" s="4"/>
      <c r="Q193" s="4"/>
    </row>
    <row r="194" ht="14.25" customHeight="1">
      <c r="D194" s="4"/>
      <c r="F194" s="4"/>
      <c r="I194" s="4"/>
      <c r="K194" s="4"/>
      <c r="Q194" s="4"/>
    </row>
    <row r="195" ht="14.25" customHeight="1">
      <c r="D195" s="4"/>
      <c r="F195" s="4"/>
      <c r="I195" s="4"/>
      <c r="K195" s="4"/>
      <c r="Q195" s="4"/>
    </row>
    <row r="196" ht="14.25" customHeight="1">
      <c r="D196" s="4"/>
      <c r="F196" s="4"/>
      <c r="I196" s="4"/>
      <c r="K196" s="4"/>
      <c r="Q196" s="4"/>
    </row>
    <row r="197" ht="14.25" customHeight="1">
      <c r="D197" s="4"/>
      <c r="F197" s="4"/>
      <c r="I197" s="4"/>
      <c r="K197" s="4"/>
      <c r="Q197" s="4"/>
    </row>
    <row r="198" ht="14.25" customHeight="1">
      <c r="D198" s="4"/>
      <c r="F198" s="4"/>
      <c r="I198" s="4"/>
      <c r="K198" s="4"/>
      <c r="Q198" s="4"/>
    </row>
    <row r="199" ht="14.25" customHeight="1">
      <c r="D199" s="4"/>
      <c r="F199" s="4"/>
      <c r="I199" s="4"/>
      <c r="K199" s="4"/>
      <c r="Q199" s="4"/>
    </row>
    <row r="200" ht="14.25" customHeight="1">
      <c r="D200" s="4"/>
      <c r="F200" s="4"/>
      <c r="I200" s="4"/>
      <c r="K200" s="4"/>
      <c r="Q200" s="4"/>
    </row>
    <row r="201" ht="14.25" customHeight="1">
      <c r="D201" s="4"/>
      <c r="F201" s="4"/>
      <c r="I201" s="4"/>
      <c r="K201" s="4"/>
      <c r="Q201" s="4"/>
    </row>
    <row r="202" ht="14.25" customHeight="1">
      <c r="D202" s="4"/>
      <c r="F202" s="4"/>
      <c r="I202" s="4"/>
      <c r="K202" s="4"/>
      <c r="Q202" s="4"/>
    </row>
    <row r="203" ht="14.25" customHeight="1">
      <c r="D203" s="4"/>
      <c r="F203" s="4"/>
      <c r="I203" s="4"/>
      <c r="K203" s="4"/>
      <c r="Q203" s="4"/>
    </row>
    <row r="204" ht="14.25" customHeight="1">
      <c r="D204" s="4"/>
      <c r="F204" s="4"/>
      <c r="I204" s="4"/>
      <c r="K204" s="4"/>
      <c r="Q204" s="4"/>
    </row>
    <row r="205" ht="14.25" customHeight="1">
      <c r="D205" s="4"/>
      <c r="F205" s="4"/>
      <c r="I205" s="4"/>
      <c r="K205" s="4"/>
      <c r="Q205" s="4"/>
    </row>
    <row r="206" ht="14.25" customHeight="1">
      <c r="D206" s="4"/>
      <c r="F206" s="4"/>
      <c r="I206" s="4"/>
      <c r="K206" s="4"/>
      <c r="Q206" s="4"/>
    </row>
    <row r="207" ht="14.25" customHeight="1">
      <c r="D207" s="4"/>
      <c r="F207" s="4"/>
      <c r="I207" s="4"/>
      <c r="K207" s="4"/>
      <c r="Q207" s="4"/>
    </row>
    <row r="208" ht="14.25" customHeight="1">
      <c r="D208" s="4"/>
      <c r="F208" s="4"/>
      <c r="I208" s="4"/>
      <c r="K208" s="4"/>
      <c r="Q208" s="4"/>
    </row>
    <row r="209" ht="14.25" customHeight="1">
      <c r="D209" s="4"/>
      <c r="F209" s="4"/>
      <c r="I209" s="4"/>
      <c r="K209" s="4"/>
      <c r="Q209" s="4"/>
    </row>
    <row r="210" ht="14.25" customHeight="1">
      <c r="D210" s="4"/>
      <c r="F210" s="4"/>
      <c r="I210" s="4"/>
      <c r="K210" s="4"/>
      <c r="Q210" s="4"/>
    </row>
    <row r="211" ht="14.25" customHeight="1">
      <c r="D211" s="4"/>
      <c r="F211" s="4"/>
      <c r="I211" s="4"/>
      <c r="K211" s="4"/>
      <c r="Q211" s="4"/>
    </row>
    <row r="212" ht="14.25" customHeight="1">
      <c r="D212" s="4"/>
      <c r="F212" s="4"/>
      <c r="I212" s="4"/>
      <c r="K212" s="4"/>
      <c r="Q212" s="4"/>
    </row>
    <row r="213" ht="14.25" customHeight="1">
      <c r="D213" s="4"/>
      <c r="F213" s="4"/>
      <c r="I213" s="4"/>
      <c r="K213" s="4"/>
      <c r="Q213" s="4"/>
    </row>
    <row r="214" ht="14.25" customHeight="1">
      <c r="D214" s="4"/>
      <c r="F214" s="4"/>
      <c r="I214" s="4"/>
      <c r="K214" s="4"/>
      <c r="Q214" s="4"/>
    </row>
    <row r="215" ht="14.25" customHeight="1">
      <c r="D215" s="4"/>
      <c r="F215" s="4"/>
      <c r="I215" s="4"/>
      <c r="K215" s="4"/>
      <c r="Q215" s="4"/>
    </row>
    <row r="216" ht="14.25" customHeight="1">
      <c r="D216" s="4"/>
      <c r="F216" s="4"/>
      <c r="I216" s="4"/>
      <c r="K216" s="4"/>
      <c r="Q216" s="4"/>
    </row>
    <row r="217" ht="14.25" customHeight="1">
      <c r="D217" s="4"/>
      <c r="F217" s="4"/>
      <c r="I217" s="4"/>
      <c r="K217" s="4"/>
      <c r="Q217" s="4"/>
    </row>
    <row r="218" ht="14.25" customHeight="1">
      <c r="D218" s="4"/>
      <c r="F218" s="4"/>
      <c r="I218" s="4"/>
      <c r="K218" s="4"/>
      <c r="Q218" s="4"/>
    </row>
    <row r="219" ht="14.25" customHeight="1">
      <c r="D219" s="4"/>
      <c r="F219" s="4"/>
      <c r="I219" s="4"/>
      <c r="K219" s="4"/>
      <c r="Q219" s="4"/>
    </row>
    <row r="220" ht="14.25" customHeight="1">
      <c r="D220" s="4"/>
      <c r="F220" s="4"/>
      <c r="I220" s="4"/>
      <c r="K220" s="4"/>
      <c r="Q220" s="4"/>
    </row>
    <row r="221" ht="14.25" customHeight="1">
      <c r="D221" s="4"/>
      <c r="F221" s="4"/>
      <c r="I221" s="4"/>
      <c r="K221" s="4"/>
      <c r="Q221" s="4"/>
    </row>
    <row r="222" ht="14.25" customHeight="1">
      <c r="D222" s="4"/>
      <c r="F222" s="4"/>
      <c r="I222" s="4"/>
      <c r="K222" s="4"/>
      <c r="Q222" s="4"/>
    </row>
    <row r="223" ht="14.25" customHeight="1">
      <c r="D223" s="4"/>
      <c r="F223" s="4"/>
      <c r="I223" s="4"/>
      <c r="K223" s="4"/>
      <c r="Q223" s="4"/>
    </row>
    <row r="224" ht="14.25" customHeight="1">
      <c r="D224" s="4"/>
      <c r="F224" s="4"/>
      <c r="I224" s="4"/>
      <c r="K224" s="4"/>
      <c r="Q224" s="4"/>
    </row>
    <row r="225" ht="14.25" customHeight="1">
      <c r="D225" s="4"/>
      <c r="F225" s="4"/>
      <c r="I225" s="4"/>
      <c r="K225" s="4"/>
      <c r="Q225" s="4"/>
    </row>
    <row r="226" ht="14.25" customHeight="1">
      <c r="D226" s="4"/>
      <c r="F226" s="4"/>
      <c r="I226" s="4"/>
      <c r="K226" s="4"/>
      <c r="Q226" s="4"/>
    </row>
    <row r="227" ht="14.25" customHeight="1">
      <c r="D227" s="4"/>
      <c r="F227" s="4"/>
      <c r="I227" s="4"/>
      <c r="K227" s="4"/>
      <c r="Q227" s="4"/>
    </row>
    <row r="228" ht="14.25" customHeight="1">
      <c r="D228" s="4"/>
      <c r="F228" s="4"/>
      <c r="I228" s="4"/>
      <c r="K228" s="4"/>
      <c r="Q228" s="4"/>
    </row>
    <row r="229" ht="14.25" customHeight="1">
      <c r="D229" s="4"/>
      <c r="F229" s="4"/>
      <c r="I229" s="4"/>
      <c r="K229" s="4"/>
      <c r="Q229" s="4"/>
    </row>
    <row r="230" ht="14.25" customHeight="1">
      <c r="D230" s="4"/>
      <c r="F230" s="4"/>
      <c r="I230" s="4"/>
      <c r="K230" s="4"/>
      <c r="Q230" s="4"/>
    </row>
    <row r="231" ht="14.25" customHeight="1">
      <c r="D231" s="4"/>
      <c r="F231" s="4"/>
      <c r="I231" s="4"/>
      <c r="K231" s="4"/>
      <c r="Q231" s="4"/>
    </row>
    <row r="232" ht="14.25" customHeight="1">
      <c r="D232" s="4"/>
      <c r="F232" s="4"/>
      <c r="I232" s="4"/>
      <c r="K232" s="4"/>
      <c r="Q232" s="4"/>
    </row>
    <row r="233" ht="14.25" customHeight="1">
      <c r="D233" s="4"/>
      <c r="F233" s="4"/>
      <c r="I233" s="4"/>
      <c r="K233" s="4"/>
      <c r="Q233" s="4"/>
    </row>
    <row r="234" ht="14.25" customHeight="1">
      <c r="D234" s="4"/>
      <c r="F234" s="4"/>
      <c r="I234" s="4"/>
      <c r="K234" s="4"/>
      <c r="Q234" s="4"/>
    </row>
    <row r="235" ht="14.25" customHeight="1">
      <c r="D235" s="4"/>
      <c r="F235" s="4"/>
      <c r="I235" s="4"/>
      <c r="K235" s="4"/>
      <c r="Q235" s="4"/>
    </row>
    <row r="236" ht="14.25" customHeight="1">
      <c r="D236" s="4"/>
      <c r="F236" s="4"/>
      <c r="I236" s="4"/>
      <c r="K236" s="4"/>
      <c r="Q236" s="4"/>
    </row>
    <row r="237" ht="14.25" customHeight="1">
      <c r="D237" s="4"/>
      <c r="F237" s="4"/>
      <c r="I237" s="4"/>
      <c r="K237" s="4"/>
      <c r="Q237" s="4"/>
    </row>
    <row r="238" ht="14.25" customHeight="1">
      <c r="D238" s="4"/>
      <c r="F238" s="4"/>
      <c r="I238" s="4"/>
      <c r="K238" s="4"/>
      <c r="Q238" s="4"/>
    </row>
    <row r="239" ht="14.25" customHeight="1">
      <c r="D239" s="4"/>
      <c r="F239" s="4"/>
      <c r="I239" s="4"/>
      <c r="K239" s="4"/>
      <c r="Q239" s="4"/>
    </row>
    <row r="240" ht="14.25" customHeight="1">
      <c r="D240" s="4"/>
      <c r="F240" s="4"/>
      <c r="I240" s="4"/>
      <c r="K240" s="4"/>
      <c r="Q240" s="4"/>
    </row>
    <row r="241" ht="14.25" customHeight="1">
      <c r="D241" s="4"/>
      <c r="F241" s="4"/>
      <c r="I241" s="4"/>
      <c r="K241" s="4"/>
      <c r="Q241" s="4"/>
    </row>
    <row r="242" ht="14.25" customHeight="1">
      <c r="D242" s="4"/>
      <c r="F242" s="4"/>
      <c r="I242" s="4"/>
      <c r="K242" s="4"/>
      <c r="Q242" s="4"/>
    </row>
    <row r="243" ht="14.25" customHeight="1">
      <c r="D243" s="4"/>
      <c r="F243" s="4"/>
      <c r="I243" s="4"/>
      <c r="K243" s="4"/>
      <c r="Q243" s="4"/>
    </row>
    <row r="244" ht="14.25" customHeight="1">
      <c r="D244" s="4"/>
      <c r="F244" s="4"/>
      <c r="I244" s="4"/>
      <c r="K244" s="4"/>
      <c r="Q244" s="4"/>
    </row>
    <row r="245" ht="14.25" customHeight="1">
      <c r="D245" s="4"/>
      <c r="F245" s="4"/>
      <c r="I245" s="4"/>
      <c r="K245" s="4"/>
      <c r="Q245" s="4"/>
    </row>
    <row r="246" ht="14.25" customHeight="1">
      <c r="D246" s="4"/>
      <c r="F246" s="4"/>
      <c r="I246" s="4"/>
      <c r="K246" s="4"/>
      <c r="Q246" s="4"/>
    </row>
    <row r="247" ht="14.25" customHeight="1">
      <c r="D247" s="4"/>
      <c r="F247" s="4"/>
      <c r="I247" s="4"/>
      <c r="K247" s="4"/>
      <c r="Q247" s="4"/>
    </row>
    <row r="248" ht="14.25" customHeight="1">
      <c r="D248" s="4"/>
      <c r="F248" s="4"/>
      <c r="I248" s="4"/>
      <c r="K248" s="4"/>
      <c r="Q248" s="4"/>
    </row>
    <row r="249" ht="14.25" customHeight="1">
      <c r="D249" s="4"/>
      <c r="F249" s="4"/>
      <c r="I249" s="4"/>
      <c r="K249" s="4"/>
      <c r="Q249" s="4"/>
    </row>
    <row r="250" ht="14.25" customHeight="1">
      <c r="D250" s="4"/>
      <c r="F250" s="4"/>
      <c r="I250" s="4"/>
      <c r="K250" s="4"/>
      <c r="Q250" s="4"/>
    </row>
    <row r="251" ht="14.25" customHeight="1">
      <c r="D251" s="4"/>
      <c r="F251" s="4"/>
      <c r="I251" s="4"/>
      <c r="K251" s="4"/>
      <c r="Q251" s="4"/>
    </row>
    <row r="252" ht="14.25" customHeight="1">
      <c r="D252" s="4"/>
      <c r="F252" s="4"/>
      <c r="I252" s="4"/>
      <c r="K252" s="4"/>
      <c r="Q252" s="4"/>
    </row>
    <row r="253" ht="14.25" customHeight="1">
      <c r="D253" s="4"/>
      <c r="F253" s="4"/>
      <c r="I253" s="4"/>
      <c r="K253" s="4"/>
      <c r="Q253" s="4"/>
    </row>
    <row r="254" ht="14.25" customHeight="1">
      <c r="D254" s="4"/>
      <c r="F254" s="4"/>
      <c r="I254" s="4"/>
      <c r="K254" s="4"/>
      <c r="Q254" s="4"/>
    </row>
    <row r="255" ht="14.25" customHeight="1">
      <c r="D255" s="4"/>
      <c r="F255" s="4"/>
      <c r="I255" s="4"/>
      <c r="K255" s="4"/>
      <c r="Q255" s="4"/>
    </row>
    <row r="256" ht="14.25" customHeight="1">
      <c r="D256" s="4"/>
      <c r="F256" s="4"/>
      <c r="I256" s="4"/>
      <c r="K256" s="4"/>
      <c r="Q256" s="4"/>
    </row>
    <row r="257" ht="14.25" customHeight="1">
      <c r="D257" s="4"/>
      <c r="F257" s="4"/>
      <c r="I257" s="4"/>
      <c r="K257" s="4"/>
      <c r="Q257" s="4"/>
    </row>
    <row r="258" ht="14.25" customHeight="1">
      <c r="D258" s="4"/>
      <c r="F258" s="4"/>
      <c r="I258" s="4"/>
      <c r="K258" s="4"/>
      <c r="Q258" s="4"/>
    </row>
    <row r="259" ht="14.25" customHeight="1">
      <c r="D259" s="4"/>
      <c r="F259" s="4"/>
      <c r="I259" s="4"/>
      <c r="K259" s="4"/>
      <c r="Q259" s="4"/>
    </row>
    <row r="260" ht="14.25" customHeight="1">
      <c r="D260" s="4"/>
      <c r="F260" s="4"/>
      <c r="I260" s="4"/>
      <c r="K260" s="4"/>
      <c r="Q260" s="4"/>
    </row>
    <row r="261" ht="14.25" customHeight="1">
      <c r="D261" s="4"/>
      <c r="F261" s="4"/>
      <c r="I261" s="4"/>
      <c r="K261" s="4"/>
      <c r="Q261" s="4"/>
    </row>
    <row r="262" ht="14.25" customHeight="1">
      <c r="D262" s="4"/>
      <c r="F262" s="4"/>
      <c r="I262" s="4"/>
      <c r="K262" s="4"/>
      <c r="Q262" s="4"/>
    </row>
    <row r="263" ht="14.25" customHeight="1">
      <c r="D263" s="4"/>
      <c r="F263" s="4"/>
      <c r="I263" s="4"/>
      <c r="K263" s="4"/>
      <c r="Q263" s="4"/>
    </row>
    <row r="264" ht="14.25" customHeight="1">
      <c r="D264" s="4"/>
      <c r="F264" s="4"/>
      <c r="I264" s="4"/>
      <c r="K264" s="4"/>
      <c r="Q264" s="4"/>
    </row>
    <row r="265" ht="14.25" customHeight="1">
      <c r="D265" s="4"/>
      <c r="F265" s="4"/>
      <c r="I265" s="4"/>
      <c r="K265" s="4"/>
      <c r="Q265" s="4"/>
    </row>
    <row r="266" ht="14.25" customHeight="1">
      <c r="D266" s="4"/>
      <c r="F266" s="4"/>
      <c r="I266" s="4"/>
      <c r="K266" s="4"/>
      <c r="Q266" s="4"/>
    </row>
    <row r="267" ht="14.25" customHeight="1">
      <c r="D267" s="4"/>
      <c r="F267" s="4"/>
      <c r="I267" s="4"/>
      <c r="K267" s="4"/>
      <c r="Q267" s="4"/>
    </row>
    <row r="268" ht="14.25" customHeight="1">
      <c r="D268" s="4"/>
      <c r="F268" s="4"/>
      <c r="I268" s="4"/>
      <c r="K268" s="4"/>
      <c r="Q268" s="4"/>
    </row>
    <row r="269" ht="14.25" customHeight="1">
      <c r="D269" s="4"/>
      <c r="F269" s="4"/>
      <c r="I269" s="4"/>
      <c r="K269" s="4"/>
      <c r="Q269" s="4"/>
    </row>
    <row r="270" ht="14.25" customHeight="1">
      <c r="D270" s="4"/>
      <c r="F270" s="4"/>
      <c r="I270" s="4"/>
      <c r="K270" s="4"/>
      <c r="Q270" s="4"/>
    </row>
    <row r="271" ht="14.25" customHeight="1">
      <c r="D271" s="4"/>
      <c r="F271" s="4"/>
      <c r="I271" s="4"/>
      <c r="K271" s="4"/>
      <c r="Q271" s="4"/>
    </row>
    <row r="272" ht="14.25" customHeight="1">
      <c r="D272" s="4"/>
      <c r="F272" s="4"/>
      <c r="I272" s="4"/>
      <c r="K272" s="4"/>
      <c r="Q272" s="4"/>
    </row>
    <row r="273" ht="14.25" customHeight="1">
      <c r="D273" s="4"/>
      <c r="F273" s="4"/>
      <c r="I273" s="4"/>
      <c r="K273" s="4"/>
      <c r="Q273" s="4"/>
    </row>
    <row r="274" ht="14.25" customHeight="1">
      <c r="D274" s="4"/>
      <c r="F274" s="4"/>
      <c r="I274" s="4"/>
      <c r="K274" s="4"/>
      <c r="Q274" s="4"/>
    </row>
    <row r="275" ht="14.25" customHeight="1">
      <c r="D275" s="4"/>
      <c r="F275" s="4"/>
      <c r="I275" s="4"/>
      <c r="K275" s="4"/>
      <c r="Q275" s="4"/>
    </row>
    <row r="276" ht="14.25" customHeight="1">
      <c r="D276" s="4"/>
      <c r="F276" s="4"/>
      <c r="I276" s="4"/>
      <c r="K276" s="4"/>
      <c r="Q276" s="4"/>
    </row>
    <row r="277" ht="14.25" customHeight="1">
      <c r="D277" s="4"/>
      <c r="F277" s="4"/>
      <c r="I277" s="4"/>
      <c r="K277" s="4"/>
      <c r="Q277" s="4"/>
    </row>
    <row r="278" ht="14.25" customHeight="1">
      <c r="D278" s="4"/>
      <c r="F278" s="4"/>
      <c r="I278" s="4"/>
      <c r="K278" s="4"/>
      <c r="Q278" s="4"/>
    </row>
    <row r="279" ht="14.25" customHeight="1">
      <c r="D279" s="4"/>
      <c r="F279" s="4"/>
      <c r="I279" s="4"/>
      <c r="K279" s="4"/>
      <c r="Q279" s="4"/>
    </row>
    <row r="280" ht="14.25" customHeight="1">
      <c r="D280" s="4"/>
      <c r="F280" s="4"/>
      <c r="I280" s="4"/>
      <c r="K280" s="4"/>
      <c r="Q280" s="4"/>
    </row>
    <row r="281" ht="14.25" customHeight="1">
      <c r="D281" s="4"/>
      <c r="F281" s="4"/>
      <c r="I281" s="4"/>
      <c r="K281" s="4"/>
      <c r="Q281" s="4"/>
    </row>
    <row r="282" ht="14.25" customHeight="1">
      <c r="D282" s="4"/>
      <c r="F282" s="4"/>
      <c r="I282" s="4"/>
      <c r="K282" s="4"/>
      <c r="Q282" s="4"/>
    </row>
    <row r="283" ht="14.25" customHeight="1">
      <c r="D283" s="4"/>
      <c r="F283" s="4"/>
      <c r="I283" s="4"/>
      <c r="K283" s="4"/>
      <c r="Q283" s="4"/>
    </row>
    <row r="284" ht="14.25" customHeight="1">
      <c r="D284" s="4"/>
      <c r="F284" s="4"/>
      <c r="I284" s="4"/>
      <c r="K284" s="4"/>
      <c r="Q284" s="4"/>
    </row>
    <row r="285" ht="14.25" customHeight="1">
      <c r="D285" s="4"/>
      <c r="F285" s="4"/>
      <c r="I285" s="4"/>
      <c r="K285" s="4"/>
      <c r="Q285" s="4"/>
    </row>
    <row r="286" ht="14.25" customHeight="1">
      <c r="D286" s="4"/>
      <c r="F286" s="4"/>
      <c r="I286" s="4"/>
      <c r="K286" s="4"/>
      <c r="Q286" s="4"/>
    </row>
    <row r="287" ht="14.25" customHeight="1">
      <c r="D287" s="4"/>
      <c r="F287" s="4"/>
      <c r="I287" s="4"/>
      <c r="K287" s="4"/>
      <c r="Q287" s="4"/>
    </row>
    <row r="288" ht="14.25" customHeight="1">
      <c r="D288" s="4"/>
      <c r="F288" s="4"/>
      <c r="I288" s="4"/>
      <c r="K288" s="4"/>
      <c r="Q288" s="4"/>
    </row>
    <row r="289" ht="14.25" customHeight="1">
      <c r="D289" s="4"/>
      <c r="F289" s="4"/>
      <c r="I289" s="4"/>
      <c r="K289" s="4"/>
      <c r="Q289" s="4"/>
    </row>
    <row r="290" ht="14.25" customHeight="1">
      <c r="D290" s="4"/>
      <c r="F290" s="4"/>
      <c r="I290" s="4"/>
      <c r="K290" s="4"/>
      <c r="Q290" s="4"/>
    </row>
    <row r="291" ht="14.25" customHeight="1">
      <c r="D291" s="4"/>
      <c r="F291" s="4"/>
      <c r="I291" s="4"/>
      <c r="K291" s="4"/>
      <c r="Q291" s="4"/>
    </row>
    <row r="292" ht="14.25" customHeight="1">
      <c r="D292" s="4"/>
      <c r="F292" s="4"/>
      <c r="I292" s="4"/>
      <c r="K292" s="4"/>
      <c r="Q292" s="4"/>
    </row>
    <row r="293" ht="14.25" customHeight="1">
      <c r="D293" s="4"/>
      <c r="F293" s="4"/>
      <c r="I293" s="4"/>
      <c r="K293" s="4"/>
      <c r="Q293" s="4"/>
    </row>
    <row r="294" ht="14.25" customHeight="1">
      <c r="D294" s="4"/>
      <c r="F294" s="4"/>
      <c r="I294" s="4"/>
      <c r="K294" s="4"/>
      <c r="Q294" s="4"/>
    </row>
    <row r="295" ht="14.25" customHeight="1">
      <c r="D295" s="4"/>
      <c r="F295" s="4"/>
      <c r="I295" s="4"/>
      <c r="K295" s="4"/>
      <c r="Q295" s="4"/>
    </row>
    <row r="296" ht="14.25" customHeight="1">
      <c r="D296" s="4"/>
      <c r="F296" s="4"/>
      <c r="I296" s="4"/>
      <c r="K296" s="4"/>
      <c r="Q296" s="4"/>
    </row>
    <row r="297" ht="14.25" customHeight="1">
      <c r="D297" s="4"/>
      <c r="F297" s="4"/>
      <c r="I297" s="4"/>
      <c r="K297" s="4"/>
      <c r="Q297" s="4"/>
    </row>
    <row r="298" ht="14.25" customHeight="1">
      <c r="D298" s="4"/>
      <c r="F298" s="4"/>
      <c r="I298" s="4"/>
      <c r="K298" s="4"/>
      <c r="Q298" s="4"/>
    </row>
    <row r="299" ht="14.25" customHeight="1">
      <c r="D299" s="4"/>
      <c r="F299" s="4"/>
      <c r="I299" s="4"/>
      <c r="K299" s="4"/>
      <c r="Q299" s="4"/>
    </row>
    <row r="300" ht="14.25" customHeight="1">
      <c r="D300" s="4"/>
      <c r="F300" s="4"/>
      <c r="I300" s="4"/>
      <c r="K300" s="4"/>
      <c r="Q300" s="4"/>
    </row>
    <row r="301" ht="14.25" customHeight="1">
      <c r="D301" s="4"/>
      <c r="F301" s="4"/>
      <c r="I301" s="4"/>
      <c r="K301" s="4"/>
      <c r="Q301" s="4"/>
    </row>
    <row r="302" ht="14.25" customHeight="1">
      <c r="D302" s="4"/>
      <c r="F302" s="4"/>
      <c r="I302" s="4"/>
      <c r="K302" s="4"/>
      <c r="Q302" s="4"/>
    </row>
    <row r="303" ht="14.25" customHeight="1">
      <c r="D303" s="4"/>
      <c r="F303" s="4"/>
      <c r="I303" s="4"/>
      <c r="K303" s="4"/>
      <c r="Q303" s="4"/>
    </row>
    <row r="304" ht="14.25" customHeight="1">
      <c r="D304" s="4"/>
      <c r="F304" s="4"/>
      <c r="I304" s="4"/>
      <c r="K304" s="4"/>
      <c r="Q304" s="4"/>
    </row>
    <row r="305" ht="14.25" customHeight="1">
      <c r="D305" s="4"/>
      <c r="F305" s="4"/>
      <c r="I305" s="4"/>
      <c r="K305" s="4"/>
      <c r="Q305" s="4"/>
    </row>
    <row r="306" ht="14.25" customHeight="1">
      <c r="D306" s="4"/>
      <c r="F306" s="4"/>
      <c r="I306" s="4"/>
      <c r="K306" s="4"/>
      <c r="Q306" s="4"/>
    </row>
    <row r="307" ht="14.25" customHeight="1">
      <c r="D307" s="4"/>
      <c r="F307" s="4"/>
      <c r="I307" s="4"/>
      <c r="K307" s="4"/>
      <c r="Q307" s="4"/>
    </row>
    <row r="308" ht="14.25" customHeight="1">
      <c r="D308" s="4"/>
      <c r="F308" s="4"/>
      <c r="I308" s="4"/>
      <c r="K308" s="4"/>
      <c r="Q308" s="4"/>
    </row>
    <row r="309" ht="14.25" customHeight="1">
      <c r="D309" s="4"/>
      <c r="F309" s="4"/>
      <c r="I309" s="4"/>
      <c r="K309" s="4"/>
      <c r="Q309" s="4"/>
    </row>
    <row r="310" ht="14.25" customHeight="1">
      <c r="D310" s="4"/>
      <c r="F310" s="4"/>
      <c r="I310" s="4"/>
      <c r="K310" s="4"/>
      <c r="Q310" s="4"/>
    </row>
    <row r="311" ht="14.25" customHeight="1">
      <c r="D311" s="4"/>
      <c r="F311" s="4"/>
      <c r="I311" s="4"/>
      <c r="K311" s="4"/>
      <c r="Q311" s="4"/>
    </row>
    <row r="312" ht="14.25" customHeight="1">
      <c r="D312" s="4"/>
      <c r="F312" s="4"/>
      <c r="I312" s="4"/>
      <c r="K312" s="4"/>
      <c r="Q312" s="4"/>
    </row>
    <row r="313" ht="14.25" customHeight="1">
      <c r="D313" s="4"/>
      <c r="F313" s="4"/>
      <c r="I313" s="4"/>
      <c r="K313" s="4"/>
      <c r="Q313" s="4"/>
    </row>
    <row r="314" ht="14.25" customHeight="1">
      <c r="D314" s="4"/>
      <c r="F314" s="4"/>
      <c r="I314" s="4"/>
      <c r="K314" s="4"/>
      <c r="Q314" s="4"/>
    </row>
    <row r="315" ht="14.25" customHeight="1">
      <c r="D315" s="4"/>
      <c r="F315" s="4"/>
      <c r="I315" s="4"/>
      <c r="K315" s="4"/>
      <c r="Q315" s="4"/>
    </row>
    <row r="316" ht="14.25" customHeight="1">
      <c r="D316" s="4"/>
      <c r="F316" s="4"/>
      <c r="I316" s="4"/>
      <c r="K316" s="4"/>
      <c r="Q316" s="4"/>
    </row>
    <row r="317" ht="14.25" customHeight="1">
      <c r="D317" s="4"/>
      <c r="F317" s="4"/>
      <c r="I317" s="4"/>
      <c r="K317" s="4"/>
      <c r="Q317" s="4"/>
    </row>
    <row r="318" ht="14.25" customHeight="1">
      <c r="D318" s="4"/>
      <c r="F318" s="4"/>
      <c r="I318" s="4"/>
      <c r="K318" s="4"/>
      <c r="Q318" s="4"/>
    </row>
    <row r="319" ht="14.25" customHeight="1">
      <c r="D319" s="4"/>
      <c r="F319" s="4"/>
      <c r="I319" s="4"/>
      <c r="K319" s="4"/>
      <c r="Q319" s="4"/>
    </row>
    <row r="320" ht="14.25" customHeight="1">
      <c r="D320" s="4"/>
      <c r="F320" s="4"/>
      <c r="I320" s="4"/>
      <c r="K320" s="4"/>
      <c r="Q320" s="4"/>
    </row>
    <row r="321" ht="14.25" customHeight="1">
      <c r="D321" s="4"/>
      <c r="F321" s="4"/>
      <c r="I321" s="4"/>
      <c r="K321" s="4"/>
      <c r="Q321" s="4"/>
    </row>
    <row r="322" ht="14.25" customHeight="1">
      <c r="D322" s="4"/>
      <c r="F322" s="4"/>
      <c r="I322" s="4"/>
      <c r="K322" s="4"/>
      <c r="Q322" s="4"/>
    </row>
    <row r="323" ht="14.25" customHeight="1">
      <c r="D323" s="4"/>
      <c r="F323" s="4"/>
      <c r="I323" s="4"/>
      <c r="K323" s="4"/>
      <c r="Q323" s="4"/>
    </row>
    <row r="324" ht="14.25" customHeight="1">
      <c r="D324" s="4"/>
      <c r="F324" s="4"/>
      <c r="I324" s="4"/>
      <c r="K324" s="4"/>
      <c r="Q324" s="4"/>
    </row>
    <row r="325" ht="14.25" customHeight="1">
      <c r="D325" s="4"/>
      <c r="F325" s="4"/>
      <c r="I325" s="4"/>
      <c r="K325" s="4"/>
      <c r="Q325" s="4"/>
    </row>
    <row r="326" ht="14.25" customHeight="1">
      <c r="D326" s="4"/>
      <c r="F326" s="4"/>
      <c r="I326" s="4"/>
      <c r="K326" s="4"/>
      <c r="Q326" s="4"/>
    </row>
    <row r="327" ht="14.25" customHeight="1">
      <c r="D327" s="4"/>
      <c r="F327" s="4"/>
      <c r="I327" s="4"/>
      <c r="K327" s="4"/>
      <c r="Q327" s="4"/>
    </row>
    <row r="328" ht="14.25" customHeight="1">
      <c r="D328" s="4"/>
      <c r="F328" s="4"/>
      <c r="I328" s="4"/>
      <c r="K328" s="4"/>
      <c r="Q328" s="4"/>
    </row>
    <row r="329" ht="14.25" customHeight="1">
      <c r="D329" s="4"/>
      <c r="F329" s="4"/>
      <c r="I329" s="4"/>
      <c r="K329" s="4"/>
      <c r="Q329" s="4"/>
    </row>
    <row r="330" ht="14.25" customHeight="1">
      <c r="D330" s="4"/>
      <c r="F330" s="4"/>
      <c r="I330" s="4"/>
      <c r="K330" s="4"/>
      <c r="Q330" s="4"/>
    </row>
    <row r="331" ht="14.25" customHeight="1">
      <c r="D331" s="4"/>
      <c r="F331" s="4"/>
      <c r="I331" s="4"/>
      <c r="K331" s="4"/>
      <c r="Q331" s="4"/>
    </row>
    <row r="332" ht="14.25" customHeight="1">
      <c r="D332" s="4"/>
      <c r="F332" s="4"/>
      <c r="I332" s="4"/>
      <c r="K332" s="4"/>
      <c r="Q332" s="4"/>
    </row>
    <row r="333" ht="14.25" customHeight="1">
      <c r="D333" s="4"/>
      <c r="F333" s="4"/>
      <c r="I333" s="4"/>
      <c r="K333" s="4"/>
      <c r="Q333" s="4"/>
    </row>
    <row r="334" ht="14.25" customHeight="1">
      <c r="D334" s="4"/>
      <c r="F334" s="4"/>
      <c r="I334" s="4"/>
      <c r="K334" s="4"/>
      <c r="Q334" s="4"/>
    </row>
    <row r="335" ht="14.25" customHeight="1">
      <c r="D335" s="4"/>
      <c r="F335" s="4"/>
      <c r="I335" s="4"/>
      <c r="K335" s="4"/>
      <c r="Q335" s="4"/>
    </row>
    <row r="336" ht="14.25" customHeight="1">
      <c r="D336" s="4"/>
      <c r="F336" s="4"/>
      <c r="I336" s="4"/>
      <c r="K336" s="4"/>
      <c r="Q336" s="4"/>
    </row>
    <row r="337" ht="14.25" customHeight="1">
      <c r="D337" s="4"/>
      <c r="F337" s="4"/>
      <c r="I337" s="4"/>
      <c r="K337" s="4"/>
      <c r="Q337" s="4"/>
    </row>
    <row r="338" ht="14.25" customHeight="1">
      <c r="D338" s="4"/>
      <c r="F338" s="4"/>
      <c r="I338" s="4"/>
      <c r="K338" s="4"/>
      <c r="Q338" s="4"/>
    </row>
    <row r="339" ht="14.25" customHeight="1">
      <c r="D339" s="4"/>
      <c r="F339" s="4"/>
      <c r="I339" s="4"/>
      <c r="K339" s="4"/>
      <c r="Q339" s="4"/>
    </row>
    <row r="340" ht="14.25" customHeight="1">
      <c r="D340" s="4"/>
      <c r="F340" s="4"/>
      <c r="I340" s="4"/>
      <c r="K340" s="4"/>
      <c r="Q340" s="4"/>
    </row>
    <row r="341" ht="14.25" customHeight="1">
      <c r="D341" s="4"/>
      <c r="F341" s="4"/>
      <c r="I341" s="4"/>
      <c r="K341" s="4"/>
      <c r="Q341" s="4"/>
    </row>
    <row r="342" ht="14.25" customHeight="1">
      <c r="D342" s="4"/>
      <c r="F342" s="4"/>
      <c r="I342" s="4"/>
      <c r="K342" s="4"/>
      <c r="Q342" s="4"/>
    </row>
    <row r="343" ht="14.25" customHeight="1">
      <c r="D343" s="4"/>
      <c r="F343" s="4"/>
      <c r="I343" s="4"/>
      <c r="K343" s="4"/>
      <c r="Q343" s="4"/>
    </row>
    <row r="344" ht="14.25" customHeight="1">
      <c r="D344" s="4"/>
      <c r="F344" s="4"/>
      <c r="I344" s="4"/>
      <c r="K344" s="4"/>
      <c r="Q344" s="4"/>
    </row>
    <row r="345" ht="14.25" customHeight="1">
      <c r="D345" s="4"/>
      <c r="F345" s="4"/>
      <c r="I345" s="4"/>
      <c r="K345" s="4"/>
      <c r="Q345" s="4"/>
    </row>
    <row r="346" ht="14.25" customHeight="1">
      <c r="D346" s="4"/>
      <c r="F346" s="4"/>
      <c r="I346" s="4"/>
      <c r="K346" s="4"/>
      <c r="Q346" s="4"/>
    </row>
    <row r="347" ht="14.25" customHeight="1">
      <c r="D347" s="4"/>
      <c r="F347" s="4"/>
      <c r="I347" s="4"/>
      <c r="K347" s="4"/>
      <c r="Q347" s="4"/>
    </row>
    <row r="348" ht="14.25" customHeight="1">
      <c r="D348" s="4"/>
      <c r="F348" s="4"/>
      <c r="I348" s="4"/>
      <c r="K348" s="4"/>
      <c r="Q348" s="4"/>
    </row>
    <row r="349" ht="14.25" customHeight="1">
      <c r="D349" s="4"/>
      <c r="F349" s="4"/>
      <c r="I349" s="4"/>
      <c r="K349" s="4"/>
      <c r="Q349" s="4"/>
    </row>
    <row r="350" ht="14.25" customHeight="1">
      <c r="D350" s="4"/>
      <c r="F350" s="4"/>
      <c r="I350" s="4"/>
      <c r="K350" s="4"/>
      <c r="Q350" s="4"/>
    </row>
    <row r="351" ht="14.25" customHeight="1">
      <c r="D351" s="4"/>
      <c r="F351" s="4"/>
      <c r="I351" s="4"/>
      <c r="K351" s="4"/>
      <c r="Q351" s="4"/>
    </row>
    <row r="352" ht="14.25" customHeight="1">
      <c r="D352" s="4"/>
      <c r="F352" s="4"/>
      <c r="I352" s="4"/>
      <c r="K352" s="4"/>
      <c r="Q352" s="4"/>
    </row>
    <row r="353" ht="14.25" customHeight="1">
      <c r="D353" s="4"/>
      <c r="F353" s="4"/>
      <c r="I353" s="4"/>
      <c r="K353" s="4"/>
      <c r="Q353" s="4"/>
    </row>
    <row r="354" ht="14.25" customHeight="1">
      <c r="D354" s="4"/>
      <c r="F354" s="4"/>
      <c r="I354" s="4"/>
      <c r="K354" s="4"/>
      <c r="Q354" s="4"/>
    </row>
    <row r="355" ht="14.25" customHeight="1">
      <c r="D355" s="4"/>
      <c r="F355" s="4"/>
      <c r="I355" s="4"/>
      <c r="K355" s="4"/>
      <c r="Q355" s="4"/>
    </row>
    <row r="356" ht="14.25" customHeight="1">
      <c r="D356" s="4"/>
      <c r="F356" s="4"/>
      <c r="I356" s="4"/>
      <c r="K356" s="4"/>
      <c r="Q356" s="4"/>
    </row>
    <row r="357" ht="14.25" customHeight="1">
      <c r="D357" s="4"/>
      <c r="F357" s="4"/>
      <c r="I357" s="4"/>
      <c r="K357" s="4"/>
      <c r="Q357" s="4"/>
    </row>
    <row r="358" ht="14.25" customHeight="1">
      <c r="D358" s="4"/>
      <c r="F358" s="4"/>
      <c r="I358" s="4"/>
      <c r="K358" s="4"/>
      <c r="Q358" s="4"/>
    </row>
    <row r="359" ht="14.25" customHeight="1">
      <c r="D359" s="4"/>
      <c r="F359" s="4"/>
      <c r="I359" s="4"/>
      <c r="K359" s="4"/>
      <c r="Q359" s="4"/>
    </row>
    <row r="360" ht="14.25" customHeight="1">
      <c r="D360" s="4"/>
      <c r="F360" s="4"/>
      <c r="I360" s="4"/>
      <c r="K360" s="4"/>
      <c r="Q360" s="4"/>
    </row>
    <row r="361" ht="14.25" customHeight="1">
      <c r="D361" s="4"/>
      <c r="F361" s="4"/>
      <c r="I361" s="4"/>
      <c r="K361" s="4"/>
      <c r="Q361" s="4"/>
    </row>
    <row r="362" ht="14.25" customHeight="1">
      <c r="D362" s="4"/>
      <c r="F362" s="4"/>
      <c r="I362" s="4"/>
      <c r="K362" s="4"/>
      <c r="Q362" s="4"/>
    </row>
    <row r="363" ht="14.25" customHeight="1">
      <c r="D363" s="4"/>
      <c r="F363" s="4"/>
      <c r="I363" s="4"/>
      <c r="K363" s="4"/>
      <c r="Q363" s="4"/>
    </row>
    <row r="364" ht="14.25" customHeight="1">
      <c r="D364" s="4"/>
      <c r="F364" s="4"/>
      <c r="I364" s="4"/>
      <c r="K364" s="4"/>
      <c r="Q364" s="4"/>
    </row>
    <row r="365" ht="14.25" customHeight="1">
      <c r="D365" s="4"/>
      <c r="F365" s="4"/>
      <c r="I365" s="4"/>
      <c r="K365" s="4"/>
      <c r="Q365" s="4"/>
    </row>
    <row r="366" ht="14.25" customHeight="1">
      <c r="D366" s="4"/>
      <c r="F366" s="4"/>
      <c r="I366" s="4"/>
      <c r="K366" s="4"/>
      <c r="Q366" s="4"/>
    </row>
    <row r="367" ht="14.25" customHeight="1">
      <c r="D367" s="4"/>
      <c r="F367" s="4"/>
      <c r="I367" s="4"/>
      <c r="K367" s="4"/>
      <c r="Q367" s="4"/>
    </row>
    <row r="368" ht="14.25" customHeight="1">
      <c r="D368" s="4"/>
      <c r="F368" s="4"/>
      <c r="I368" s="4"/>
      <c r="K368" s="4"/>
      <c r="Q368" s="4"/>
    </row>
    <row r="369" ht="14.25" customHeight="1">
      <c r="D369" s="4"/>
      <c r="F369" s="4"/>
      <c r="I369" s="4"/>
      <c r="K369" s="4"/>
      <c r="Q369" s="4"/>
    </row>
    <row r="370" ht="14.25" customHeight="1">
      <c r="D370" s="4"/>
      <c r="F370" s="4"/>
      <c r="I370" s="4"/>
      <c r="K370" s="4"/>
      <c r="Q370" s="4"/>
    </row>
    <row r="371" ht="14.25" customHeight="1">
      <c r="D371" s="4"/>
      <c r="F371" s="4"/>
      <c r="I371" s="4"/>
      <c r="K371" s="4"/>
      <c r="Q371" s="4"/>
    </row>
    <row r="372" ht="14.25" customHeight="1">
      <c r="D372" s="4"/>
      <c r="F372" s="4"/>
      <c r="I372" s="4"/>
      <c r="K372" s="4"/>
      <c r="Q372" s="4"/>
    </row>
    <row r="373" ht="14.25" customHeight="1">
      <c r="D373" s="4"/>
      <c r="F373" s="4"/>
      <c r="I373" s="4"/>
      <c r="K373" s="4"/>
      <c r="Q373" s="4"/>
    </row>
    <row r="374" ht="14.25" customHeight="1">
      <c r="D374" s="4"/>
      <c r="F374" s="4"/>
      <c r="I374" s="4"/>
      <c r="K374" s="4"/>
      <c r="Q374" s="4"/>
    </row>
    <row r="375" ht="14.25" customHeight="1">
      <c r="D375" s="4"/>
      <c r="F375" s="4"/>
      <c r="I375" s="4"/>
      <c r="K375" s="4"/>
      <c r="Q375" s="4"/>
    </row>
    <row r="376" ht="14.25" customHeight="1">
      <c r="D376" s="4"/>
      <c r="F376" s="4"/>
      <c r="I376" s="4"/>
      <c r="K376" s="4"/>
      <c r="Q376" s="4"/>
    </row>
    <row r="377" ht="14.25" customHeight="1">
      <c r="D377" s="4"/>
      <c r="F377" s="4"/>
      <c r="I377" s="4"/>
      <c r="K377" s="4"/>
      <c r="Q377" s="4"/>
    </row>
    <row r="378" ht="14.25" customHeight="1">
      <c r="D378" s="4"/>
      <c r="F378" s="4"/>
      <c r="I378" s="4"/>
      <c r="K378" s="4"/>
      <c r="Q378" s="4"/>
    </row>
    <row r="379" ht="14.25" customHeight="1">
      <c r="D379" s="4"/>
      <c r="F379" s="4"/>
      <c r="I379" s="4"/>
      <c r="K379" s="4"/>
      <c r="Q379" s="4"/>
    </row>
    <row r="380" ht="14.25" customHeight="1">
      <c r="D380" s="4"/>
      <c r="F380" s="4"/>
      <c r="I380" s="4"/>
      <c r="K380" s="4"/>
      <c r="Q380" s="4"/>
    </row>
    <row r="381" ht="14.25" customHeight="1">
      <c r="D381" s="4"/>
      <c r="F381" s="4"/>
      <c r="I381" s="4"/>
      <c r="K381" s="4"/>
      <c r="Q381" s="4"/>
    </row>
    <row r="382" ht="14.25" customHeight="1">
      <c r="D382" s="4"/>
      <c r="F382" s="4"/>
      <c r="I382" s="4"/>
      <c r="K382" s="4"/>
      <c r="Q382" s="4"/>
    </row>
    <row r="383" ht="14.25" customHeight="1">
      <c r="D383" s="4"/>
      <c r="F383" s="4"/>
      <c r="I383" s="4"/>
      <c r="K383" s="4"/>
      <c r="Q383" s="4"/>
    </row>
    <row r="384" ht="14.25" customHeight="1">
      <c r="D384" s="4"/>
      <c r="F384" s="4"/>
      <c r="I384" s="4"/>
      <c r="K384" s="4"/>
      <c r="Q384" s="4"/>
    </row>
    <row r="385" ht="14.25" customHeight="1">
      <c r="D385" s="4"/>
      <c r="F385" s="4"/>
      <c r="I385" s="4"/>
      <c r="K385" s="4"/>
      <c r="Q385" s="4"/>
    </row>
    <row r="386" ht="14.25" customHeight="1">
      <c r="D386" s="4"/>
      <c r="F386" s="4"/>
      <c r="I386" s="4"/>
      <c r="K386" s="4"/>
      <c r="Q386" s="4"/>
    </row>
    <row r="387" ht="14.25" customHeight="1">
      <c r="D387" s="4"/>
      <c r="F387" s="4"/>
      <c r="I387" s="4"/>
      <c r="K387" s="4"/>
      <c r="Q387" s="4"/>
    </row>
    <row r="388" ht="14.25" customHeight="1">
      <c r="D388" s="4"/>
      <c r="F388" s="4"/>
      <c r="I388" s="4"/>
      <c r="K388" s="4"/>
      <c r="Q388" s="4"/>
    </row>
    <row r="389" ht="14.25" customHeight="1">
      <c r="D389" s="4"/>
      <c r="F389" s="4"/>
      <c r="I389" s="4"/>
      <c r="K389" s="4"/>
      <c r="Q389" s="4"/>
    </row>
    <row r="390" ht="14.25" customHeight="1">
      <c r="D390" s="4"/>
      <c r="F390" s="4"/>
      <c r="I390" s="4"/>
      <c r="K390" s="4"/>
      <c r="Q390" s="4"/>
    </row>
    <row r="391" ht="14.25" customHeight="1">
      <c r="D391" s="4"/>
      <c r="F391" s="4"/>
      <c r="I391" s="4"/>
      <c r="K391" s="4"/>
      <c r="Q391" s="4"/>
    </row>
    <row r="392" ht="14.25" customHeight="1">
      <c r="D392" s="4"/>
      <c r="F392" s="4"/>
      <c r="I392" s="4"/>
      <c r="K392" s="4"/>
      <c r="Q392" s="4"/>
    </row>
    <row r="393" ht="14.25" customHeight="1">
      <c r="D393" s="4"/>
      <c r="F393" s="4"/>
      <c r="I393" s="4"/>
      <c r="K393" s="4"/>
      <c r="Q393" s="4"/>
    </row>
    <row r="394" ht="14.25" customHeight="1">
      <c r="D394" s="4"/>
      <c r="F394" s="4"/>
      <c r="I394" s="4"/>
      <c r="K394" s="4"/>
      <c r="Q394" s="4"/>
    </row>
    <row r="395" ht="14.25" customHeight="1">
      <c r="D395" s="4"/>
      <c r="F395" s="4"/>
      <c r="I395" s="4"/>
      <c r="K395" s="4"/>
      <c r="Q395" s="4"/>
    </row>
    <row r="396" ht="14.25" customHeight="1">
      <c r="D396" s="4"/>
      <c r="F396" s="4"/>
      <c r="I396" s="4"/>
      <c r="K396" s="4"/>
      <c r="Q396" s="4"/>
    </row>
    <row r="397" ht="14.25" customHeight="1">
      <c r="D397" s="4"/>
      <c r="F397" s="4"/>
      <c r="I397" s="4"/>
      <c r="K397" s="4"/>
      <c r="Q397" s="4"/>
    </row>
    <row r="398" ht="14.25" customHeight="1">
      <c r="D398" s="4"/>
      <c r="F398" s="4"/>
      <c r="I398" s="4"/>
      <c r="K398" s="4"/>
      <c r="Q398" s="4"/>
    </row>
    <row r="399" ht="14.25" customHeight="1">
      <c r="D399" s="4"/>
      <c r="F399" s="4"/>
      <c r="I399" s="4"/>
      <c r="K399" s="4"/>
      <c r="Q399" s="4"/>
    </row>
    <row r="400" ht="14.25" customHeight="1">
      <c r="D400" s="4"/>
      <c r="F400" s="4"/>
      <c r="I400" s="4"/>
      <c r="K400" s="4"/>
      <c r="Q400" s="4"/>
    </row>
    <row r="401" ht="14.25" customHeight="1">
      <c r="D401" s="4"/>
      <c r="F401" s="4"/>
      <c r="I401" s="4"/>
      <c r="K401" s="4"/>
      <c r="Q401" s="4"/>
    </row>
    <row r="402" ht="14.25" customHeight="1">
      <c r="D402" s="4"/>
      <c r="F402" s="4"/>
      <c r="I402" s="4"/>
      <c r="K402" s="4"/>
      <c r="Q402" s="4"/>
    </row>
    <row r="403" ht="14.25" customHeight="1">
      <c r="D403" s="4"/>
      <c r="F403" s="4"/>
      <c r="I403" s="4"/>
      <c r="K403" s="4"/>
      <c r="Q403" s="4"/>
    </row>
    <row r="404" ht="14.25" customHeight="1">
      <c r="D404" s="4"/>
      <c r="F404" s="4"/>
      <c r="I404" s="4"/>
      <c r="K404" s="4"/>
      <c r="Q404" s="4"/>
    </row>
    <row r="405" ht="14.25" customHeight="1">
      <c r="D405" s="4"/>
      <c r="F405" s="4"/>
      <c r="I405" s="4"/>
      <c r="K405" s="4"/>
      <c r="Q405" s="4"/>
    </row>
    <row r="406" ht="14.25" customHeight="1">
      <c r="D406" s="4"/>
      <c r="F406" s="4"/>
      <c r="I406" s="4"/>
      <c r="K406" s="4"/>
      <c r="Q406" s="4"/>
    </row>
    <row r="407" ht="14.25" customHeight="1">
      <c r="D407" s="4"/>
      <c r="F407" s="4"/>
      <c r="I407" s="4"/>
      <c r="K407" s="4"/>
      <c r="Q407" s="4"/>
    </row>
    <row r="408" ht="14.25" customHeight="1">
      <c r="D408" s="4"/>
      <c r="F408" s="4"/>
      <c r="I408" s="4"/>
      <c r="K408" s="4"/>
      <c r="Q408" s="4"/>
    </row>
    <row r="409" ht="14.25" customHeight="1">
      <c r="D409" s="4"/>
      <c r="F409" s="4"/>
      <c r="I409" s="4"/>
      <c r="K409" s="4"/>
      <c r="Q409" s="4"/>
    </row>
    <row r="410" ht="14.25" customHeight="1">
      <c r="D410" s="4"/>
      <c r="F410" s="4"/>
      <c r="I410" s="4"/>
      <c r="K410" s="4"/>
      <c r="Q410" s="4"/>
    </row>
    <row r="411" ht="14.25" customHeight="1">
      <c r="D411" s="4"/>
      <c r="F411" s="4"/>
      <c r="I411" s="4"/>
      <c r="K411" s="4"/>
      <c r="Q411" s="4"/>
    </row>
    <row r="412" ht="14.25" customHeight="1">
      <c r="D412" s="4"/>
      <c r="F412" s="4"/>
      <c r="I412" s="4"/>
      <c r="K412" s="4"/>
      <c r="Q412" s="4"/>
    </row>
    <row r="413" ht="14.25" customHeight="1">
      <c r="D413" s="4"/>
      <c r="F413" s="4"/>
      <c r="I413" s="4"/>
      <c r="K413" s="4"/>
      <c r="Q413" s="4"/>
    </row>
    <row r="414" ht="14.25" customHeight="1">
      <c r="D414" s="4"/>
      <c r="F414" s="4"/>
      <c r="I414" s="4"/>
      <c r="K414" s="4"/>
      <c r="Q414" s="4"/>
    </row>
    <row r="415" ht="14.25" customHeight="1">
      <c r="D415" s="4"/>
      <c r="F415" s="4"/>
      <c r="I415" s="4"/>
      <c r="K415" s="4"/>
      <c r="Q415" s="4"/>
    </row>
    <row r="416" ht="14.25" customHeight="1">
      <c r="D416" s="4"/>
      <c r="F416" s="4"/>
      <c r="I416" s="4"/>
      <c r="K416" s="4"/>
      <c r="Q416" s="4"/>
    </row>
    <row r="417" ht="14.25" customHeight="1">
      <c r="D417" s="4"/>
      <c r="F417" s="4"/>
      <c r="I417" s="4"/>
      <c r="K417" s="4"/>
      <c r="Q417" s="4"/>
    </row>
    <row r="418" ht="14.25" customHeight="1">
      <c r="D418" s="4"/>
      <c r="F418" s="4"/>
      <c r="I418" s="4"/>
      <c r="K418" s="4"/>
      <c r="Q418" s="4"/>
    </row>
    <row r="419" ht="14.25" customHeight="1">
      <c r="D419" s="4"/>
      <c r="F419" s="4"/>
      <c r="I419" s="4"/>
      <c r="K419" s="4"/>
      <c r="Q419" s="4"/>
    </row>
    <row r="420" ht="14.25" customHeight="1">
      <c r="D420" s="4"/>
      <c r="F420" s="4"/>
      <c r="I420" s="4"/>
      <c r="K420" s="4"/>
      <c r="Q420" s="4"/>
    </row>
    <row r="421" ht="14.25" customHeight="1">
      <c r="D421" s="4"/>
      <c r="F421" s="4"/>
      <c r="I421" s="4"/>
      <c r="K421" s="4"/>
      <c r="Q421" s="4"/>
    </row>
    <row r="422" ht="14.25" customHeight="1">
      <c r="D422" s="4"/>
      <c r="F422" s="4"/>
      <c r="I422" s="4"/>
      <c r="K422" s="4"/>
      <c r="Q422" s="4"/>
    </row>
    <row r="423" ht="14.25" customHeight="1">
      <c r="D423" s="4"/>
      <c r="F423" s="4"/>
      <c r="I423" s="4"/>
      <c r="K423" s="4"/>
      <c r="Q423" s="4"/>
    </row>
    <row r="424" ht="14.25" customHeight="1">
      <c r="D424" s="4"/>
      <c r="F424" s="4"/>
      <c r="I424" s="4"/>
      <c r="K424" s="4"/>
      <c r="Q424" s="4"/>
    </row>
    <row r="425" ht="14.25" customHeight="1">
      <c r="D425" s="4"/>
      <c r="F425" s="4"/>
      <c r="I425" s="4"/>
      <c r="K425" s="4"/>
      <c r="Q425" s="4"/>
    </row>
    <row r="426" ht="14.25" customHeight="1">
      <c r="D426" s="4"/>
      <c r="F426" s="4"/>
      <c r="I426" s="4"/>
      <c r="K426" s="4"/>
      <c r="Q426" s="4"/>
    </row>
    <row r="427" ht="14.25" customHeight="1">
      <c r="D427" s="4"/>
      <c r="F427" s="4"/>
      <c r="I427" s="4"/>
      <c r="K427" s="4"/>
      <c r="Q427" s="4"/>
    </row>
    <row r="428" ht="14.25" customHeight="1">
      <c r="D428" s="4"/>
      <c r="F428" s="4"/>
      <c r="I428" s="4"/>
      <c r="K428" s="4"/>
      <c r="Q428" s="4"/>
    </row>
    <row r="429" ht="14.25" customHeight="1">
      <c r="D429" s="4"/>
      <c r="F429" s="4"/>
      <c r="I429" s="4"/>
      <c r="K429" s="4"/>
      <c r="Q429" s="4"/>
    </row>
    <row r="430" ht="14.25" customHeight="1">
      <c r="D430" s="4"/>
      <c r="F430" s="4"/>
      <c r="I430" s="4"/>
      <c r="K430" s="4"/>
      <c r="Q430" s="4"/>
    </row>
    <row r="431" ht="14.25" customHeight="1">
      <c r="D431" s="4"/>
      <c r="F431" s="4"/>
      <c r="I431" s="4"/>
      <c r="K431" s="4"/>
      <c r="Q431" s="4"/>
    </row>
    <row r="432" ht="14.25" customHeight="1">
      <c r="D432" s="4"/>
      <c r="F432" s="4"/>
      <c r="I432" s="4"/>
      <c r="K432" s="4"/>
      <c r="Q432" s="4"/>
    </row>
    <row r="433" ht="14.25" customHeight="1">
      <c r="D433" s="4"/>
      <c r="F433" s="4"/>
      <c r="I433" s="4"/>
      <c r="K433" s="4"/>
      <c r="Q433" s="4"/>
    </row>
    <row r="434" ht="14.25" customHeight="1">
      <c r="D434" s="4"/>
      <c r="F434" s="4"/>
      <c r="I434" s="4"/>
      <c r="K434" s="4"/>
      <c r="Q434" s="4"/>
    </row>
    <row r="435" ht="14.25" customHeight="1">
      <c r="D435" s="4"/>
      <c r="F435" s="4"/>
      <c r="I435" s="4"/>
      <c r="K435" s="4"/>
      <c r="Q435" s="4"/>
    </row>
    <row r="436" ht="14.25" customHeight="1">
      <c r="D436" s="4"/>
      <c r="F436" s="4"/>
      <c r="I436" s="4"/>
      <c r="K436" s="4"/>
      <c r="Q436" s="4"/>
    </row>
    <row r="437" ht="14.25" customHeight="1">
      <c r="D437" s="4"/>
      <c r="F437" s="4"/>
      <c r="I437" s="4"/>
      <c r="K437" s="4"/>
      <c r="Q437" s="4"/>
    </row>
    <row r="438" ht="14.25" customHeight="1">
      <c r="D438" s="4"/>
      <c r="F438" s="4"/>
      <c r="I438" s="4"/>
      <c r="K438" s="4"/>
      <c r="Q438" s="4"/>
    </row>
    <row r="439" ht="14.25" customHeight="1">
      <c r="D439" s="4"/>
      <c r="F439" s="4"/>
      <c r="I439" s="4"/>
      <c r="K439" s="4"/>
      <c r="Q439" s="4"/>
    </row>
    <row r="440" ht="14.25" customHeight="1">
      <c r="D440" s="4"/>
      <c r="F440" s="4"/>
      <c r="I440" s="4"/>
      <c r="K440" s="4"/>
      <c r="Q440" s="4"/>
    </row>
    <row r="441" ht="14.25" customHeight="1">
      <c r="D441" s="4"/>
      <c r="F441" s="4"/>
      <c r="I441" s="4"/>
      <c r="K441" s="4"/>
      <c r="Q441" s="4"/>
    </row>
    <row r="442" ht="14.25" customHeight="1">
      <c r="D442" s="4"/>
      <c r="F442" s="4"/>
      <c r="I442" s="4"/>
      <c r="K442" s="4"/>
      <c r="Q442" s="4"/>
    </row>
    <row r="443" ht="14.25" customHeight="1">
      <c r="D443" s="4"/>
      <c r="F443" s="4"/>
      <c r="I443" s="4"/>
      <c r="K443" s="4"/>
      <c r="Q443" s="4"/>
    </row>
    <row r="444" ht="14.25" customHeight="1">
      <c r="D444" s="4"/>
      <c r="F444" s="4"/>
      <c r="I444" s="4"/>
      <c r="K444" s="4"/>
      <c r="Q444" s="4"/>
    </row>
    <row r="445" ht="14.25" customHeight="1">
      <c r="D445" s="4"/>
      <c r="F445" s="4"/>
      <c r="I445" s="4"/>
      <c r="K445" s="4"/>
      <c r="Q445" s="4"/>
    </row>
    <row r="446" ht="14.25" customHeight="1">
      <c r="D446" s="4"/>
      <c r="F446" s="4"/>
      <c r="I446" s="4"/>
      <c r="K446" s="4"/>
      <c r="Q446" s="4"/>
    </row>
    <row r="447" ht="14.25" customHeight="1">
      <c r="D447" s="4"/>
      <c r="F447" s="4"/>
      <c r="I447" s="4"/>
      <c r="K447" s="4"/>
      <c r="Q447" s="4"/>
    </row>
    <row r="448" ht="14.25" customHeight="1">
      <c r="D448" s="4"/>
      <c r="F448" s="4"/>
      <c r="I448" s="4"/>
      <c r="K448" s="4"/>
      <c r="Q448" s="4"/>
    </row>
    <row r="449" ht="14.25" customHeight="1">
      <c r="D449" s="4"/>
      <c r="F449" s="4"/>
      <c r="I449" s="4"/>
      <c r="K449" s="4"/>
      <c r="Q449" s="4"/>
    </row>
    <row r="450" ht="14.25" customHeight="1">
      <c r="D450" s="4"/>
      <c r="F450" s="4"/>
      <c r="I450" s="4"/>
      <c r="K450" s="4"/>
      <c r="Q450" s="4"/>
    </row>
    <row r="451" ht="14.25" customHeight="1">
      <c r="D451" s="4"/>
      <c r="F451" s="4"/>
      <c r="I451" s="4"/>
      <c r="K451" s="4"/>
      <c r="Q451" s="4"/>
    </row>
    <row r="452" ht="14.25" customHeight="1">
      <c r="D452" s="4"/>
      <c r="F452" s="4"/>
      <c r="I452" s="4"/>
      <c r="K452" s="4"/>
      <c r="Q452" s="4"/>
    </row>
    <row r="453" ht="14.25" customHeight="1">
      <c r="D453" s="4"/>
      <c r="F453" s="4"/>
      <c r="I453" s="4"/>
      <c r="K453" s="4"/>
      <c r="Q453" s="4"/>
    </row>
    <row r="454" ht="14.25" customHeight="1">
      <c r="D454" s="4"/>
      <c r="F454" s="4"/>
      <c r="I454" s="4"/>
      <c r="K454" s="4"/>
      <c r="Q454" s="4"/>
    </row>
    <row r="455" ht="14.25" customHeight="1">
      <c r="D455" s="4"/>
      <c r="F455" s="4"/>
      <c r="I455" s="4"/>
      <c r="K455" s="4"/>
      <c r="Q455" s="4"/>
    </row>
    <row r="456" ht="14.25" customHeight="1">
      <c r="D456" s="4"/>
      <c r="F456" s="4"/>
      <c r="I456" s="4"/>
      <c r="K456" s="4"/>
      <c r="Q456" s="4"/>
    </row>
    <row r="457" ht="14.25" customHeight="1">
      <c r="D457" s="4"/>
      <c r="F457" s="4"/>
      <c r="I457" s="4"/>
      <c r="K457" s="4"/>
      <c r="Q457" s="4"/>
    </row>
    <row r="458" ht="14.25" customHeight="1">
      <c r="D458" s="4"/>
      <c r="F458" s="4"/>
      <c r="I458" s="4"/>
      <c r="K458" s="4"/>
      <c r="Q458" s="4"/>
    </row>
    <row r="459" ht="14.25" customHeight="1">
      <c r="D459" s="4"/>
      <c r="F459" s="4"/>
      <c r="I459" s="4"/>
      <c r="K459" s="4"/>
      <c r="Q459" s="4"/>
    </row>
    <row r="460" ht="14.25" customHeight="1">
      <c r="D460" s="4"/>
      <c r="F460" s="4"/>
      <c r="I460" s="4"/>
      <c r="K460" s="4"/>
      <c r="Q460" s="4"/>
    </row>
    <row r="461" ht="14.25" customHeight="1">
      <c r="D461" s="4"/>
      <c r="F461" s="4"/>
      <c r="I461" s="4"/>
      <c r="K461" s="4"/>
      <c r="Q461" s="4"/>
    </row>
    <row r="462" ht="14.25" customHeight="1">
      <c r="D462" s="4"/>
      <c r="F462" s="4"/>
      <c r="I462" s="4"/>
      <c r="K462" s="4"/>
      <c r="Q462" s="4"/>
    </row>
    <row r="463" ht="14.25" customHeight="1">
      <c r="D463" s="4"/>
      <c r="F463" s="4"/>
      <c r="I463" s="4"/>
      <c r="K463" s="4"/>
      <c r="Q463" s="4"/>
    </row>
    <row r="464" ht="14.25" customHeight="1">
      <c r="D464" s="4"/>
      <c r="F464" s="4"/>
      <c r="I464" s="4"/>
      <c r="K464" s="4"/>
      <c r="Q464" s="4"/>
    </row>
    <row r="465" ht="14.25" customHeight="1">
      <c r="D465" s="4"/>
      <c r="F465" s="4"/>
      <c r="I465" s="4"/>
      <c r="K465" s="4"/>
      <c r="Q465" s="4"/>
    </row>
    <row r="466" ht="14.25" customHeight="1">
      <c r="D466" s="4"/>
      <c r="F466" s="4"/>
      <c r="I466" s="4"/>
      <c r="K466" s="4"/>
      <c r="Q466" s="4"/>
    </row>
    <row r="467" ht="14.25" customHeight="1">
      <c r="D467" s="4"/>
      <c r="F467" s="4"/>
      <c r="I467" s="4"/>
      <c r="K467" s="4"/>
      <c r="Q467" s="4"/>
    </row>
    <row r="468" ht="14.25" customHeight="1">
      <c r="D468" s="4"/>
      <c r="F468" s="4"/>
      <c r="I468" s="4"/>
      <c r="K468" s="4"/>
      <c r="Q468" s="4"/>
    </row>
    <row r="469" ht="14.25" customHeight="1">
      <c r="D469" s="4"/>
      <c r="F469" s="4"/>
      <c r="I469" s="4"/>
      <c r="K469" s="4"/>
      <c r="Q469" s="4"/>
    </row>
    <row r="470" ht="14.25" customHeight="1">
      <c r="D470" s="4"/>
      <c r="F470" s="4"/>
      <c r="I470" s="4"/>
      <c r="K470" s="4"/>
      <c r="Q470" s="4"/>
    </row>
    <row r="471" ht="14.25" customHeight="1">
      <c r="D471" s="4"/>
      <c r="F471" s="4"/>
      <c r="I471" s="4"/>
      <c r="K471" s="4"/>
      <c r="Q471" s="4"/>
    </row>
    <row r="472" ht="14.25" customHeight="1">
      <c r="D472" s="4"/>
      <c r="F472" s="4"/>
      <c r="I472" s="4"/>
      <c r="K472" s="4"/>
      <c r="Q472" s="4"/>
    </row>
    <row r="473" ht="14.25" customHeight="1">
      <c r="D473" s="4"/>
      <c r="F473" s="4"/>
      <c r="I473" s="4"/>
      <c r="K473" s="4"/>
      <c r="Q473" s="4"/>
    </row>
    <row r="474" ht="14.25" customHeight="1">
      <c r="D474" s="4"/>
      <c r="F474" s="4"/>
      <c r="I474" s="4"/>
      <c r="K474" s="4"/>
      <c r="Q474" s="4"/>
    </row>
    <row r="475" ht="14.25" customHeight="1">
      <c r="D475" s="4"/>
      <c r="F475" s="4"/>
      <c r="I475" s="4"/>
      <c r="K475" s="4"/>
      <c r="Q475" s="4"/>
    </row>
    <row r="476" ht="14.25" customHeight="1">
      <c r="D476" s="4"/>
      <c r="F476" s="4"/>
      <c r="I476" s="4"/>
      <c r="K476" s="4"/>
      <c r="Q476" s="4"/>
    </row>
    <row r="477" ht="14.25" customHeight="1">
      <c r="D477" s="4"/>
      <c r="F477" s="4"/>
      <c r="I477" s="4"/>
      <c r="K477" s="4"/>
      <c r="Q477" s="4"/>
    </row>
    <row r="478" ht="14.25" customHeight="1">
      <c r="D478" s="4"/>
      <c r="F478" s="4"/>
      <c r="I478" s="4"/>
      <c r="K478" s="4"/>
      <c r="Q478" s="4"/>
    </row>
    <row r="479" ht="14.25" customHeight="1">
      <c r="D479" s="4"/>
      <c r="F479" s="4"/>
      <c r="I479" s="4"/>
      <c r="K479" s="4"/>
      <c r="Q479" s="4"/>
    </row>
    <row r="480" ht="14.25" customHeight="1">
      <c r="D480" s="4"/>
      <c r="F480" s="4"/>
      <c r="I480" s="4"/>
      <c r="K480" s="4"/>
      <c r="Q480" s="4"/>
    </row>
    <row r="481" ht="14.25" customHeight="1">
      <c r="D481" s="4"/>
      <c r="F481" s="4"/>
      <c r="I481" s="4"/>
      <c r="K481" s="4"/>
      <c r="Q481" s="4"/>
    </row>
    <row r="482" ht="14.25" customHeight="1">
      <c r="D482" s="4"/>
      <c r="F482" s="4"/>
      <c r="I482" s="4"/>
      <c r="K482" s="4"/>
      <c r="Q482" s="4"/>
    </row>
    <row r="483" ht="14.25" customHeight="1">
      <c r="D483" s="4"/>
      <c r="F483" s="4"/>
      <c r="I483" s="4"/>
      <c r="K483" s="4"/>
      <c r="Q483" s="4"/>
    </row>
    <row r="484" ht="14.25" customHeight="1">
      <c r="D484" s="4"/>
      <c r="F484" s="4"/>
      <c r="I484" s="4"/>
      <c r="K484" s="4"/>
      <c r="Q484" s="4"/>
    </row>
    <row r="485" ht="14.25" customHeight="1">
      <c r="D485" s="4"/>
      <c r="F485" s="4"/>
      <c r="I485" s="4"/>
      <c r="K485" s="4"/>
      <c r="Q485" s="4"/>
    </row>
    <row r="486" ht="14.25" customHeight="1">
      <c r="D486" s="4"/>
      <c r="F486" s="4"/>
      <c r="I486" s="4"/>
      <c r="K486" s="4"/>
      <c r="Q486" s="4"/>
    </row>
    <row r="487" ht="14.25" customHeight="1">
      <c r="D487" s="4"/>
      <c r="F487" s="4"/>
      <c r="I487" s="4"/>
      <c r="K487" s="4"/>
      <c r="Q487" s="4"/>
    </row>
    <row r="488" ht="14.25" customHeight="1">
      <c r="D488" s="4"/>
      <c r="F488" s="4"/>
      <c r="I488" s="4"/>
      <c r="K488" s="4"/>
      <c r="Q488" s="4"/>
    </row>
    <row r="489" ht="14.25" customHeight="1">
      <c r="D489" s="4"/>
      <c r="F489" s="4"/>
      <c r="I489" s="4"/>
      <c r="K489" s="4"/>
      <c r="Q489" s="4"/>
    </row>
    <row r="490" ht="14.25" customHeight="1">
      <c r="D490" s="4"/>
      <c r="F490" s="4"/>
      <c r="I490" s="4"/>
      <c r="K490" s="4"/>
      <c r="Q490" s="4"/>
    </row>
    <row r="491" ht="14.25" customHeight="1">
      <c r="D491" s="4"/>
      <c r="F491" s="4"/>
      <c r="I491" s="4"/>
      <c r="K491" s="4"/>
      <c r="Q491" s="4"/>
    </row>
    <row r="492" ht="14.25" customHeight="1">
      <c r="D492" s="4"/>
      <c r="F492" s="4"/>
      <c r="I492" s="4"/>
      <c r="K492" s="4"/>
      <c r="Q492" s="4"/>
    </row>
    <row r="493" ht="14.25" customHeight="1">
      <c r="D493" s="4"/>
      <c r="F493" s="4"/>
      <c r="I493" s="4"/>
      <c r="K493" s="4"/>
      <c r="Q493" s="4"/>
    </row>
    <row r="494" ht="14.25" customHeight="1">
      <c r="D494" s="4"/>
      <c r="F494" s="4"/>
      <c r="I494" s="4"/>
      <c r="K494" s="4"/>
      <c r="Q494" s="4"/>
    </row>
    <row r="495" ht="14.25" customHeight="1">
      <c r="D495" s="4"/>
      <c r="F495" s="4"/>
      <c r="I495" s="4"/>
      <c r="K495" s="4"/>
      <c r="Q495" s="4"/>
    </row>
    <row r="496" ht="14.25" customHeight="1">
      <c r="D496" s="4"/>
      <c r="F496" s="4"/>
      <c r="I496" s="4"/>
      <c r="K496" s="4"/>
      <c r="Q496" s="4"/>
    </row>
    <row r="497" ht="14.25" customHeight="1">
      <c r="D497" s="4"/>
      <c r="F497" s="4"/>
      <c r="I497" s="4"/>
      <c r="K497" s="4"/>
      <c r="Q497" s="4"/>
    </row>
    <row r="498" ht="14.25" customHeight="1">
      <c r="D498" s="4"/>
      <c r="F498" s="4"/>
      <c r="I498" s="4"/>
      <c r="K498" s="4"/>
      <c r="Q498" s="4"/>
    </row>
    <row r="499" ht="14.25" customHeight="1">
      <c r="D499" s="4"/>
      <c r="F499" s="4"/>
      <c r="I499" s="4"/>
      <c r="K499" s="4"/>
      <c r="Q499" s="4"/>
    </row>
    <row r="500" ht="14.25" customHeight="1">
      <c r="D500" s="4"/>
      <c r="F500" s="4"/>
      <c r="I500" s="4"/>
      <c r="K500" s="4"/>
      <c r="Q500" s="4"/>
    </row>
    <row r="501" ht="14.25" customHeight="1">
      <c r="D501" s="4"/>
      <c r="F501" s="4"/>
      <c r="I501" s="4"/>
      <c r="K501" s="4"/>
      <c r="Q501" s="4"/>
    </row>
    <row r="502" ht="14.25" customHeight="1">
      <c r="D502" s="4"/>
      <c r="F502" s="4"/>
      <c r="I502" s="4"/>
      <c r="K502" s="4"/>
      <c r="Q502" s="4"/>
    </row>
    <row r="503" ht="14.25" customHeight="1">
      <c r="D503" s="4"/>
      <c r="F503" s="4"/>
      <c r="I503" s="4"/>
      <c r="K503" s="4"/>
      <c r="Q503" s="4"/>
    </row>
    <row r="504" ht="14.25" customHeight="1">
      <c r="D504" s="4"/>
      <c r="F504" s="4"/>
      <c r="I504" s="4"/>
      <c r="K504" s="4"/>
      <c r="Q504" s="4"/>
    </row>
    <row r="505" ht="14.25" customHeight="1">
      <c r="D505" s="4"/>
      <c r="F505" s="4"/>
      <c r="I505" s="4"/>
      <c r="K505" s="4"/>
      <c r="Q505" s="4"/>
    </row>
    <row r="506" ht="14.25" customHeight="1">
      <c r="D506" s="4"/>
      <c r="F506" s="4"/>
      <c r="I506" s="4"/>
      <c r="K506" s="4"/>
      <c r="Q506" s="4"/>
    </row>
    <row r="507" ht="14.25" customHeight="1">
      <c r="D507" s="4"/>
      <c r="F507" s="4"/>
      <c r="I507" s="4"/>
      <c r="K507" s="4"/>
      <c r="Q507" s="4"/>
    </row>
    <row r="508" ht="14.25" customHeight="1">
      <c r="D508" s="4"/>
      <c r="F508" s="4"/>
      <c r="I508" s="4"/>
      <c r="K508" s="4"/>
      <c r="Q508" s="4"/>
    </row>
    <row r="509" ht="14.25" customHeight="1">
      <c r="D509" s="4"/>
      <c r="F509" s="4"/>
      <c r="I509" s="4"/>
      <c r="K509" s="4"/>
      <c r="Q509" s="4"/>
    </row>
    <row r="510" ht="14.25" customHeight="1">
      <c r="D510" s="4"/>
      <c r="F510" s="4"/>
      <c r="I510" s="4"/>
      <c r="K510" s="4"/>
      <c r="Q510" s="4"/>
    </row>
    <row r="511" ht="14.25" customHeight="1">
      <c r="D511" s="4"/>
      <c r="F511" s="4"/>
      <c r="I511" s="4"/>
      <c r="K511" s="4"/>
      <c r="Q511" s="4"/>
    </row>
    <row r="512" ht="14.25" customHeight="1">
      <c r="D512" s="4"/>
      <c r="F512" s="4"/>
      <c r="I512" s="4"/>
      <c r="K512" s="4"/>
      <c r="Q512" s="4"/>
    </row>
    <row r="513" ht="14.25" customHeight="1">
      <c r="D513" s="4"/>
      <c r="F513" s="4"/>
      <c r="I513" s="4"/>
      <c r="K513" s="4"/>
      <c r="Q513" s="4"/>
    </row>
    <row r="514" ht="14.25" customHeight="1">
      <c r="D514" s="4"/>
      <c r="F514" s="4"/>
      <c r="I514" s="4"/>
      <c r="K514" s="4"/>
      <c r="Q514" s="4"/>
    </row>
    <row r="515" ht="14.25" customHeight="1">
      <c r="D515" s="4"/>
      <c r="F515" s="4"/>
      <c r="I515" s="4"/>
      <c r="K515" s="4"/>
      <c r="Q515" s="4"/>
    </row>
    <row r="516" ht="14.25" customHeight="1">
      <c r="D516" s="4"/>
      <c r="F516" s="4"/>
      <c r="I516" s="4"/>
      <c r="K516" s="4"/>
      <c r="Q516" s="4"/>
    </row>
    <row r="517" ht="14.25" customHeight="1">
      <c r="D517" s="4"/>
      <c r="F517" s="4"/>
      <c r="I517" s="4"/>
      <c r="K517" s="4"/>
      <c r="Q517" s="4"/>
    </row>
    <row r="518" ht="14.25" customHeight="1">
      <c r="D518" s="4"/>
      <c r="F518" s="4"/>
      <c r="I518" s="4"/>
      <c r="K518" s="4"/>
      <c r="Q518" s="4"/>
    </row>
    <row r="519" ht="14.25" customHeight="1">
      <c r="D519" s="4"/>
      <c r="F519" s="4"/>
      <c r="I519" s="4"/>
      <c r="K519" s="4"/>
      <c r="Q519" s="4"/>
    </row>
    <row r="520" ht="14.25" customHeight="1">
      <c r="D520" s="4"/>
      <c r="F520" s="4"/>
      <c r="I520" s="4"/>
      <c r="K520" s="4"/>
      <c r="Q520" s="4"/>
    </row>
    <row r="521" ht="14.25" customHeight="1">
      <c r="D521" s="4"/>
      <c r="F521" s="4"/>
      <c r="I521" s="4"/>
      <c r="K521" s="4"/>
      <c r="Q521" s="4"/>
    </row>
    <row r="522" ht="14.25" customHeight="1">
      <c r="D522" s="4"/>
      <c r="F522" s="4"/>
      <c r="I522" s="4"/>
      <c r="K522" s="4"/>
      <c r="Q522" s="4"/>
    </row>
    <row r="523" ht="14.25" customHeight="1">
      <c r="D523" s="4"/>
      <c r="F523" s="4"/>
      <c r="I523" s="4"/>
      <c r="K523" s="4"/>
      <c r="Q523" s="4"/>
    </row>
    <row r="524" ht="14.25" customHeight="1">
      <c r="D524" s="4"/>
      <c r="F524" s="4"/>
      <c r="I524" s="4"/>
      <c r="K524" s="4"/>
      <c r="Q524" s="4"/>
    </row>
    <row r="525" ht="14.25" customHeight="1">
      <c r="D525" s="4"/>
      <c r="F525" s="4"/>
      <c r="I525" s="4"/>
      <c r="K525" s="4"/>
      <c r="Q525" s="4"/>
    </row>
    <row r="526" ht="14.25" customHeight="1">
      <c r="D526" s="4"/>
      <c r="F526" s="4"/>
      <c r="I526" s="4"/>
      <c r="K526" s="4"/>
      <c r="Q526" s="4"/>
    </row>
    <row r="527" ht="14.25" customHeight="1">
      <c r="D527" s="4"/>
      <c r="F527" s="4"/>
      <c r="I527" s="4"/>
      <c r="K527" s="4"/>
      <c r="Q527" s="4"/>
    </row>
    <row r="528" ht="14.25" customHeight="1">
      <c r="D528" s="4"/>
      <c r="F528" s="4"/>
      <c r="I528" s="4"/>
      <c r="K528" s="4"/>
      <c r="Q528" s="4"/>
    </row>
    <row r="529" ht="14.25" customHeight="1">
      <c r="D529" s="4"/>
      <c r="F529" s="4"/>
      <c r="I529" s="4"/>
      <c r="K529" s="4"/>
      <c r="Q529" s="4"/>
    </row>
    <row r="530" ht="14.25" customHeight="1">
      <c r="D530" s="4"/>
      <c r="F530" s="4"/>
      <c r="I530" s="4"/>
      <c r="K530" s="4"/>
      <c r="Q530" s="4"/>
    </row>
    <row r="531" ht="14.25" customHeight="1">
      <c r="D531" s="4"/>
      <c r="F531" s="4"/>
      <c r="I531" s="4"/>
      <c r="K531" s="4"/>
      <c r="Q531" s="4"/>
    </row>
    <row r="532" ht="14.25" customHeight="1">
      <c r="D532" s="4"/>
      <c r="F532" s="4"/>
      <c r="I532" s="4"/>
      <c r="K532" s="4"/>
      <c r="Q532" s="4"/>
    </row>
    <row r="533" ht="14.25" customHeight="1">
      <c r="D533" s="4"/>
      <c r="F533" s="4"/>
      <c r="I533" s="4"/>
      <c r="K533" s="4"/>
      <c r="Q533" s="4"/>
    </row>
    <row r="534" ht="14.25" customHeight="1">
      <c r="D534" s="4"/>
      <c r="F534" s="4"/>
      <c r="I534" s="4"/>
      <c r="K534" s="4"/>
      <c r="Q534" s="4"/>
    </row>
    <row r="535" ht="14.25" customHeight="1">
      <c r="D535" s="4"/>
      <c r="F535" s="4"/>
      <c r="I535" s="4"/>
      <c r="K535" s="4"/>
      <c r="Q535" s="4"/>
    </row>
    <row r="536" ht="14.25" customHeight="1">
      <c r="D536" s="4"/>
      <c r="F536" s="4"/>
      <c r="I536" s="4"/>
      <c r="K536" s="4"/>
      <c r="Q536" s="4"/>
    </row>
    <row r="537" ht="14.25" customHeight="1">
      <c r="D537" s="4"/>
      <c r="F537" s="4"/>
      <c r="I537" s="4"/>
      <c r="K537" s="4"/>
      <c r="Q537" s="4"/>
    </row>
    <row r="538" ht="14.25" customHeight="1">
      <c r="D538" s="4"/>
      <c r="F538" s="4"/>
      <c r="I538" s="4"/>
      <c r="K538" s="4"/>
      <c r="Q538" s="4"/>
    </row>
    <row r="539" ht="14.25" customHeight="1">
      <c r="D539" s="4"/>
      <c r="F539" s="4"/>
      <c r="I539" s="4"/>
      <c r="K539" s="4"/>
      <c r="Q539" s="4"/>
    </row>
    <row r="540" ht="14.25" customHeight="1">
      <c r="D540" s="4"/>
      <c r="F540" s="4"/>
      <c r="I540" s="4"/>
      <c r="K540" s="4"/>
      <c r="Q540" s="4"/>
    </row>
    <row r="541" ht="14.25" customHeight="1">
      <c r="D541" s="4"/>
      <c r="F541" s="4"/>
      <c r="I541" s="4"/>
      <c r="K541" s="4"/>
      <c r="Q541" s="4"/>
    </row>
    <row r="542" ht="14.25" customHeight="1">
      <c r="D542" s="4"/>
      <c r="F542" s="4"/>
      <c r="I542" s="4"/>
      <c r="K542" s="4"/>
      <c r="Q542" s="4"/>
    </row>
    <row r="543" ht="14.25" customHeight="1">
      <c r="D543" s="4"/>
      <c r="F543" s="4"/>
      <c r="I543" s="4"/>
      <c r="K543" s="4"/>
      <c r="Q543" s="4"/>
    </row>
    <row r="544" ht="14.25" customHeight="1">
      <c r="D544" s="4"/>
      <c r="F544" s="4"/>
      <c r="I544" s="4"/>
      <c r="K544" s="4"/>
      <c r="Q544" s="4"/>
    </row>
    <row r="545" ht="14.25" customHeight="1">
      <c r="D545" s="4"/>
      <c r="F545" s="4"/>
      <c r="I545" s="4"/>
      <c r="K545" s="4"/>
      <c r="Q545" s="4"/>
    </row>
    <row r="546" ht="14.25" customHeight="1">
      <c r="D546" s="4"/>
      <c r="F546" s="4"/>
      <c r="I546" s="4"/>
      <c r="K546" s="4"/>
      <c r="Q546" s="4"/>
    </row>
    <row r="547" ht="14.25" customHeight="1">
      <c r="D547" s="4"/>
      <c r="F547" s="4"/>
      <c r="I547" s="4"/>
      <c r="K547" s="4"/>
      <c r="Q547" s="4"/>
    </row>
    <row r="548" ht="14.25" customHeight="1">
      <c r="D548" s="4"/>
      <c r="F548" s="4"/>
      <c r="I548" s="4"/>
      <c r="K548" s="4"/>
      <c r="Q548" s="4"/>
    </row>
    <row r="549" ht="14.25" customHeight="1">
      <c r="D549" s="4"/>
      <c r="F549" s="4"/>
      <c r="I549" s="4"/>
      <c r="K549" s="4"/>
      <c r="Q549" s="4"/>
    </row>
    <row r="550" ht="14.25" customHeight="1">
      <c r="D550" s="4"/>
      <c r="F550" s="4"/>
      <c r="I550" s="4"/>
      <c r="K550" s="4"/>
      <c r="Q550" s="4"/>
    </row>
    <row r="551" ht="14.25" customHeight="1">
      <c r="D551" s="4"/>
      <c r="F551" s="4"/>
      <c r="I551" s="4"/>
      <c r="K551" s="4"/>
      <c r="Q551" s="4"/>
    </row>
    <row r="552" ht="14.25" customHeight="1">
      <c r="D552" s="4"/>
      <c r="F552" s="4"/>
      <c r="I552" s="4"/>
      <c r="K552" s="4"/>
      <c r="Q552" s="4"/>
    </row>
    <row r="553" ht="14.25" customHeight="1">
      <c r="D553" s="4"/>
      <c r="F553" s="4"/>
      <c r="I553" s="4"/>
      <c r="K553" s="4"/>
      <c r="Q553" s="4"/>
    </row>
    <row r="554" ht="14.25" customHeight="1">
      <c r="D554" s="4"/>
      <c r="F554" s="4"/>
      <c r="I554" s="4"/>
      <c r="K554" s="4"/>
      <c r="Q554" s="4"/>
    </row>
    <row r="555" ht="14.25" customHeight="1">
      <c r="D555" s="4"/>
      <c r="F555" s="4"/>
      <c r="I555" s="4"/>
      <c r="K555" s="4"/>
      <c r="Q555" s="4"/>
    </row>
    <row r="556" ht="14.25" customHeight="1">
      <c r="D556" s="4"/>
      <c r="F556" s="4"/>
      <c r="I556" s="4"/>
      <c r="K556" s="4"/>
      <c r="Q556" s="4"/>
    </row>
    <row r="557" ht="14.25" customHeight="1">
      <c r="D557" s="4"/>
      <c r="F557" s="4"/>
      <c r="I557" s="4"/>
      <c r="K557" s="4"/>
      <c r="Q557" s="4"/>
    </row>
    <row r="558" ht="14.25" customHeight="1">
      <c r="D558" s="4"/>
      <c r="F558" s="4"/>
      <c r="I558" s="4"/>
      <c r="K558" s="4"/>
      <c r="Q558" s="4"/>
    </row>
    <row r="559" ht="14.25" customHeight="1">
      <c r="D559" s="4"/>
      <c r="F559" s="4"/>
      <c r="I559" s="4"/>
      <c r="K559" s="4"/>
      <c r="Q559" s="4"/>
    </row>
    <row r="560" ht="14.25" customHeight="1">
      <c r="D560" s="4"/>
      <c r="F560" s="4"/>
      <c r="I560" s="4"/>
      <c r="K560" s="4"/>
      <c r="Q560" s="4"/>
    </row>
    <row r="561" ht="14.25" customHeight="1">
      <c r="D561" s="4"/>
      <c r="F561" s="4"/>
      <c r="I561" s="4"/>
      <c r="K561" s="4"/>
      <c r="Q561" s="4"/>
    </row>
    <row r="562" ht="14.25" customHeight="1">
      <c r="D562" s="4"/>
      <c r="F562" s="4"/>
      <c r="I562" s="4"/>
      <c r="K562" s="4"/>
      <c r="Q562" s="4"/>
    </row>
    <row r="563" ht="14.25" customHeight="1">
      <c r="D563" s="4"/>
      <c r="F563" s="4"/>
      <c r="I563" s="4"/>
      <c r="K563" s="4"/>
      <c r="Q563" s="4"/>
    </row>
    <row r="564" ht="14.25" customHeight="1">
      <c r="D564" s="4"/>
      <c r="F564" s="4"/>
      <c r="I564" s="4"/>
      <c r="K564" s="4"/>
      <c r="Q564" s="4"/>
    </row>
    <row r="565" ht="14.25" customHeight="1">
      <c r="D565" s="4"/>
      <c r="F565" s="4"/>
      <c r="I565" s="4"/>
      <c r="K565" s="4"/>
      <c r="Q565" s="4"/>
    </row>
    <row r="566" ht="14.25" customHeight="1">
      <c r="D566" s="4"/>
      <c r="F566" s="4"/>
      <c r="I566" s="4"/>
      <c r="K566" s="4"/>
      <c r="Q566" s="4"/>
    </row>
    <row r="567" ht="14.25" customHeight="1">
      <c r="D567" s="4"/>
      <c r="F567" s="4"/>
      <c r="I567" s="4"/>
      <c r="K567" s="4"/>
      <c r="Q567" s="4"/>
    </row>
    <row r="568" ht="14.25" customHeight="1">
      <c r="D568" s="4"/>
      <c r="F568" s="4"/>
      <c r="I568" s="4"/>
      <c r="K568" s="4"/>
      <c r="Q568" s="4"/>
    </row>
    <row r="569" ht="14.25" customHeight="1">
      <c r="D569" s="4"/>
      <c r="F569" s="4"/>
      <c r="I569" s="4"/>
      <c r="K569" s="4"/>
      <c r="Q569" s="4"/>
    </row>
    <row r="570" ht="14.25" customHeight="1">
      <c r="D570" s="4"/>
      <c r="F570" s="4"/>
      <c r="I570" s="4"/>
      <c r="K570" s="4"/>
      <c r="Q570" s="4"/>
    </row>
    <row r="571" ht="14.25" customHeight="1">
      <c r="D571" s="4"/>
      <c r="F571" s="4"/>
      <c r="I571" s="4"/>
      <c r="K571" s="4"/>
      <c r="Q571" s="4"/>
    </row>
    <row r="572" ht="14.25" customHeight="1">
      <c r="D572" s="4"/>
      <c r="F572" s="4"/>
      <c r="I572" s="4"/>
      <c r="K572" s="4"/>
      <c r="Q572" s="4"/>
    </row>
    <row r="573" ht="14.25" customHeight="1">
      <c r="D573" s="4"/>
      <c r="F573" s="4"/>
      <c r="I573" s="4"/>
      <c r="K573" s="4"/>
      <c r="Q573" s="4"/>
    </row>
    <row r="574" ht="14.25" customHeight="1">
      <c r="D574" s="4"/>
      <c r="F574" s="4"/>
      <c r="I574" s="4"/>
      <c r="K574" s="4"/>
      <c r="Q574" s="4"/>
    </row>
    <row r="575" ht="14.25" customHeight="1">
      <c r="D575" s="4"/>
      <c r="F575" s="4"/>
      <c r="I575" s="4"/>
      <c r="K575" s="4"/>
      <c r="Q575" s="4"/>
    </row>
    <row r="576" ht="14.25" customHeight="1">
      <c r="D576" s="4"/>
      <c r="F576" s="4"/>
      <c r="I576" s="4"/>
      <c r="K576" s="4"/>
      <c r="Q576" s="4"/>
    </row>
    <row r="577" ht="14.25" customHeight="1">
      <c r="D577" s="4"/>
      <c r="F577" s="4"/>
      <c r="I577" s="4"/>
      <c r="K577" s="4"/>
      <c r="Q577" s="4"/>
    </row>
    <row r="578" ht="14.25" customHeight="1">
      <c r="D578" s="4"/>
      <c r="F578" s="4"/>
      <c r="I578" s="4"/>
      <c r="K578" s="4"/>
      <c r="Q578" s="4"/>
    </row>
    <row r="579" ht="14.25" customHeight="1">
      <c r="D579" s="4"/>
      <c r="F579" s="4"/>
      <c r="I579" s="4"/>
      <c r="K579" s="4"/>
      <c r="Q579" s="4"/>
    </row>
    <row r="580" ht="14.25" customHeight="1">
      <c r="D580" s="4"/>
      <c r="F580" s="4"/>
      <c r="I580" s="4"/>
      <c r="K580" s="4"/>
      <c r="Q580" s="4"/>
    </row>
    <row r="581" ht="14.25" customHeight="1">
      <c r="D581" s="4"/>
      <c r="F581" s="4"/>
      <c r="I581" s="4"/>
      <c r="K581" s="4"/>
      <c r="Q581" s="4"/>
    </row>
    <row r="582" ht="14.25" customHeight="1">
      <c r="D582" s="4"/>
      <c r="F582" s="4"/>
      <c r="I582" s="4"/>
      <c r="K582" s="4"/>
      <c r="Q582" s="4"/>
    </row>
    <row r="583" ht="14.25" customHeight="1">
      <c r="D583" s="4"/>
      <c r="F583" s="4"/>
      <c r="I583" s="4"/>
      <c r="K583" s="4"/>
      <c r="Q583" s="4"/>
    </row>
    <row r="584" ht="14.25" customHeight="1">
      <c r="D584" s="4"/>
      <c r="F584" s="4"/>
      <c r="I584" s="4"/>
      <c r="K584" s="4"/>
      <c r="Q584" s="4"/>
    </row>
    <row r="585" ht="14.25" customHeight="1">
      <c r="D585" s="4"/>
      <c r="F585" s="4"/>
      <c r="I585" s="4"/>
      <c r="K585" s="4"/>
      <c r="Q585" s="4"/>
    </row>
    <row r="586" ht="14.25" customHeight="1">
      <c r="D586" s="4"/>
      <c r="F586" s="4"/>
      <c r="I586" s="4"/>
      <c r="K586" s="4"/>
      <c r="Q586" s="4"/>
    </row>
    <row r="587" ht="14.25" customHeight="1">
      <c r="D587" s="4"/>
      <c r="F587" s="4"/>
      <c r="I587" s="4"/>
      <c r="K587" s="4"/>
      <c r="Q587" s="4"/>
    </row>
    <row r="588" ht="14.25" customHeight="1">
      <c r="D588" s="4"/>
      <c r="F588" s="4"/>
      <c r="I588" s="4"/>
      <c r="K588" s="4"/>
      <c r="Q588" s="4"/>
    </row>
    <row r="589" ht="14.25" customHeight="1">
      <c r="D589" s="4"/>
      <c r="F589" s="4"/>
      <c r="I589" s="4"/>
      <c r="K589" s="4"/>
      <c r="Q589" s="4"/>
    </row>
    <row r="590" ht="14.25" customHeight="1">
      <c r="D590" s="4"/>
      <c r="F590" s="4"/>
      <c r="I590" s="4"/>
      <c r="K590" s="4"/>
      <c r="Q590" s="4"/>
    </row>
    <row r="591" ht="14.25" customHeight="1">
      <c r="D591" s="4"/>
      <c r="F591" s="4"/>
      <c r="I591" s="4"/>
      <c r="K591" s="4"/>
      <c r="Q591" s="4"/>
    </row>
    <row r="592" ht="14.25" customHeight="1">
      <c r="D592" s="4"/>
      <c r="F592" s="4"/>
      <c r="I592" s="4"/>
      <c r="K592" s="4"/>
      <c r="Q592" s="4"/>
    </row>
    <row r="593" ht="14.25" customHeight="1">
      <c r="D593" s="4"/>
      <c r="F593" s="4"/>
      <c r="I593" s="4"/>
      <c r="K593" s="4"/>
      <c r="Q593" s="4"/>
    </row>
    <row r="594" ht="14.25" customHeight="1">
      <c r="D594" s="4"/>
      <c r="F594" s="4"/>
      <c r="I594" s="4"/>
      <c r="K594" s="4"/>
      <c r="Q594" s="4"/>
    </row>
    <row r="595" ht="14.25" customHeight="1">
      <c r="D595" s="4"/>
      <c r="F595" s="4"/>
      <c r="I595" s="4"/>
      <c r="K595" s="4"/>
      <c r="Q595" s="4"/>
    </row>
    <row r="596" ht="14.25" customHeight="1">
      <c r="D596" s="4"/>
      <c r="F596" s="4"/>
      <c r="I596" s="4"/>
      <c r="K596" s="4"/>
      <c r="Q596" s="4"/>
    </row>
    <row r="597" ht="14.25" customHeight="1">
      <c r="D597" s="4"/>
      <c r="F597" s="4"/>
      <c r="I597" s="4"/>
      <c r="K597" s="4"/>
      <c r="Q597" s="4"/>
    </row>
    <row r="598" ht="14.25" customHeight="1">
      <c r="D598" s="4"/>
      <c r="F598" s="4"/>
      <c r="I598" s="4"/>
      <c r="K598" s="4"/>
      <c r="Q598" s="4"/>
    </row>
    <row r="599" ht="14.25" customHeight="1">
      <c r="D599" s="4"/>
      <c r="F599" s="4"/>
      <c r="I599" s="4"/>
      <c r="K599" s="4"/>
      <c r="Q599" s="4"/>
    </row>
    <row r="600" ht="14.25" customHeight="1">
      <c r="D600" s="4"/>
      <c r="F600" s="4"/>
      <c r="I600" s="4"/>
      <c r="K600" s="4"/>
      <c r="Q600" s="4"/>
    </row>
    <row r="601" ht="14.25" customHeight="1">
      <c r="D601" s="4"/>
      <c r="F601" s="4"/>
      <c r="I601" s="4"/>
      <c r="K601" s="4"/>
      <c r="Q601" s="4"/>
    </row>
    <row r="602" ht="14.25" customHeight="1">
      <c r="D602" s="4"/>
      <c r="F602" s="4"/>
      <c r="I602" s="4"/>
      <c r="K602" s="4"/>
      <c r="Q602" s="4"/>
    </row>
    <row r="603" ht="14.25" customHeight="1">
      <c r="D603" s="4"/>
      <c r="F603" s="4"/>
      <c r="I603" s="4"/>
      <c r="K603" s="4"/>
      <c r="Q603" s="4"/>
    </row>
    <row r="604" ht="14.25" customHeight="1">
      <c r="D604" s="4"/>
      <c r="F604" s="4"/>
      <c r="I604" s="4"/>
      <c r="K604" s="4"/>
      <c r="Q604" s="4"/>
    </row>
    <row r="605" ht="14.25" customHeight="1">
      <c r="D605" s="4"/>
      <c r="F605" s="4"/>
      <c r="I605" s="4"/>
      <c r="K605" s="4"/>
      <c r="Q605" s="4"/>
    </row>
    <row r="606" ht="14.25" customHeight="1">
      <c r="D606" s="4"/>
      <c r="F606" s="4"/>
      <c r="I606" s="4"/>
      <c r="K606" s="4"/>
      <c r="Q606" s="4"/>
    </row>
    <row r="607" ht="14.25" customHeight="1">
      <c r="D607" s="4"/>
      <c r="F607" s="4"/>
      <c r="I607" s="4"/>
      <c r="K607" s="4"/>
      <c r="Q607" s="4"/>
    </row>
    <row r="608" ht="14.25" customHeight="1">
      <c r="D608" s="4"/>
      <c r="F608" s="4"/>
      <c r="I608" s="4"/>
      <c r="K608" s="4"/>
      <c r="Q608" s="4"/>
    </row>
    <row r="609" ht="14.25" customHeight="1">
      <c r="D609" s="4"/>
      <c r="F609" s="4"/>
      <c r="I609" s="4"/>
      <c r="K609" s="4"/>
      <c r="Q609" s="4"/>
    </row>
    <row r="610" ht="14.25" customHeight="1">
      <c r="D610" s="4"/>
      <c r="F610" s="4"/>
      <c r="I610" s="4"/>
      <c r="K610" s="4"/>
      <c r="Q610" s="4"/>
    </row>
    <row r="611" ht="14.25" customHeight="1">
      <c r="D611" s="4"/>
      <c r="F611" s="4"/>
      <c r="I611" s="4"/>
      <c r="K611" s="4"/>
      <c r="Q611" s="4"/>
    </row>
    <row r="612" ht="14.25" customHeight="1">
      <c r="D612" s="4"/>
      <c r="F612" s="4"/>
      <c r="I612" s="4"/>
      <c r="K612" s="4"/>
      <c r="Q612" s="4"/>
    </row>
    <row r="613" ht="14.25" customHeight="1">
      <c r="D613" s="4"/>
      <c r="F613" s="4"/>
      <c r="I613" s="4"/>
      <c r="K613" s="4"/>
      <c r="Q613" s="4"/>
    </row>
    <row r="614" ht="14.25" customHeight="1">
      <c r="D614" s="4"/>
      <c r="F614" s="4"/>
      <c r="I614" s="4"/>
      <c r="K614" s="4"/>
      <c r="Q614" s="4"/>
    </row>
    <row r="615" ht="14.25" customHeight="1">
      <c r="D615" s="4"/>
      <c r="F615" s="4"/>
      <c r="I615" s="4"/>
      <c r="K615" s="4"/>
      <c r="Q615" s="4"/>
    </row>
    <row r="616" ht="14.25" customHeight="1">
      <c r="D616" s="4"/>
      <c r="F616" s="4"/>
      <c r="I616" s="4"/>
      <c r="K616" s="4"/>
      <c r="Q616" s="4"/>
    </row>
    <row r="617" ht="14.25" customHeight="1">
      <c r="D617" s="4"/>
      <c r="F617" s="4"/>
      <c r="I617" s="4"/>
      <c r="K617" s="4"/>
      <c r="Q617" s="4"/>
    </row>
    <row r="618" ht="14.25" customHeight="1">
      <c r="D618" s="4"/>
      <c r="F618" s="4"/>
      <c r="I618" s="4"/>
      <c r="K618" s="4"/>
      <c r="Q618" s="4"/>
    </row>
    <row r="619" ht="14.25" customHeight="1">
      <c r="D619" s="4"/>
      <c r="F619" s="4"/>
      <c r="I619" s="4"/>
      <c r="K619" s="4"/>
      <c r="Q619" s="4"/>
    </row>
    <row r="620" ht="14.25" customHeight="1">
      <c r="D620" s="4"/>
      <c r="F620" s="4"/>
      <c r="I620" s="4"/>
      <c r="K620" s="4"/>
      <c r="Q620" s="4"/>
    </row>
    <row r="621" ht="14.25" customHeight="1">
      <c r="D621" s="4"/>
      <c r="F621" s="4"/>
      <c r="I621" s="4"/>
      <c r="K621" s="4"/>
      <c r="Q621" s="4"/>
    </row>
    <row r="622" ht="14.25" customHeight="1">
      <c r="D622" s="4"/>
      <c r="F622" s="4"/>
      <c r="I622" s="4"/>
      <c r="K622" s="4"/>
      <c r="Q622" s="4"/>
    </row>
    <row r="623" ht="14.25" customHeight="1">
      <c r="D623" s="4"/>
      <c r="F623" s="4"/>
      <c r="I623" s="4"/>
      <c r="K623" s="4"/>
      <c r="Q623" s="4"/>
    </row>
    <row r="624" ht="14.25" customHeight="1">
      <c r="D624" s="4"/>
      <c r="F624" s="4"/>
      <c r="I624" s="4"/>
      <c r="K624" s="4"/>
      <c r="Q624" s="4"/>
    </row>
    <row r="625" ht="14.25" customHeight="1">
      <c r="D625" s="4"/>
      <c r="F625" s="4"/>
      <c r="I625" s="4"/>
      <c r="K625" s="4"/>
      <c r="Q625" s="4"/>
    </row>
    <row r="626" ht="14.25" customHeight="1">
      <c r="D626" s="4"/>
      <c r="F626" s="4"/>
      <c r="I626" s="4"/>
      <c r="K626" s="4"/>
      <c r="Q626" s="4"/>
    </row>
    <row r="627" ht="14.25" customHeight="1">
      <c r="D627" s="4"/>
      <c r="F627" s="4"/>
      <c r="I627" s="4"/>
      <c r="K627" s="4"/>
      <c r="Q627" s="4"/>
    </row>
    <row r="628" ht="14.25" customHeight="1">
      <c r="D628" s="4"/>
      <c r="F628" s="4"/>
      <c r="I628" s="4"/>
      <c r="K628" s="4"/>
      <c r="Q628" s="4"/>
    </row>
    <row r="629" ht="14.25" customHeight="1">
      <c r="D629" s="4"/>
      <c r="F629" s="4"/>
      <c r="I629" s="4"/>
      <c r="K629" s="4"/>
      <c r="Q629" s="4"/>
    </row>
    <row r="630" ht="14.25" customHeight="1">
      <c r="D630" s="4"/>
      <c r="F630" s="4"/>
      <c r="I630" s="4"/>
      <c r="K630" s="4"/>
      <c r="Q630" s="4"/>
    </row>
    <row r="631" ht="14.25" customHeight="1">
      <c r="D631" s="4"/>
      <c r="F631" s="4"/>
      <c r="I631" s="4"/>
      <c r="K631" s="4"/>
      <c r="Q631" s="4"/>
    </row>
    <row r="632" ht="14.25" customHeight="1">
      <c r="D632" s="4"/>
      <c r="F632" s="4"/>
      <c r="I632" s="4"/>
      <c r="K632" s="4"/>
      <c r="Q632" s="4"/>
    </row>
    <row r="633" ht="14.25" customHeight="1">
      <c r="D633" s="4"/>
      <c r="F633" s="4"/>
      <c r="I633" s="4"/>
      <c r="K633" s="4"/>
      <c r="Q633" s="4"/>
    </row>
    <row r="634" ht="14.25" customHeight="1">
      <c r="D634" s="4"/>
      <c r="F634" s="4"/>
      <c r="I634" s="4"/>
      <c r="K634" s="4"/>
      <c r="Q634" s="4"/>
    </row>
    <row r="635" ht="14.25" customHeight="1">
      <c r="D635" s="4"/>
      <c r="F635" s="4"/>
      <c r="I635" s="4"/>
      <c r="K635" s="4"/>
      <c r="Q635" s="4"/>
    </row>
    <row r="636" ht="14.25" customHeight="1">
      <c r="D636" s="4"/>
      <c r="F636" s="4"/>
      <c r="I636" s="4"/>
      <c r="K636" s="4"/>
      <c r="Q636" s="4"/>
    </row>
    <row r="637" ht="14.25" customHeight="1">
      <c r="D637" s="4"/>
      <c r="F637" s="4"/>
      <c r="I637" s="4"/>
      <c r="K637" s="4"/>
      <c r="Q637" s="4"/>
    </row>
    <row r="638" ht="14.25" customHeight="1">
      <c r="D638" s="4"/>
      <c r="F638" s="4"/>
      <c r="I638" s="4"/>
      <c r="K638" s="4"/>
      <c r="Q638" s="4"/>
    </row>
    <row r="639" ht="14.25" customHeight="1">
      <c r="D639" s="4"/>
      <c r="F639" s="4"/>
      <c r="I639" s="4"/>
      <c r="K639" s="4"/>
      <c r="Q639" s="4"/>
    </row>
    <row r="640" ht="14.25" customHeight="1">
      <c r="D640" s="4"/>
      <c r="F640" s="4"/>
      <c r="I640" s="4"/>
      <c r="K640" s="4"/>
      <c r="Q640" s="4"/>
    </row>
    <row r="641" ht="14.25" customHeight="1">
      <c r="D641" s="4"/>
      <c r="F641" s="4"/>
      <c r="I641" s="4"/>
      <c r="K641" s="4"/>
      <c r="Q641" s="4"/>
    </row>
    <row r="642" ht="14.25" customHeight="1">
      <c r="D642" s="4"/>
      <c r="F642" s="4"/>
      <c r="I642" s="4"/>
      <c r="K642" s="4"/>
      <c r="Q642" s="4"/>
    </row>
    <row r="643" ht="14.25" customHeight="1">
      <c r="D643" s="4"/>
      <c r="F643" s="4"/>
      <c r="I643" s="4"/>
      <c r="K643" s="4"/>
      <c r="Q643" s="4"/>
    </row>
    <row r="644" ht="14.25" customHeight="1">
      <c r="D644" s="4"/>
      <c r="F644" s="4"/>
      <c r="I644" s="4"/>
      <c r="K644" s="4"/>
      <c r="Q644" s="4"/>
    </row>
    <row r="645" ht="14.25" customHeight="1">
      <c r="D645" s="4"/>
      <c r="F645" s="4"/>
      <c r="I645" s="4"/>
      <c r="K645" s="4"/>
      <c r="Q645" s="4"/>
    </row>
    <row r="646" ht="14.25" customHeight="1">
      <c r="D646" s="4"/>
      <c r="F646" s="4"/>
      <c r="I646" s="4"/>
      <c r="K646" s="4"/>
      <c r="Q646" s="4"/>
    </row>
    <row r="647" ht="14.25" customHeight="1">
      <c r="D647" s="4"/>
      <c r="F647" s="4"/>
      <c r="I647" s="4"/>
      <c r="K647" s="4"/>
      <c r="Q647" s="4"/>
    </row>
    <row r="648" ht="14.25" customHeight="1">
      <c r="D648" s="4"/>
      <c r="F648" s="4"/>
      <c r="I648" s="4"/>
      <c r="K648" s="4"/>
      <c r="Q648" s="4"/>
    </row>
    <row r="649" ht="14.25" customHeight="1">
      <c r="D649" s="4"/>
      <c r="F649" s="4"/>
      <c r="I649" s="4"/>
      <c r="K649" s="4"/>
      <c r="Q649" s="4"/>
    </row>
    <row r="650" ht="14.25" customHeight="1">
      <c r="D650" s="4"/>
      <c r="F650" s="4"/>
      <c r="I650" s="4"/>
      <c r="K650" s="4"/>
      <c r="Q650" s="4"/>
    </row>
    <row r="651" ht="14.25" customHeight="1">
      <c r="D651" s="4"/>
      <c r="F651" s="4"/>
      <c r="I651" s="4"/>
      <c r="K651" s="4"/>
      <c r="Q651" s="4"/>
    </row>
    <row r="652" ht="14.25" customHeight="1">
      <c r="D652" s="4"/>
      <c r="F652" s="4"/>
      <c r="I652" s="4"/>
      <c r="K652" s="4"/>
      <c r="Q652" s="4"/>
    </row>
    <row r="653" ht="14.25" customHeight="1">
      <c r="D653" s="4"/>
      <c r="F653" s="4"/>
      <c r="I653" s="4"/>
      <c r="K653" s="4"/>
      <c r="Q653" s="4"/>
    </row>
    <row r="654" ht="14.25" customHeight="1">
      <c r="D654" s="4"/>
      <c r="F654" s="4"/>
      <c r="I654" s="4"/>
      <c r="K654" s="4"/>
      <c r="Q654" s="4"/>
    </row>
    <row r="655" ht="14.25" customHeight="1">
      <c r="D655" s="4"/>
      <c r="F655" s="4"/>
      <c r="I655" s="4"/>
      <c r="K655" s="4"/>
      <c r="Q655" s="4"/>
    </row>
    <row r="656" ht="14.25" customHeight="1">
      <c r="D656" s="4"/>
      <c r="F656" s="4"/>
      <c r="I656" s="4"/>
      <c r="K656" s="4"/>
      <c r="Q656" s="4"/>
    </row>
    <row r="657" ht="14.25" customHeight="1">
      <c r="D657" s="4"/>
      <c r="F657" s="4"/>
      <c r="I657" s="4"/>
      <c r="K657" s="4"/>
      <c r="Q657" s="4"/>
    </row>
    <row r="658" ht="14.25" customHeight="1">
      <c r="D658" s="4"/>
      <c r="F658" s="4"/>
      <c r="I658" s="4"/>
      <c r="K658" s="4"/>
      <c r="Q658" s="4"/>
    </row>
    <row r="659" ht="14.25" customHeight="1">
      <c r="D659" s="4"/>
      <c r="F659" s="4"/>
      <c r="I659" s="4"/>
      <c r="K659" s="4"/>
      <c r="Q659" s="4"/>
    </row>
    <row r="660" ht="14.25" customHeight="1">
      <c r="D660" s="4"/>
      <c r="F660" s="4"/>
      <c r="I660" s="4"/>
      <c r="K660" s="4"/>
      <c r="Q660" s="4"/>
    </row>
    <row r="661" ht="14.25" customHeight="1">
      <c r="D661" s="4"/>
      <c r="F661" s="4"/>
      <c r="I661" s="4"/>
      <c r="K661" s="4"/>
      <c r="Q661" s="4"/>
    </row>
    <row r="662" ht="14.25" customHeight="1">
      <c r="D662" s="4"/>
      <c r="F662" s="4"/>
      <c r="I662" s="4"/>
      <c r="K662" s="4"/>
      <c r="Q662" s="4"/>
    </row>
    <row r="663" ht="14.25" customHeight="1">
      <c r="D663" s="4"/>
      <c r="F663" s="4"/>
      <c r="I663" s="4"/>
      <c r="K663" s="4"/>
      <c r="Q663" s="4"/>
    </row>
    <row r="664" ht="14.25" customHeight="1">
      <c r="D664" s="4"/>
      <c r="F664" s="4"/>
      <c r="I664" s="4"/>
      <c r="K664" s="4"/>
      <c r="Q664" s="4"/>
    </row>
    <row r="665" ht="14.25" customHeight="1">
      <c r="D665" s="4"/>
      <c r="F665" s="4"/>
      <c r="I665" s="4"/>
      <c r="K665" s="4"/>
      <c r="Q665" s="4"/>
    </row>
    <row r="666" ht="14.25" customHeight="1">
      <c r="D666" s="4"/>
      <c r="F666" s="4"/>
      <c r="I666" s="4"/>
      <c r="K666" s="4"/>
      <c r="Q666" s="4"/>
    </row>
    <row r="667" ht="14.25" customHeight="1">
      <c r="D667" s="4"/>
      <c r="F667" s="4"/>
      <c r="I667" s="4"/>
      <c r="K667" s="4"/>
      <c r="Q667" s="4"/>
    </row>
    <row r="668" ht="14.25" customHeight="1">
      <c r="D668" s="4"/>
      <c r="F668" s="4"/>
      <c r="I668" s="4"/>
      <c r="K668" s="4"/>
      <c r="Q668" s="4"/>
    </row>
    <row r="669" ht="14.25" customHeight="1">
      <c r="D669" s="4"/>
      <c r="F669" s="4"/>
      <c r="I669" s="4"/>
      <c r="K669" s="4"/>
      <c r="Q669" s="4"/>
    </row>
    <row r="670" ht="14.25" customHeight="1">
      <c r="D670" s="4"/>
      <c r="F670" s="4"/>
      <c r="I670" s="4"/>
      <c r="K670" s="4"/>
      <c r="Q670" s="4"/>
    </row>
    <row r="671" ht="14.25" customHeight="1">
      <c r="D671" s="4"/>
      <c r="F671" s="4"/>
      <c r="I671" s="4"/>
      <c r="K671" s="4"/>
      <c r="Q671" s="4"/>
    </row>
    <row r="672" ht="14.25" customHeight="1">
      <c r="D672" s="4"/>
      <c r="F672" s="4"/>
      <c r="I672" s="4"/>
      <c r="K672" s="4"/>
      <c r="Q672" s="4"/>
    </row>
    <row r="673" ht="14.25" customHeight="1">
      <c r="D673" s="4"/>
      <c r="F673" s="4"/>
      <c r="I673" s="4"/>
      <c r="K673" s="4"/>
      <c r="Q673" s="4"/>
    </row>
    <row r="674" ht="14.25" customHeight="1">
      <c r="D674" s="4"/>
      <c r="F674" s="4"/>
      <c r="I674" s="4"/>
      <c r="K674" s="4"/>
      <c r="Q674" s="4"/>
    </row>
    <row r="675" ht="14.25" customHeight="1">
      <c r="D675" s="4"/>
      <c r="F675" s="4"/>
      <c r="I675" s="4"/>
      <c r="K675" s="4"/>
      <c r="Q675" s="4"/>
    </row>
    <row r="676" ht="14.25" customHeight="1">
      <c r="D676" s="4"/>
      <c r="F676" s="4"/>
      <c r="I676" s="4"/>
      <c r="K676" s="4"/>
      <c r="Q676" s="4"/>
    </row>
    <row r="677" ht="14.25" customHeight="1">
      <c r="D677" s="4"/>
      <c r="F677" s="4"/>
      <c r="I677" s="4"/>
      <c r="K677" s="4"/>
      <c r="Q677" s="4"/>
    </row>
    <row r="678" ht="14.25" customHeight="1">
      <c r="D678" s="4"/>
      <c r="F678" s="4"/>
      <c r="I678" s="4"/>
      <c r="K678" s="4"/>
      <c r="Q678" s="4"/>
    </row>
    <row r="679" ht="14.25" customHeight="1">
      <c r="D679" s="4"/>
      <c r="F679" s="4"/>
      <c r="I679" s="4"/>
      <c r="K679" s="4"/>
      <c r="Q679" s="4"/>
    </row>
    <row r="680" ht="14.25" customHeight="1">
      <c r="D680" s="4"/>
      <c r="F680" s="4"/>
      <c r="I680" s="4"/>
      <c r="K680" s="4"/>
      <c r="Q680" s="4"/>
    </row>
    <row r="681" ht="14.25" customHeight="1">
      <c r="D681" s="4"/>
      <c r="F681" s="4"/>
      <c r="I681" s="4"/>
      <c r="K681" s="4"/>
      <c r="Q681" s="4"/>
    </row>
    <row r="682" ht="14.25" customHeight="1">
      <c r="D682" s="4"/>
      <c r="F682" s="4"/>
      <c r="I682" s="4"/>
      <c r="K682" s="4"/>
      <c r="Q682" s="4"/>
    </row>
    <row r="683" ht="14.25" customHeight="1">
      <c r="D683" s="4"/>
      <c r="F683" s="4"/>
      <c r="I683" s="4"/>
      <c r="K683" s="4"/>
      <c r="Q683" s="4"/>
    </row>
    <row r="684" ht="14.25" customHeight="1">
      <c r="D684" s="4"/>
      <c r="F684" s="4"/>
      <c r="I684" s="4"/>
      <c r="K684" s="4"/>
      <c r="Q684" s="4"/>
    </row>
    <row r="685" ht="14.25" customHeight="1">
      <c r="D685" s="4"/>
      <c r="F685" s="4"/>
      <c r="I685" s="4"/>
      <c r="K685" s="4"/>
      <c r="Q685" s="4"/>
    </row>
    <row r="686" ht="14.25" customHeight="1">
      <c r="D686" s="4"/>
      <c r="F686" s="4"/>
      <c r="I686" s="4"/>
      <c r="K686" s="4"/>
      <c r="Q686" s="4"/>
    </row>
    <row r="687" ht="14.25" customHeight="1">
      <c r="D687" s="4"/>
      <c r="F687" s="4"/>
      <c r="I687" s="4"/>
      <c r="K687" s="4"/>
      <c r="Q687" s="4"/>
    </row>
    <row r="688" ht="14.25" customHeight="1">
      <c r="D688" s="4"/>
      <c r="F688" s="4"/>
      <c r="I688" s="4"/>
      <c r="K688" s="4"/>
      <c r="Q688" s="4"/>
    </row>
    <row r="689" ht="14.25" customHeight="1">
      <c r="D689" s="4"/>
      <c r="F689" s="4"/>
      <c r="I689" s="4"/>
      <c r="K689" s="4"/>
      <c r="Q689" s="4"/>
    </row>
    <row r="690" ht="14.25" customHeight="1">
      <c r="D690" s="4"/>
      <c r="F690" s="4"/>
      <c r="I690" s="4"/>
      <c r="K690" s="4"/>
      <c r="Q690" s="4"/>
    </row>
    <row r="691" ht="14.25" customHeight="1">
      <c r="D691" s="4"/>
      <c r="F691" s="4"/>
      <c r="I691" s="4"/>
      <c r="K691" s="4"/>
      <c r="Q691" s="4"/>
    </row>
    <row r="692" ht="14.25" customHeight="1">
      <c r="D692" s="4"/>
      <c r="F692" s="4"/>
      <c r="I692" s="4"/>
      <c r="K692" s="4"/>
      <c r="Q692" s="4"/>
    </row>
    <row r="693" ht="14.25" customHeight="1">
      <c r="D693" s="4"/>
      <c r="F693" s="4"/>
      <c r="I693" s="4"/>
      <c r="K693" s="4"/>
      <c r="Q693" s="4"/>
    </row>
    <row r="694" ht="14.25" customHeight="1">
      <c r="D694" s="4"/>
      <c r="F694" s="4"/>
      <c r="I694" s="4"/>
      <c r="K694" s="4"/>
      <c r="Q694" s="4"/>
    </row>
    <row r="695" ht="14.25" customHeight="1">
      <c r="D695" s="4"/>
      <c r="F695" s="4"/>
      <c r="I695" s="4"/>
      <c r="K695" s="4"/>
      <c r="Q695" s="4"/>
    </row>
    <row r="696" ht="14.25" customHeight="1">
      <c r="D696" s="4"/>
      <c r="F696" s="4"/>
      <c r="I696" s="4"/>
      <c r="K696" s="4"/>
      <c r="Q696" s="4"/>
    </row>
    <row r="697" ht="14.25" customHeight="1">
      <c r="D697" s="4"/>
      <c r="F697" s="4"/>
      <c r="I697" s="4"/>
      <c r="K697" s="4"/>
      <c r="Q697" s="4"/>
    </row>
    <row r="698" ht="14.25" customHeight="1">
      <c r="D698" s="4"/>
      <c r="F698" s="4"/>
      <c r="I698" s="4"/>
      <c r="K698" s="4"/>
      <c r="Q698" s="4"/>
    </row>
    <row r="699" ht="14.25" customHeight="1">
      <c r="D699" s="4"/>
      <c r="F699" s="4"/>
      <c r="I699" s="4"/>
      <c r="K699" s="4"/>
      <c r="Q699" s="4"/>
    </row>
    <row r="700" ht="14.25" customHeight="1">
      <c r="D700" s="4"/>
      <c r="F700" s="4"/>
      <c r="I700" s="4"/>
      <c r="K700" s="4"/>
      <c r="Q700" s="4"/>
    </row>
    <row r="701" ht="14.25" customHeight="1">
      <c r="D701" s="4"/>
      <c r="F701" s="4"/>
      <c r="I701" s="4"/>
      <c r="K701" s="4"/>
      <c r="Q701" s="4"/>
    </row>
    <row r="702" ht="14.25" customHeight="1">
      <c r="D702" s="4"/>
      <c r="F702" s="4"/>
      <c r="I702" s="4"/>
      <c r="K702" s="4"/>
      <c r="Q702" s="4"/>
    </row>
    <row r="703" ht="14.25" customHeight="1">
      <c r="D703" s="4"/>
      <c r="F703" s="4"/>
      <c r="I703" s="4"/>
      <c r="K703" s="4"/>
      <c r="Q703" s="4"/>
    </row>
    <row r="704" ht="14.25" customHeight="1">
      <c r="D704" s="4"/>
      <c r="F704" s="4"/>
      <c r="I704" s="4"/>
      <c r="K704" s="4"/>
      <c r="Q704" s="4"/>
    </row>
    <row r="705" ht="14.25" customHeight="1">
      <c r="D705" s="4"/>
      <c r="F705" s="4"/>
      <c r="I705" s="4"/>
      <c r="K705" s="4"/>
      <c r="Q705" s="4"/>
    </row>
    <row r="706" ht="14.25" customHeight="1">
      <c r="D706" s="4"/>
      <c r="F706" s="4"/>
      <c r="I706" s="4"/>
      <c r="K706" s="4"/>
      <c r="Q706" s="4"/>
    </row>
    <row r="707" ht="14.25" customHeight="1">
      <c r="D707" s="4"/>
      <c r="F707" s="4"/>
      <c r="I707" s="4"/>
      <c r="K707" s="4"/>
      <c r="Q707" s="4"/>
    </row>
    <row r="708" ht="14.25" customHeight="1">
      <c r="D708" s="4"/>
      <c r="F708" s="4"/>
      <c r="I708" s="4"/>
      <c r="K708" s="4"/>
      <c r="Q708" s="4"/>
    </row>
    <row r="709" ht="14.25" customHeight="1">
      <c r="D709" s="4"/>
      <c r="F709" s="4"/>
      <c r="I709" s="4"/>
      <c r="K709" s="4"/>
      <c r="Q709" s="4"/>
    </row>
    <row r="710" ht="14.25" customHeight="1">
      <c r="D710" s="4"/>
      <c r="F710" s="4"/>
      <c r="I710" s="4"/>
      <c r="K710" s="4"/>
      <c r="Q710" s="4"/>
    </row>
    <row r="711" ht="14.25" customHeight="1">
      <c r="D711" s="4"/>
      <c r="F711" s="4"/>
      <c r="I711" s="4"/>
      <c r="K711" s="4"/>
      <c r="Q711" s="4"/>
    </row>
    <row r="712" ht="14.25" customHeight="1">
      <c r="D712" s="4"/>
      <c r="F712" s="4"/>
      <c r="I712" s="4"/>
      <c r="K712" s="4"/>
      <c r="Q712" s="4"/>
    </row>
    <row r="713" ht="14.25" customHeight="1">
      <c r="D713" s="4"/>
      <c r="F713" s="4"/>
      <c r="I713" s="4"/>
      <c r="K713" s="4"/>
      <c r="Q713" s="4"/>
    </row>
    <row r="714" ht="14.25" customHeight="1">
      <c r="D714" s="4"/>
      <c r="F714" s="4"/>
      <c r="I714" s="4"/>
      <c r="K714" s="4"/>
      <c r="Q714" s="4"/>
    </row>
    <row r="715" ht="14.25" customHeight="1">
      <c r="D715" s="4"/>
      <c r="F715" s="4"/>
      <c r="I715" s="4"/>
      <c r="K715" s="4"/>
      <c r="Q715" s="4"/>
    </row>
    <row r="716" ht="14.25" customHeight="1">
      <c r="D716" s="4"/>
      <c r="F716" s="4"/>
      <c r="I716" s="4"/>
      <c r="K716" s="4"/>
      <c r="Q716" s="4"/>
    </row>
    <row r="717" ht="14.25" customHeight="1">
      <c r="D717" s="4"/>
      <c r="F717" s="4"/>
      <c r="I717" s="4"/>
      <c r="K717" s="4"/>
      <c r="Q717" s="4"/>
    </row>
    <row r="718" ht="14.25" customHeight="1">
      <c r="D718" s="4"/>
      <c r="F718" s="4"/>
      <c r="I718" s="4"/>
      <c r="K718" s="4"/>
      <c r="Q718" s="4"/>
    </row>
    <row r="719" ht="14.25" customHeight="1">
      <c r="D719" s="4"/>
      <c r="F719" s="4"/>
      <c r="I719" s="4"/>
      <c r="K719" s="4"/>
      <c r="Q719" s="4"/>
    </row>
    <row r="720" ht="14.25" customHeight="1">
      <c r="D720" s="4"/>
      <c r="F720" s="4"/>
      <c r="I720" s="4"/>
      <c r="K720" s="4"/>
      <c r="Q720" s="4"/>
    </row>
    <row r="721" ht="14.25" customHeight="1">
      <c r="D721" s="4"/>
      <c r="F721" s="4"/>
      <c r="I721" s="4"/>
      <c r="K721" s="4"/>
      <c r="Q721" s="4"/>
    </row>
    <row r="722" ht="14.25" customHeight="1">
      <c r="D722" s="4"/>
      <c r="F722" s="4"/>
      <c r="I722" s="4"/>
      <c r="K722" s="4"/>
      <c r="Q722" s="4"/>
    </row>
    <row r="723" ht="14.25" customHeight="1">
      <c r="D723" s="4"/>
      <c r="F723" s="4"/>
      <c r="I723" s="4"/>
      <c r="K723" s="4"/>
      <c r="Q723" s="4"/>
    </row>
    <row r="724" ht="14.25" customHeight="1">
      <c r="D724" s="4"/>
      <c r="F724" s="4"/>
      <c r="I724" s="4"/>
      <c r="K724" s="4"/>
      <c r="Q724" s="4"/>
    </row>
    <row r="725" ht="14.25" customHeight="1">
      <c r="D725" s="4"/>
      <c r="F725" s="4"/>
      <c r="I725" s="4"/>
      <c r="K725" s="4"/>
      <c r="Q725" s="4"/>
    </row>
    <row r="726" ht="14.25" customHeight="1">
      <c r="D726" s="4"/>
      <c r="F726" s="4"/>
      <c r="I726" s="4"/>
      <c r="K726" s="4"/>
      <c r="Q726" s="4"/>
    </row>
    <row r="727" ht="14.25" customHeight="1">
      <c r="D727" s="4"/>
      <c r="F727" s="4"/>
      <c r="I727" s="4"/>
      <c r="K727" s="4"/>
      <c r="Q727" s="4"/>
    </row>
    <row r="728" ht="14.25" customHeight="1">
      <c r="D728" s="4"/>
      <c r="F728" s="4"/>
      <c r="I728" s="4"/>
      <c r="K728" s="4"/>
      <c r="Q728" s="4"/>
    </row>
    <row r="729" ht="14.25" customHeight="1">
      <c r="D729" s="4"/>
      <c r="F729" s="4"/>
      <c r="I729" s="4"/>
      <c r="K729" s="4"/>
      <c r="Q729" s="4"/>
    </row>
    <row r="730" ht="14.25" customHeight="1">
      <c r="D730" s="4"/>
      <c r="F730" s="4"/>
      <c r="I730" s="4"/>
      <c r="K730" s="4"/>
      <c r="Q730" s="4"/>
    </row>
    <row r="731" ht="14.25" customHeight="1">
      <c r="D731" s="4"/>
      <c r="F731" s="4"/>
      <c r="I731" s="4"/>
      <c r="K731" s="4"/>
      <c r="Q731" s="4"/>
    </row>
    <row r="732" ht="14.25" customHeight="1">
      <c r="D732" s="4"/>
      <c r="F732" s="4"/>
      <c r="I732" s="4"/>
      <c r="K732" s="4"/>
      <c r="Q732" s="4"/>
    </row>
    <row r="733" ht="14.25" customHeight="1">
      <c r="D733" s="4"/>
      <c r="F733" s="4"/>
      <c r="I733" s="4"/>
      <c r="K733" s="4"/>
      <c r="Q733" s="4"/>
    </row>
    <row r="734" ht="14.25" customHeight="1">
      <c r="D734" s="4"/>
      <c r="F734" s="4"/>
      <c r="I734" s="4"/>
      <c r="K734" s="4"/>
      <c r="Q734" s="4"/>
    </row>
    <row r="735" ht="14.25" customHeight="1">
      <c r="D735" s="4"/>
      <c r="F735" s="4"/>
      <c r="I735" s="4"/>
      <c r="K735" s="4"/>
      <c r="Q735" s="4"/>
    </row>
    <row r="736" ht="14.25" customHeight="1">
      <c r="D736" s="4"/>
      <c r="F736" s="4"/>
      <c r="I736" s="4"/>
      <c r="K736" s="4"/>
      <c r="Q736" s="4"/>
    </row>
    <row r="737" ht="14.25" customHeight="1">
      <c r="D737" s="4"/>
      <c r="F737" s="4"/>
      <c r="I737" s="4"/>
      <c r="K737" s="4"/>
      <c r="Q737" s="4"/>
    </row>
    <row r="738" ht="14.25" customHeight="1">
      <c r="D738" s="4"/>
      <c r="F738" s="4"/>
      <c r="I738" s="4"/>
      <c r="K738" s="4"/>
      <c r="Q738" s="4"/>
    </row>
    <row r="739" ht="14.25" customHeight="1">
      <c r="D739" s="4"/>
      <c r="F739" s="4"/>
      <c r="I739" s="4"/>
      <c r="K739" s="4"/>
      <c r="Q739" s="4"/>
    </row>
    <row r="740" ht="14.25" customHeight="1">
      <c r="D740" s="4"/>
      <c r="F740" s="4"/>
      <c r="I740" s="4"/>
      <c r="K740" s="4"/>
      <c r="Q740" s="4"/>
    </row>
    <row r="741" ht="14.25" customHeight="1">
      <c r="D741" s="4"/>
      <c r="F741" s="4"/>
      <c r="I741" s="4"/>
      <c r="K741" s="4"/>
      <c r="Q741" s="4"/>
    </row>
    <row r="742" ht="14.25" customHeight="1">
      <c r="D742" s="4"/>
      <c r="F742" s="4"/>
      <c r="I742" s="4"/>
      <c r="K742" s="4"/>
      <c r="Q742" s="4"/>
    </row>
    <row r="743" ht="14.25" customHeight="1">
      <c r="D743" s="4"/>
      <c r="F743" s="4"/>
      <c r="I743" s="4"/>
      <c r="K743" s="4"/>
      <c r="Q743" s="4"/>
    </row>
    <row r="744" ht="14.25" customHeight="1">
      <c r="D744" s="4"/>
      <c r="F744" s="4"/>
      <c r="I744" s="4"/>
      <c r="K744" s="4"/>
      <c r="Q744" s="4"/>
    </row>
    <row r="745" ht="14.25" customHeight="1">
      <c r="D745" s="4"/>
      <c r="F745" s="4"/>
      <c r="I745" s="4"/>
      <c r="K745" s="4"/>
      <c r="Q745" s="4"/>
    </row>
    <row r="746" ht="14.25" customHeight="1">
      <c r="D746" s="4"/>
      <c r="F746" s="4"/>
      <c r="I746" s="4"/>
      <c r="K746" s="4"/>
      <c r="Q746" s="4"/>
    </row>
    <row r="747" ht="14.25" customHeight="1">
      <c r="D747" s="4"/>
      <c r="F747" s="4"/>
      <c r="I747" s="4"/>
      <c r="K747" s="4"/>
      <c r="Q747" s="4"/>
    </row>
    <row r="748" ht="14.25" customHeight="1">
      <c r="D748" s="4"/>
      <c r="F748" s="4"/>
      <c r="I748" s="4"/>
      <c r="K748" s="4"/>
      <c r="Q748" s="4"/>
    </row>
    <row r="749" ht="14.25" customHeight="1">
      <c r="D749" s="4"/>
      <c r="F749" s="4"/>
      <c r="I749" s="4"/>
      <c r="K749" s="4"/>
      <c r="Q749" s="4"/>
    </row>
    <row r="750" ht="14.25" customHeight="1">
      <c r="D750" s="4"/>
      <c r="F750" s="4"/>
      <c r="I750" s="4"/>
      <c r="K750" s="4"/>
      <c r="Q750" s="4"/>
    </row>
    <row r="751" ht="14.25" customHeight="1">
      <c r="D751" s="4"/>
      <c r="F751" s="4"/>
      <c r="I751" s="4"/>
      <c r="K751" s="4"/>
      <c r="Q751" s="4"/>
    </row>
    <row r="752" ht="14.25" customHeight="1">
      <c r="D752" s="4"/>
      <c r="F752" s="4"/>
      <c r="I752" s="4"/>
      <c r="K752" s="4"/>
      <c r="Q752" s="4"/>
    </row>
    <row r="753" ht="14.25" customHeight="1">
      <c r="D753" s="4"/>
      <c r="F753" s="4"/>
      <c r="I753" s="4"/>
      <c r="K753" s="4"/>
      <c r="Q753" s="4"/>
    </row>
    <row r="754" ht="14.25" customHeight="1">
      <c r="D754" s="4"/>
      <c r="F754" s="4"/>
      <c r="I754" s="4"/>
      <c r="K754" s="4"/>
      <c r="Q754" s="4"/>
    </row>
    <row r="755" ht="14.25" customHeight="1">
      <c r="D755" s="4"/>
      <c r="F755" s="4"/>
      <c r="I755" s="4"/>
      <c r="K755" s="4"/>
      <c r="Q755" s="4"/>
    </row>
    <row r="756" ht="14.25" customHeight="1">
      <c r="D756" s="4"/>
      <c r="F756" s="4"/>
      <c r="I756" s="4"/>
      <c r="K756" s="4"/>
      <c r="Q756" s="4"/>
    </row>
    <row r="757" ht="14.25" customHeight="1">
      <c r="D757" s="4"/>
      <c r="F757" s="4"/>
      <c r="I757" s="4"/>
      <c r="K757" s="4"/>
      <c r="Q757" s="4"/>
    </row>
    <row r="758" ht="14.25" customHeight="1">
      <c r="D758" s="4"/>
      <c r="F758" s="4"/>
      <c r="I758" s="4"/>
      <c r="K758" s="4"/>
      <c r="Q758" s="4"/>
    </row>
    <row r="759" ht="14.25" customHeight="1">
      <c r="D759" s="4"/>
      <c r="F759" s="4"/>
      <c r="I759" s="4"/>
      <c r="K759" s="4"/>
      <c r="Q759" s="4"/>
    </row>
    <row r="760" ht="14.25" customHeight="1">
      <c r="D760" s="4"/>
      <c r="F760" s="4"/>
      <c r="I760" s="4"/>
      <c r="K760" s="4"/>
      <c r="Q760" s="4"/>
    </row>
    <row r="761" ht="14.25" customHeight="1">
      <c r="D761" s="4"/>
      <c r="F761" s="4"/>
      <c r="I761" s="4"/>
      <c r="K761" s="4"/>
      <c r="Q761" s="4"/>
    </row>
    <row r="762" ht="14.25" customHeight="1">
      <c r="D762" s="4"/>
      <c r="F762" s="4"/>
      <c r="I762" s="4"/>
      <c r="K762" s="4"/>
      <c r="Q762" s="4"/>
    </row>
    <row r="763" ht="14.25" customHeight="1">
      <c r="D763" s="4"/>
      <c r="F763" s="4"/>
      <c r="I763" s="4"/>
      <c r="K763" s="4"/>
      <c r="Q763" s="4"/>
    </row>
    <row r="764" ht="14.25" customHeight="1">
      <c r="D764" s="4"/>
      <c r="F764" s="4"/>
      <c r="I764" s="4"/>
      <c r="K764" s="4"/>
      <c r="Q764" s="4"/>
    </row>
    <row r="765" ht="14.25" customHeight="1">
      <c r="D765" s="4"/>
      <c r="F765" s="4"/>
      <c r="I765" s="4"/>
      <c r="K765" s="4"/>
      <c r="Q765" s="4"/>
    </row>
    <row r="766" ht="14.25" customHeight="1">
      <c r="D766" s="4"/>
      <c r="F766" s="4"/>
      <c r="I766" s="4"/>
      <c r="K766" s="4"/>
      <c r="Q766" s="4"/>
    </row>
    <row r="767" ht="14.25" customHeight="1">
      <c r="D767" s="4"/>
      <c r="F767" s="4"/>
      <c r="I767" s="4"/>
      <c r="K767" s="4"/>
      <c r="Q767" s="4"/>
    </row>
    <row r="768" ht="14.25" customHeight="1">
      <c r="D768" s="4"/>
      <c r="F768" s="4"/>
      <c r="I768" s="4"/>
      <c r="K768" s="4"/>
      <c r="Q768" s="4"/>
    </row>
    <row r="769" ht="14.25" customHeight="1">
      <c r="D769" s="4"/>
      <c r="F769" s="4"/>
      <c r="I769" s="4"/>
      <c r="K769" s="4"/>
      <c r="Q769" s="4"/>
    </row>
    <row r="770" ht="14.25" customHeight="1">
      <c r="D770" s="4"/>
      <c r="F770" s="4"/>
      <c r="I770" s="4"/>
      <c r="K770" s="4"/>
      <c r="Q770" s="4"/>
    </row>
    <row r="771" ht="14.25" customHeight="1">
      <c r="D771" s="4"/>
      <c r="F771" s="4"/>
      <c r="I771" s="4"/>
      <c r="K771" s="4"/>
      <c r="Q771" s="4"/>
    </row>
    <row r="772" ht="14.25" customHeight="1">
      <c r="D772" s="4"/>
      <c r="F772" s="4"/>
      <c r="I772" s="4"/>
      <c r="K772" s="4"/>
      <c r="Q772" s="4"/>
    </row>
    <row r="773" ht="14.25" customHeight="1">
      <c r="D773" s="4"/>
      <c r="F773" s="4"/>
      <c r="I773" s="4"/>
      <c r="K773" s="4"/>
      <c r="Q773" s="4"/>
    </row>
    <row r="774" ht="14.25" customHeight="1">
      <c r="D774" s="4"/>
      <c r="F774" s="4"/>
      <c r="I774" s="4"/>
      <c r="K774" s="4"/>
      <c r="Q774" s="4"/>
    </row>
    <row r="775" ht="14.25" customHeight="1">
      <c r="D775" s="4"/>
      <c r="F775" s="4"/>
      <c r="I775" s="4"/>
      <c r="K775" s="4"/>
      <c r="Q775" s="4"/>
    </row>
    <row r="776" ht="14.25" customHeight="1">
      <c r="D776" s="4"/>
      <c r="F776" s="4"/>
      <c r="I776" s="4"/>
      <c r="K776" s="4"/>
      <c r="Q776" s="4"/>
    </row>
    <row r="777" ht="14.25" customHeight="1">
      <c r="D777" s="4"/>
      <c r="F777" s="4"/>
      <c r="I777" s="4"/>
      <c r="K777" s="4"/>
      <c r="Q777" s="4"/>
    </row>
    <row r="778" ht="14.25" customHeight="1">
      <c r="D778" s="4"/>
      <c r="F778" s="4"/>
      <c r="I778" s="4"/>
      <c r="K778" s="4"/>
      <c r="Q778" s="4"/>
    </row>
    <row r="779" ht="14.25" customHeight="1">
      <c r="D779" s="4"/>
      <c r="F779" s="4"/>
      <c r="I779" s="4"/>
      <c r="K779" s="4"/>
      <c r="Q779" s="4"/>
    </row>
    <row r="780" ht="14.25" customHeight="1">
      <c r="D780" s="4"/>
      <c r="F780" s="4"/>
      <c r="I780" s="4"/>
      <c r="K780" s="4"/>
      <c r="Q780" s="4"/>
    </row>
    <row r="781" ht="14.25" customHeight="1">
      <c r="D781" s="4"/>
      <c r="F781" s="4"/>
      <c r="I781" s="4"/>
      <c r="K781" s="4"/>
      <c r="Q781" s="4"/>
    </row>
    <row r="782" ht="14.25" customHeight="1">
      <c r="D782" s="4"/>
      <c r="F782" s="4"/>
      <c r="I782" s="4"/>
      <c r="K782" s="4"/>
      <c r="Q782" s="4"/>
    </row>
    <row r="783" ht="14.25" customHeight="1">
      <c r="D783" s="4"/>
      <c r="F783" s="4"/>
      <c r="I783" s="4"/>
      <c r="K783" s="4"/>
      <c r="Q783" s="4"/>
    </row>
    <row r="784" ht="14.25" customHeight="1">
      <c r="D784" s="4"/>
      <c r="F784" s="4"/>
      <c r="I784" s="4"/>
      <c r="K784" s="4"/>
      <c r="Q784" s="4"/>
    </row>
    <row r="785" ht="14.25" customHeight="1">
      <c r="D785" s="4"/>
      <c r="F785" s="4"/>
      <c r="I785" s="4"/>
      <c r="K785" s="4"/>
      <c r="Q785" s="4"/>
    </row>
    <row r="786" ht="14.25" customHeight="1">
      <c r="D786" s="4"/>
      <c r="F786" s="4"/>
      <c r="I786" s="4"/>
      <c r="K786" s="4"/>
      <c r="Q786" s="4"/>
    </row>
    <row r="787" ht="14.25" customHeight="1">
      <c r="D787" s="4"/>
      <c r="F787" s="4"/>
      <c r="I787" s="4"/>
      <c r="K787" s="4"/>
      <c r="Q787" s="4"/>
    </row>
    <row r="788" ht="14.25" customHeight="1">
      <c r="D788" s="4"/>
      <c r="F788" s="4"/>
      <c r="I788" s="4"/>
      <c r="K788" s="4"/>
      <c r="Q788" s="4"/>
    </row>
    <row r="789" ht="14.25" customHeight="1">
      <c r="D789" s="4"/>
      <c r="F789" s="4"/>
      <c r="I789" s="4"/>
      <c r="K789" s="4"/>
      <c r="Q789" s="4"/>
    </row>
    <row r="790" ht="14.25" customHeight="1">
      <c r="D790" s="4"/>
      <c r="F790" s="4"/>
      <c r="I790" s="4"/>
      <c r="K790" s="4"/>
      <c r="Q790" s="4"/>
    </row>
    <row r="791" ht="14.25" customHeight="1">
      <c r="D791" s="4"/>
      <c r="F791" s="4"/>
      <c r="I791" s="4"/>
      <c r="K791" s="4"/>
      <c r="Q791" s="4"/>
    </row>
    <row r="792" ht="14.25" customHeight="1">
      <c r="D792" s="4"/>
      <c r="F792" s="4"/>
      <c r="I792" s="4"/>
      <c r="K792" s="4"/>
      <c r="Q792" s="4"/>
    </row>
    <row r="793" ht="14.25" customHeight="1">
      <c r="D793" s="4"/>
      <c r="F793" s="4"/>
      <c r="I793" s="4"/>
      <c r="K793" s="4"/>
      <c r="Q793" s="4"/>
    </row>
    <row r="794" ht="14.25" customHeight="1">
      <c r="D794" s="4"/>
      <c r="F794" s="4"/>
      <c r="I794" s="4"/>
      <c r="K794" s="4"/>
      <c r="Q794" s="4"/>
    </row>
    <row r="795" ht="14.25" customHeight="1">
      <c r="D795" s="4"/>
      <c r="F795" s="4"/>
      <c r="I795" s="4"/>
      <c r="K795" s="4"/>
      <c r="Q795" s="4"/>
    </row>
    <row r="796" ht="14.25" customHeight="1">
      <c r="D796" s="4"/>
      <c r="F796" s="4"/>
      <c r="I796" s="4"/>
      <c r="K796" s="4"/>
      <c r="Q796" s="4"/>
    </row>
    <row r="797" ht="14.25" customHeight="1">
      <c r="D797" s="4"/>
      <c r="F797" s="4"/>
      <c r="I797" s="4"/>
      <c r="K797" s="4"/>
      <c r="Q797" s="4"/>
    </row>
    <row r="798" ht="14.25" customHeight="1">
      <c r="D798" s="4"/>
      <c r="F798" s="4"/>
      <c r="I798" s="4"/>
      <c r="K798" s="4"/>
      <c r="Q798" s="4"/>
    </row>
    <row r="799" ht="14.25" customHeight="1">
      <c r="D799" s="4"/>
      <c r="F799" s="4"/>
      <c r="I799" s="4"/>
      <c r="K799" s="4"/>
      <c r="Q799" s="4"/>
    </row>
    <row r="800" ht="14.25" customHeight="1">
      <c r="D800" s="4"/>
      <c r="F800" s="4"/>
      <c r="I800" s="4"/>
      <c r="K800" s="4"/>
      <c r="Q800" s="4"/>
    </row>
    <row r="801" ht="14.25" customHeight="1">
      <c r="D801" s="4"/>
      <c r="F801" s="4"/>
      <c r="I801" s="4"/>
      <c r="K801" s="4"/>
      <c r="Q801" s="4"/>
    </row>
    <row r="802" ht="14.25" customHeight="1">
      <c r="D802" s="4"/>
      <c r="F802" s="4"/>
      <c r="I802" s="4"/>
      <c r="K802" s="4"/>
      <c r="Q802" s="4"/>
    </row>
    <row r="803" ht="14.25" customHeight="1">
      <c r="D803" s="4"/>
      <c r="F803" s="4"/>
      <c r="I803" s="4"/>
      <c r="K803" s="4"/>
      <c r="Q803" s="4"/>
    </row>
    <row r="804" ht="14.25" customHeight="1">
      <c r="D804" s="4"/>
      <c r="F804" s="4"/>
      <c r="I804" s="4"/>
      <c r="K804" s="4"/>
      <c r="Q804" s="4"/>
    </row>
    <row r="805" ht="14.25" customHeight="1">
      <c r="D805" s="4"/>
      <c r="F805" s="4"/>
      <c r="I805" s="4"/>
      <c r="K805" s="4"/>
      <c r="Q805" s="4"/>
    </row>
    <row r="806" ht="14.25" customHeight="1">
      <c r="D806" s="4"/>
      <c r="F806" s="4"/>
      <c r="I806" s="4"/>
      <c r="K806" s="4"/>
      <c r="Q806" s="4"/>
    </row>
    <row r="807" ht="14.25" customHeight="1">
      <c r="D807" s="4"/>
      <c r="F807" s="4"/>
      <c r="I807" s="4"/>
      <c r="K807" s="4"/>
      <c r="Q807" s="4"/>
    </row>
    <row r="808" ht="14.25" customHeight="1">
      <c r="D808" s="4"/>
      <c r="F808" s="4"/>
      <c r="I808" s="4"/>
      <c r="K808" s="4"/>
      <c r="Q808" s="4"/>
    </row>
    <row r="809" ht="14.25" customHeight="1">
      <c r="D809" s="4"/>
      <c r="F809" s="4"/>
      <c r="I809" s="4"/>
      <c r="K809" s="4"/>
      <c r="Q809" s="4"/>
    </row>
    <row r="810" ht="14.25" customHeight="1">
      <c r="D810" s="4"/>
      <c r="F810" s="4"/>
      <c r="I810" s="4"/>
      <c r="K810" s="4"/>
      <c r="Q810" s="4"/>
    </row>
    <row r="811" ht="14.25" customHeight="1">
      <c r="D811" s="4"/>
      <c r="F811" s="4"/>
      <c r="I811" s="4"/>
      <c r="K811" s="4"/>
      <c r="Q811" s="4"/>
    </row>
    <row r="812" ht="14.25" customHeight="1">
      <c r="D812" s="4"/>
      <c r="F812" s="4"/>
      <c r="I812" s="4"/>
      <c r="K812" s="4"/>
      <c r="Q812" s="4"/>
    </row>
    <row r="813" ht="14.25" customHeight="1">
      <c r="D813" s="4"/>
      <c r="F813" s="4"/>
      <c r="I813" s="4"/>
      <c r="K813" s="4"/>
      <c r="Q813" s="4"/>
    </row>
    <row r="814" ht="14.25" customHeight="1">
      <c r="D814" s="4"/>
      <c r="F814" s="4"/>
      <c r="I814" s="4"/>
      <c r="K814" s="4"/>
      <c r="Q814" s="4"/>
    </row>
    <row r="815" ht="14.25" customHeight="1">
      <c r="D815" s="4"/>
      <c r="F815" s="4"/>
      <c r="I815" s="4"/>
      <c r="K815" s="4"/>
      <c r="Q815" s="4"/>
    </row>
    <row r="816" ht="14.25" customHeight="1">
      <c r="D816" s="4"/>
      <c r="F816" s="4"/>
      <c r="I816" s="4"/>
      <c r="K816" s="4"/>
      <c r="Q816" s="4"/>
    </row>
    <row r="817" ht="14.25" customHeight="1">
      <c r="D817" s="4"/>
      <c r="F817" s="4"/>
      <c r="I817" s="4"/>
      <c r="K817" s="4"/>
      <c r="Q817" s="4"/>
    </row>
    <row r="818" ht="14.25" customHeight="1">
      <c r="D818" s="4"/>
      <c r="F818" s="4"/>
      <c r="I818" s="4"/>
      <c r="K818" s="4"/>
      <c r="Q818" s="4"/>
    </row>
    <row r="819" ht="14.25" customHeight="1">
      <c r="D819" s="4"/>
      <c r="F819" s="4"/>
      <c r="I819" s="4"/>
      <c r="K819" s="4"/>
      <c r="Q819" s="4"/>
    </row>
    <row r="820" ht="14.25" customHeight="1">
      <c r="D820" s="4"/>
      <c r="F820" s="4"/>
      <c r="I820" s="4"/>
      <c r="K820" s="4"/>
      <c r="Q820" s="4"/>
    </row>
    <row r="821" ht="14.25" customHeight="1">
      <c r="D821" s="4"/>
      <c r="F821" s="4"/>
      <c r="I821" s="4"/>
      <c r="K821" s="4"/>
      <c r="Q821" s="4"/>
    </row>
    <row r="822" ht="14.25" customHeight="1">
      <c r="D822" s="4"/>
      <c r="F822" s="4"/>
      <c r="I822" s="4"/>
      <c r="K822" s="4"/>
      <c r="Q822" s="4"/>
    </row>
    <row r="823" ht="14.25" customHeight="1">
      <c r="D823" s="4"/>
      <c r="F823" s="4"/>
      <c r="I823" s="4"/>
      <c r="K823" s="4"/>
      <c r="Q823" s="4"/>
    </row>
    <row r="824" ht="14.25" customHeight="1">
      <c r="D824" s="4"/>
      <c r="F824" s="4"/>
      <c r="I824" s="4"/>
      <c r="K824" s="4"/>
      <c r="Q824" s="4"/>
    </row>
    <row r="825" ht="14.25" customHeight="1">
      <c r="D825" s="4"/>
      <c r="F825" s="4"/>
      <c r="I825" s="4"/>
      <c r="K825" s="4"/>
      <c r="Q825" s="4"/>
    </row>
    <row r="826" ht="14.25" customHeight="1">
      <c r="D826" s="4"/>
      <c r="F826" s="4"/>
      <c r="I826" s="4"/>
      <c r="K826" s="4"/>
      <c r="Q826" s="4"/>
    </row>
    <row r="827" ht="14.25" customHeight="1">
      <c r="D827" s="4"/>
      <c r="F827" s="4"/>
      <c r="I827" s="4"/>
      <c r="K827" s="4"/>
      <c r="Q827" s="4"/>
    </row>
    <row r="828" ht="14.25" customHeight="1">
      <c r="D828" s="4"/>
      <c r="F828" s="4"/>
      <c r="I828" s="4"/>
      <c r="K828" s="4"/>
      <c r="Q828" s="4"/>
    </row>
    <row r="829" ht="14.25" customHeight="1">
      <c r="D829" s="4"/>
      <c r="F829" s="4"/>
      <c r="I829" s="4"/>
      <c r="K829" s="4"/>
      <c r="Q829" s="4"/>
    </row>
    <row r="830" ht="14.25" customHeight="1">
      <c r="D830" s="4"/>
      <c r="F830" s="4"/>
      <c r="I830" s="4"/>
      <c r="K830" s="4"/>
      <c r="Q830" s="4"/>
    </row>
    <row r="831" ht="14.25" customHeight="1">
      <c r="D831" s="4"/>
      <c r="F831" s="4"/>
      <c r="I831" s="4"/>
      <c r="K831" s="4"/>
      <c r="Q831" s="4"/>
    </row>
    <row r="832" ht="14.25" customHeight="1">
      <c r="D832" s="4"/>
      <c r="F832" s="4"/>
      <c r="I832" s="4"/>
      <c r="K832" s="4"/>
      <c r="Q832" s="4"/>
    </row>
    <row r="833" ht="14.25" customHeight="1">
      <c r="D833" s="4"/>
      <c r="F833" s="4"/>
      <c r="I833" s="4"/>
      <c r="K833" s="4"/>
      <c r="Q833" s="4"/>
    </row>
    <row r="834" ht="14.25" customHeight="1">
      <c r="D834" s="4"/>
      <c r="F834" s="4"/>
      <c r="I834" s="4"/>
      <c r="K834" s="4"/>
      <c r="Q834" s="4"/>
    </row>
    <row r="835" ht="14.25" customHeight="1">
      <c r="D835" s="4"/>
      <c r="F835" s="4"/>
      <c r="I835" s="4"/>
      <c r="K835" s="4"/>
      <c r="Q835" s="4"/>
    </row>
    <row r="836" ht="14.25" customHeight="1">
      <c r="D836" s="4"/>
      <c r="F836" s="4"/>
      <c r="I836" s="4"/>
      <c r="K836" s="4"/>
      <c r="Q836" s="4"/>
    </row>
    <row r="837" ht="14.25" customHeight="1">
      <c r="D837" s="4"/>
      <c r="F837" s="4"/>
      <c r="I837" s="4"/>
      <c r="K837" s="4"/>
      <c r="Q837" s="4"/>
    </row>
    <row r="838" ht="14.25" customHeight="1">
      <c r="D838" s="4"/>
      <c r="F838" s="4"/>
      <c r="I838" s="4"/>
      <c r="K838" s="4"/>
      <c r="Q838" s="4"/>
    </row>
    <row r="839" ht="14.25" customHeight="1">
      <c r="D839" s="4"/>
      <c r="F839" s="4"/>
      <c r="I839" s="4"/>
      <c r="K839" s="4"/>
      <c r="Q839" s="4"/>
    </row>
    <row r="840" ht="14.25" customHeight="1">
      <c r="D840" s="4"/>
      <c r="F840" s="4"/>
      <c r="I840" s="4"/>
      <c r="K840" s="4"/>
      <c r="Q840" s="4"/>
    </row>
    <row r="841" ht="14.25" customHeight="1">
      <c r="D841" s="4"/>
      <c r="F841" s="4"/>
      <c r="I841" s="4"/>
      <c r="K841" s="4"/>
      <c r="Q841" s="4"/>
    </row>
    <row r="842" ht="14.25" customHeight="1">
      <c r="D842" s="4"/>
      <c r="F842" s="4"/>
      <c r="I842" s="4"/>
      <c r="K842" s="4"/>
      <c r="Q842" s="4"/>
    </row>
    <row r="843" ht="14.25" customHeight="1">
      <c r="D843" s="4"/>
      <c r="F843" s="4"/>
      <c r="I843" s="4"/>
      <c r="K843" s="4"/>
      <c r="Q843" s="4"/>
    </row>
    <row r="844" ht="14.25" customHeight="1">
      <c r="D844" s="4"/>
      <c r="F844" s="4"/>
      <c r="I844" s="4"/>
      <c r="K844" s="4"/>
      <c r="Q844" s="4"/>
    </row>
    <row r="845" ht="14.25" customHeight="1">
      <c r="D845" s="4"/>
      <c r="F845" s="4"/>
      <c r="I845" s="4"/>
      <c r="K845" s="4"/>
      <c r="Q845" s="4"/>
    </row>
    <row r="846" ht="14.25" customHeight="1">
      <c r="D846" s="4"/>
      <c r="F846" s="4"/>
      <c r="I846" s="4"/>
      <c r="K846" s="4"/>
      <c r="Q846" s="4"/>
    </row>
    <row r="847" ht="14.25" customHeight="1">
      <c r="D847" s="4"/>
      <c r="F847" s="4"/>
      <c r="I847" s="4"/>
      <c r="K847" s="4"/>
      <c r="Q847" s="4"/>
    </row>
    <row r="848" ht="14.25" customHeight="1">
      <c r="D848" s="4"/>
      <c r="F848" s="4"/>
      <c r="I848" s="4"/>
      <c r="K848" s="4"/>
      <c r="Q848" s="4"/>
    </row>
    <row r="849" ht="14.25" customHeight="1">
      <c r="D849" s="4"/>
      <c r="F849" s="4"/>
      <c r="I849" s="4"/>
      <c r="K849" s="4"/>
      <c r="Q849" s="4"/>
    </row>
    <row r="850" ht="14.25" customHeight="1">
      <c r="D850" s="4"/>
      <c r="F850" s="4"/>
      <c r="I850" s="4"/>
      <c r="K850" s="4"/>
      <c r="Q850" s="4"/>
    </row>
    <row r="851" ht="14.25" customHeight="1">
      <c r="D851" s="4"/>
      <c r="F851" s="4"/>
      <c r="I851" s="4"/>
      <c r="K851" s="4"/>
      <c r="Q851" s="4"/>
    </row>
    <row r="852" ht="14.25" customHeight="1">
      <c r="D852" s="4"/>
      <c r="F852" s="4"/>
      <c r="I852" s="4"/>
      <c r="K852" s="4"/>
      <c r="Q852" s="4"/>
    </row>
    <row r="853" ht="14.25" customHeight="1">
      <c r="D853" s="4"/>
      <c r="F853" s="4"/>
      <c r="I853" s="4"/>
      <c r="K853" s="4"/>
      <c r="Q853" s="4"/>
    </row>
    <row r="854" ht="14.25" customHeight="1">
      <c r="D854" s="4"/>
      <c r="F854" s="4"/>
      <c r="I854" s="4"/>
      <c r="K854" s="4"/>
      <c r="Q854" s="4"/>
    </row>
    <row r="855" ht="14.25" customHeight="1">
      <c r="D855" s="4"/>
      <c r="F855" s="4"/>
      <c r="I855" s="4"/>
      <c r="K855" s="4"/>
      <c r="Q855" s="4"/>
    </row>
    <row r="856" ht="14.25" customHeight="1">
      <c r="D856" s="4"/>
      <c r="F856" s="4"/>
      <c r="I856" s="4"/>
      <c r="K856" s="4"/>
      <c r="Q856" s="4"/>
    </row>
    <row r="857" ht="14.25" customHeight="1">
      <c r="D857" s="4"/>
      <c r="F857" s="4"/>
      <c r="I857" s="4"/>
      <c r="K857" s="4"/>
      <c r="Q857" s="4"/>
    </row>
    <row r="858" ht="14.25" customHeight="1">
      <c r="D858" s="4"/>
      <c r="F858" s="4"/>
      <c r="I858" s="4"/>
      <c r="K858" s="4"/>
      <c r="Q858" s="4"/>
    </row>
    <row r="859" ht="14.25" customHeight="1">
      <c r="D859" s="4"/>
      <c r="F859" s="4"/>
      <c r="I859" s="4"/>
      <c r="K859" s="4"/>
      <c r="Q859" s="4"/>
    </row>
    <row r="860" ht="14.25" customHeight="1">
      <c r="D860" s="4"/>
      <c r="F860" s="4"/>
      <c r="I860" s="4"/>
      <c r="K860" s="4"/>
      <c r="Q860" s="4"/>
    </row>
    <row r="861" ht="14.25" customHeight="1">
      <c r="D861" s="4"/>
      <c r="F861" s="4"/>
      <c r="I861" s="4"/>
      <c r="K861" s="4"/>
      <c r="Q861" s="4"/>
    </row>
    <row r="862" ht="14.25" customHeight="1">
      <c r="D862" s="4"/>
      <c r="F862" s="4"/>
      <c r="I862" s="4"/>
      <c r="K862" s="4"/>
      <c r="Q862" s="4"/>
    </row>
    <row r="863" ht="14.25" customHeight="1">
      <c r="D863" s="4"/>
      <c r="F863" s="4"/>
      <c r="I863" s="4"/>
      <c r="K863" s="4"/>
      <c r="Q863" s="4"/>
    </row>
    <row r="864" ht="14.25" customHeight="1">
      <c r="D864" s="4"/>
      <c r="F864" s="4"/>
      <c r="I864" s="4"/>
      <c r="K864" s="4"/>
      <c r="Q864" s="4"/>
    </row>
    <row r="865" ht="14.25" customHeight="1">
      <c r="D865" s="4"/>
      <c r="F865" s="4"/>
      <c r="I865" s="4"/>
      <c r="K865" s="4"/>
      <c r="Q865" s="4"/>
    </row>
    <row r="866" ht="14.25" customHeight="1">
      <c r="D866" s="4"/>
      <c r="F866" s="4"/>
      <c r="I866" s="4"/>
      <c r="K866" s="4"/>
      <c r="Q866" s="4"/>
    </row>
    <row r="867" ht="14.25" customHeight="1">
      <c r="D867" s="4"/>
      <c r="F867" s="4"/>
      <c r="I867" s="4"/>
      <c r="K867" s="4"/>
      <c r="Q867" s="4"/>
    </row>
    <row r="868" ht="14.25" customHeight="1">
      <c r="D868" s="4"/>
      <c r="F868" s="4"/>
      <c r="I868" s="4"/>
      <c r="K868" s="4"/>
      <c r="Q868" s="4"/>
    </row>
    <row r="869" ht="14.25" customHeight="1">
      <c r="D869" s="4"/>
      <c r="F869" s="4"/>
      <c r="I869" s="4"/>
      <c r="K869" s="4"/>
      <c r="Q869" s="4"/>
    </row>
    <row r="870" ht="14.25" customHeight="1">
      <c r="D870" s="4"/>
      <c r="F870" s="4"/>
      <c r="I870" s="4"/>
      <c r="K870" s="4"/>
      <c r="Q870" s="4"/>
    </row>
    <row r="871" ht="14.25" customHeight="1">
      <c r="D871" s="4"/>
      <c r="F871" s="4"/>
      <c r="I871" s="4"/>
      <c r="K871" s="4"/>
      <c r="Q871" s="4"/>
    </row>
    <row r="872" ht="14.25" customHeight="1">
      <c r="D872" s="4"/>
      <c r="F872" s="4"/>
      <c r="I872" s="4"/>
      <c r="K872" s="4"/>
      <c r="Q872" s="4"/>
    </row>
    <row r="873" ht="14.25" customHeight="1">
      <c r="D873" s="4"/>
      <c r="F873" s="4"/>
      <c r="I873" s="4"/>
      <c r="K873" s="4"/>
      <c r="Q873" s="4"/>
    </row>
    <row r="874" ht="14.25" customHeight="1">
      <c r="D874" s="4"/>
      <c r="F874" s="4"/>
      <c r="I874" s="4"/>
      <c r="K874" s="4"/>
      <c r="Q874" s="4"/>
    </row>
    <row r="875" ht="14.25" customHeight="1">
      <c r="D875" s="4"/>
      <c r="F875" s="4"/>
      <c r="I875" s="4"/>
      <c r="K875" s="4"/>
      <c r="Q875" s="4"/>
    </row>
    <row r="876" ht="14.25" customHeight="1">
      <c r="D876" s="4"/>
      <c r="F876" s="4"/>
      <c r="I876" s="4"/>
      <c r="K876" s="4"/>
      <c r="Q876" s="4"/>
    </row>
    <row r="877" ht="14.25" customHeight="1">
      <c r="D877" s="4"/>
      <c r="F877" s="4"/>
      <c r="I877" s="4"/>
      <c r="K877" s="4"/>
      <c r="Q877" s="4"/>
    </row>
    <row r="878" ht="14.25" customHeight="1">
      <c r="D878" s="4"/>
      <c r="F878" s="4"/>
      <c r="I878" s="4"/>
      <c r="K878" s="4"/>
      <c r="Q878" s="4"/>
    </row>
    <row r="879" ht="14.25" customHeight="1">
      <c r="D879" s="4"/>
      <c r="F879" s="4"/>
      <c r="I879" s="4"/>
      <c r="K879" s="4"/>
      <c r="Q879" s="4"/>
    </row>
    <row r="880" ht="14.25" customHeight="1">
      <c r="D880" s="4"/>
      <c r="F880" s="4"/>
      <c r="I880" s="4"/>
      <c r="K880" s="4"/>
      <c r="Q880" s="4"/>
    </row>
    <row r="881" ht="14.25" customHeight="1">
      <c r="D881" s="4"/>
      <c r="F881" s="4"/>
      <c r="I881" s="4"/>
      <c r="K881" s="4"/>
      <c r="Q881" s="4"/>
    </row>
    <row r="882" ht="14.25" customHeight="1">
      <c r="D882" s="4"/>
      <c r="F882" s="4"/>
      <c r="I882" s="4"/>
      <c r="K882" s="4"/>
      <c r="Q882" s="4"/>
    </row>
    <row r="883" ht="14.25" customHeight="1">
      <c r="D883" s="4"/>
      <c r="F883" s="4"/>
      <c r="I883" s="4"/>
      <c r="K883" s="4"/>
      <c r="Q883" s="4"/>
    </row>
    <row r="884" ht="14.25" customHeight="1">
      <c r="D884" s="4"/>
      <c r="F884" s="4"/>
      <c r="I884" s="4"/>
      <c r="K884" s="4"/>
      <c r="Q884" s="4"/>
    </row>
    <row r="885" ht="14.25" customHeight="1">
      <c r="D885" s="4"/>
      <c r="F885" s="4"/>
      <c r="I885" s="4"/>
      <c r="K885" s="4"/>
      <c r="Q885" s="4"/>
    </row>
    <row r="886" ht="14.25" customHeight="1">
      <c r="D886" s="4"/>
      <c r="F886" s="4"/>
      <c r="I886" s="4"/>
      <c r="K886" s="4"/>
      <c r="Q886" s="4"/>
    </row>
    <row r="887" ht="14.25" customHeight="1">
      <c r="D887" s="4"/>
      <c r="F887" s="4"/>
      <c r="I887" s="4"/>
      <c r="K887" s="4"/>
      <c r="Q887" s="4"/>
    </row>
    <row r="888" ht="14.25" customHeight="1">
      <c r="D888" s="4"/>
      <c r="F888" s="4"/>
      <c r="I888" s="4"/>
      <c r="K888" s="4"/>
      <c r="Q888" s="4"/>
    </row>
    <row r="889" ht="14.25" customHeight="1">
      <c r="D889" s="4"/>
      <c r="F889" s="4"/>
      <c r="I889" s="4"/>
      <c r="K889" s="4"/>
      <c r="Q889" s="4"/>
    </row>
    <row r="890" ht="14.25" customHeight="1">
      <c r="D890" s="4"/>
      <c r="F890" s="4"/>
      <c r="I890" s="4"/>
      <c r="K890" s="4"/>
      <c r="Q890" s="4"/>
    </row>
    <row r="891" ht="14.25" customHeight="1">
      <c r="D891" s="4"/>
      <c r="F891" s="4"/>
      <c r="I891" s="4"/>
      <c r="K891" s="4"/>
      <c r="Q891" s="4"/>
    </row>
    <row r="892" ht="14.25" customHeight="1">
      <c r="D892" s="4"/>
      <c r="F892" s="4"/>
      <c r="I892" s="4"/>
      <c r="K892" s="4"/>
      <c r="Q892" s="4"/>
    </row>
    <row r="893" ht="14.25" customHeight="1">
      <c r="D893" s="4"/>
      <c r="F893" s="4"/>
      <c r="I893" s="4"/>
      <c r="K893" s="4"/>
      <c r="Q893" s="4"/>
    </row>
    <row r="894" ht="14.25" customHeight="1">
      <c r="D894" s="4"/>
      <c r="F894" s="4"/>
      <c r="I894" s="4"/>
      <c r="K894" s="4"/>
      <c r="Q894" s="4"/>
    </row>
    <row r="895" ht="14.25" customHeight="1">
      <c r="D895" s="4"/>
      <c r="F895" s="4"/>
      <c r="I895" s="4"/>
      <c r="K895" s="4"/>
      <c r="Q895" s="4"/>
    </row>
    <row r="896" ht="14.25" customHeight="1">
      <c r="D896" s="4"/>
      <c r="F896" s="4"/>
      <c r="I896" s="4"/>
      <c r="K896" s="4"/>
      <c r="Q896" s="4"/>
    </row>
    <row r="897" ht="14.25" customHeight="1">
      <c r="D897" s="4"/>
      <c r="F897" s="4"/>
      <c r="I897" s="4"/>
      <c r="K897" s="4"/>
      <c r="Q897" s="4"/>
    </row>
    <row r="898" ht="14.25" customHeight="1">
      <c r="D898" s="4"/>
      <c r="F898" s="4"/>
      <c r="I898" s="4"/>
      <c r="K898" s="4"/>
      <c r="Q898" s="4"/>
    </row>
    <row r="899" ht="14.25" customHeight="1">
      <c r="D899" s="4"/>
      <c r="F899" s="4"/>
      <c r="I899" s="4"/>
      <c r="K899" s="4"/>
      <c r="Q899" s="4"/>
    </row>
    <row r="900" ht="14.25" customHeight="1">
      <c r="D900" s="4"/>
      <c r="F900" s="4"/>
      <c r="I900" s="4"/>
      <c r="K900" s="4"/>
      <c r="Q900" s="4"/>
    </row>
    <row r="901" ht="14.25" customHeight="1">
      <c r="D901" s="4"/>
      <c r="F901" s="4"/>
      <c r="I901" s="4"/>
      <c r="K901" s="4"/>
      <c r="Q901" s="4"/>
    </row>
    <row r="902" ht="14.25" customHeight="1">
      <c r="D902" s="4"/>
      <c r="F902" s="4"/>
      <c r="I902" s="4"/>
      <c r="K902" s="4"/>
      <c r="Q902" s="4"/>
    </row>
    <row r="903" ht="14.25" customHeight="1">
      <c r="D903" s="4"/>
      <c r="F903" s="4"/>
      <c r="I903" s="4"/>
      <c r="K903" s="4"/>
      <c r="Q903" s="4"/>
    </row>
    <row r="904" ht="14.25" customHeight="1">
      <c r="D904" s="4"/>
      <c r="F904" s="4"/>
      <c r="I904" s="4"/>
      <c r="K904" s="4"/>
      <c r="Q904" s="4"/>
    </row>
    <row r="905" ht="14.25" customHeight="1">
      <c r="D905" s="4"/>
      <c r="F905" s="4"/>
      <c r="I905" s="4"/>
      <c r="K905" s="4"/>
      <c r="Q905" s="4"/>
    </row>
    <row r="906" ht="14.25" customHeight="1">
      <c r="D906" s="4"/>
      <c r="F906" s="4"/>
      <c r="I906" s="4"/>
      <c r="K906" s="4"/>
      <c r="Q906" s="4"/>
    </row>
    <row r="907" ht="14.25" customHeight="1">
      <c r="D907" s="4"/>
      <c r="F907" s="4"/>
      <c r="I907" s="4"/>
      <c r="K907" s="4"/>
      <c r="Q907" s="4"/>
    </row>
    <row r="908" ht="14.25" customHeight="1">
      <c r="D908" s="4"/>
      <c r="F908" s="4"/>
      <c r="I908" s="4"/>
      <c r="K908" s="4"/>
      <c r="Q908" s="4"/>
    </row>
    <row r="909" ht="14.25" customHeight="1">
      <c r="D909" s="4"/>
      <c r="F909" s="4"/>
      <c r="I909" s="4"/>
      <c r="K909" s="4"/>
      <c r="Q909" s="4"/>
    </row>
    <row r="910" ht="14.25" customHeight="1">
      <c r="D910" s="4"/>
      <c r="F910" s="4"/>
      <c r="I910" s="4"/>
      <c r="K910" s="4"/>
      <c r="Q910" s="4"/>
    </row>
    <row r="911" ht="14.25" customHeight="1">
      <c r="D911" s="4"/>
      <c r="F911" s="4"/>
      <c r="I911" s="4"/>
      <c r="K911" s="4"/>
      <c r="Q911" s="4"/>
    </row>
    <row r="912" ht="14.25" customHeight="1">
      <c r="D912" s="4"/>
      <c r="F912" s="4"/>
      <c r="I912" s="4"/>
      <c r="K912" s="4"/>
      <c r="Q912" s="4"/>
    </row>
    <row r="913" ht="14.25" customHeight="1">
      <c r="D913" s="4"/>
      <c r="F913" s="4"/>
      <c r="I913" s="4"/>
      <c r="K913" s="4"/>
      <c r="Q913" s="4"/>
    </row>
    <row r="914" ht="14.25" customHeight="1">
      <c r="D914" s="4"/>
      <c r="F914" s="4"/>
      <c r="I914" s="4"/>
      <c r="K914" s="4"/>
      <c r="Q914" s="4"/>
    </row>
    <row r="915" ht="14.25" customHeight="1">
      <c r="D915" s="4"/>
      <c r="F915" s="4"/>
      <c r="I915" s="4"/>
      <c r="K915" s="4"/>
      <c r="Q915" s="4"/>
    </row>
    <row r="916" ht="14.25" customHeight="1">
      <c r="D916" s="4"/>
      <c r="F916" s="4"/>
      <c r="I916" s="4"/>
      <c r="K916" s="4"/>
      <c r="Q916" s="4"/>
    </row>
    <row r="917" ht="14.25" customHeight="1">
      <c r="D917" s="4"/>
      <c r="F917" s="4"/>
      <c r="I917" s="4"/>
      <c r="K917" s="4"/>
      <c r="Q917" s="4"/>
    </row>
    <row r="918" ht="14.25" customHeight="1">
      <c r="D918" s="4"/>
      <c r="F918" s="4"/>
      <c r="I918" s="4"/>
      <c r="K918" s="4"/>
      <c r="Q918" s="4"/>
    </row>
    <row r="919" ht="14.25" customHeight="1">
      <c r="D919" s="4"/>
      <c r="F919" s="4"/>
      <c r="I919" s="4"/>
      <c r="K919" s="4"/>
      <c r="Q919" s="4"/>
    </row>
    <row r="920" ht="14.25" customHeight="1">
      <c r="D920" s="4"/>
      <c r="F920" s="4"/>
      <c r="I920" s="4"/>
      <c r="K920" s="4"/>
      <c r="Q920" s="4"/>
    </row>
    <row r="921" ht="14.25" customHeight="1">
      <c r="D921" s="4"/>
      <c r="F921" s="4"/>
      <c r="I921" s="4"/>
      <c r="K921" s="4"/>
      <c r="Q921" s="4"/>
    </row>
    <row r="922" ht="14.25" customHeight="1">
      <c r="D922" s="4"/>
      <c r="F922" s="4"/>
      <c r="I922" s="4"/>
      <c r="K922" s="4"/>
      <c r="Q922" s="4"/>
    </row>
    <row r="923" ht="14.25" customHeight="1">
      <c r="D923" s="4"/>
      <c r="F923" s="4"/>
      <c r="I923" s="4"/>
      <c r="K923" s="4"/>
      <c r="Q923" s="4"/>
    </row>
    <row r="924" ht="14.25" customHeight="1">
      <c r="D924" s="4"/>
      <c r="F924" s="4"/>
      <c r="I924" s="4"/>
      <c r="K924" s="4"/>
      <c r="Q924" s="4"/>
    </row>
    <row r="925" ht="14.25" customHeight="1">
      <c r="D925" s="4"/>
      <c r="F925" s="4"/>
      <c r="I925" s="4"/>
      <c r="K925" s="4"/>
      <c r="Q925" s="4"/>
    </row>
    <row r="926" ht="14.25" customHeight="1">
      <c r="D926" s="4"/>
      <c r="F926" s="4"/>
      <c r="I926" s="4"/>
      <c r="K926" s="4"/>
      <c r="Q926" s="4"/>
    </row>
    <row r="927" ht="14.25" customHeight="1">
      <c r="D927" s="4"/>
      <c r="F927" s="4"/>
      <c r="I927" s="4"/>
      <c r="K927" s="4"/>
      <c r="Q927" s="4"/>
    </row>
    <row r="928" ht="14.25" customHeight="1">
      <c r="D928" s="4"/>
      <c r="F928" s="4"/>
      <c r="I928" s="4"/>
      <c r="K928" s="4"/>
      <c r="Q928" s="4"/>
    </row>
    <row r="929" ht="14.25" customHeight="1">
      <c r="D929" s="4"/>
      <c r="F929" s="4"/>
      <c r="I929" s="4"/>
      <c r="K929" s="4"/>
      <c r="Q929" s="4"/>
    </row>
    <row r="930" ht="14.25" customHeight="1">
      <c r="D930" s="4"/>
      <c r="F930" s="4"/>
      <c r="I930" s="4"/>
      <c r="K930" s="4"/>
      <c r="Q930" s="4"/>
    </row>
    <row r="931" ht="14.25" customHeight="1">
      <c r="D931" s="4"/>
      <c r="F931" s="4"/>
      <c r="I931" s="4"/>
      <c r="K931" s="4"/>
      <c r="Q931" s="4"/>
    </row>
    <row r="932" ht="14.25" customHeight="1">
      <c r="D932" s="4"/>
      <c r="F932" s="4"/>
      <c r="I932" s="4"/>
      <c r="K932" s="4"/>
      <c r="Q932" s="4"/>
    </row>
    <row r="933" ht="14.25" customHeight="1">
      <c r="D933" s="4"/>
      <c r="F933" s="4"/>
      <c r="I933" s="4"/>
      <c r="K933" s="4"/>
      <c r="Q933" s="4"/>
    </row>
    <row r="934" ht="14.25" customHeight="1">
      <c r="D934" s="4"/>
      <c r="F934" s="4"/>
      <c r="I934" s="4"/>
      <c r="K934" s="4"/>
      <c r="Q934" s="4"/>
    </row>
    <row r="935" ht="14.25" customHeight="1">
      <c r="D935" s="4"/>
      <c r="F935" s="4"/>
      <c r="I935" s="4"/>
      <c r="K935" s="4"/>
      <c r="Q935" s="4"/>
    </row>
    <row r="936" ht="14.25" customHeight="1">
      <c r="D936" s="4"/>
      <c r="F936" s="4"/>
      <c r="I936" s="4"/>
      <c r="K936" s="4"/>
      <c r="Q936" s="4"/>
    </row>
    <row r="937" ht="14.25" customHeight="1">
      <c r="D937" s="4"/>
      <c r="F937" s="4"/>
      <c r="I937" s="4"/>
      <c r="K937" s="4"/>
      <c r="Q937" s="4"/>
    </row>
    <row r="938" ht="14.25" customHeight="1">
      <c r="D938" s="4"/>
      <c r="F938" s="4"/>
      <c r="I938" s="4"/>
      <c r="K938" s="4"/>
      <c r="Q938" s="4"/>
    </row>
    <row r="939" ht="14.25" customHeight="1">
      <c r="D939" s="4"/>
      <c r="F939" s="4"/>
      <c r="I939" s="4"/>
      <c r="K939" s="4"/>
      <c r="Q939" s="4"/>
    </row>
    <row r="940" ht="14.25" customHeight="1">
      <c r="D940" s="4"/>
      <c r="F940" s="4"/>
      <c r="I940" s="4"/>
      <c r="K940" s="4"/>
      <c r="Q940" s="4"/>
    </row>
    <row r="941" ht="14.25" customHeight="1">
      <c r="D941" s="4"/>
      <c r="F941" s="4"/>
      <c r="I941" s="4"/>
      <c r="K941" s="4"/>
      <c r="Q941" s="4"/>
    </row>
    <row r="942" ht="14.25" customHeight="1">
      <c r="D942" s="4"/>
      <c r="F942" s="4"/>
      <c r="I942" s="4"/>
      <c r="K942" s="4"/>
      <c r="Q942" s="4"/>
    </row>
    <row r="943" ht="14.25" customHeight="1">
      <c r="D943" s="4"/>
      <c r="F943" s="4"/>
      <c r="I943" s="4"/>
      <c r="K943" s="4"/>
      <c r="Q943" s="4"/>
    </row>
    <row r="944" ht="14.25" customHeight="1">
      <c r="D944" s="4"/>
      <c r="F944" s="4"/>
      <c r="I944" s="4"/>
      <c r="K944" s="4"/>
      <c r="Q944" s="4"/>
    </row>
    <row r="945" ht="14.25" customHeight="1">
      <c r="D945" s="4"/>
      <c r="F945" s="4"/>
      <c r="I945" s="4"/>
      <c r="K945" s="4"/>
      <c r="Q945" s="4"/>
    </row>
    <row r="946" ht="14.25" customHeight="1">
      <c r="D946" s="4"/>
      <c r="F946" s="4"/>
      <c r="I946" s="4"/>
      <c r="K946" s="4"/>
      <c r="Q946" s="4"/>
    </row>
    <row r="947" ht="14.25" customHeight="1">
      <c r="D947" s="4"/>
      <c r="F947" s="4"/>
      <c r="I947" s="4"/>
      <c r="K947" s="4"/>
      <c r="Q947" s="4"/>
    </row>
    <row r="948" ht="14.25" customHeight="1">
      <c r="D948" s="4"/>
      <c r="F948" s="4"/>
      <c r="I948" s="4"/>
      <c r="K948" s="4"/>
      <c r="Q948" s="4"/>
    </row>
    <row r="949" ht="14.25" customHeight="1">
      <c r="D949" s="4"/>
      <c r="F949" s="4"/>
      <c r="I949" s="4"/>
      <c r="K949" s="4"/>
      <c r="Q949" s="4"/>
    </row>
    <row r="950" ht="14.25" customHeight="1">
      <c r="D950" s="4"/>
      <c r="F950" s="4"/>
      <c r="I950" s="4"/>
      <c r="K950" s="4"/>
      <c r="Q950" s="4"/>
    </row>
    <row r="951" ht="14.25" customHeight="1">
      <c r="D951" s="4"/>
      <c r="F951" s="4"/>
      <c r="I951" s="4"/>
      <c r="K951" s="4"/>
      <c r="Q951" s="4"/>
    </row>
    <row r="952" ht="14.25" customHeight="1">
      <c r="D952" s="4"/>
      <c r="F952" s="4"/>
      <c r="I952" s="4"/>
      <c r="K952" s="4"/>
      <c r="Q952" s="4"/>
    </row>
    <row r="953" ht="14.25" customHeight="1">
      <c r="D953" s="4"/>
      <c r="F953" s="4"/>
      <c r="I953" s="4"/>
      <c r="K953" s="4"/>
      <c r="Q953" s="4"/>
    </row>
    <row r="954" ht="14.25" customHeight="1">
      <c r="D954" s="4"/>
      <c r="F954" s="4"/>
      <c r="I954" s="4"/>
      <c r="K954" s="4"/>
      <c r="Q954" s="4"/>
    </row>
    <row r="955" ht="14.25" customHeight="1">
      <c r="D955" s="4"/>
      <c r="F955" s="4"/>
      <c r="I955" s="4"/>
      <c r="K955" s="4"/>
      <c r="Q955" s="4"/>
    </row>
    <row r="956" ht="14.25" customHeight="1">
      <c r="D956" s="4"/>
      <c r="F956" s="4"/>
      <c r="I956" s="4"/>
      <c r="K956" s="4"/>
      <c r="Q956" s="4"/>
    </row>
    <row r="957" ht="14.25" customHeight="1">
      <c r="D957" s="4"/>
      <c r="F957" s="4"/>
      <c r="I957" s="4"/>
      <c r="K957" s="4"/>
      <c r="Q957" s="4"/>
    </row>
    <row r="958" ht="14.25" customHeight="1">
      <c r="D958" s="4"/>
      <c r="F958" s="4"/>
      <c r="I958" s="4"/>
      <c r="K958" s="4"/>
      <c r="Q958" s="4"/>
    </row>
    <row r="959" ht="14.25" customHeight="1">
      <c r="D959" s="4"/>
      <c r="F959" s="4"/>
      <c r="I959" s="4"/>
      <c r="K959" s="4"/>
      <c r="Q959" s="4"/>
    </row>
    <row r="960" ht="14.25" customHeight="1">
      <c r="D960" s="4"/>
      <c r="F960" s="4"/>
      <c r="I960" s="4"/>
      <c r="K960" s="4"/>
      <c r="Q960" s="4"/>
    </row>
    <row r="961" ht="14.25" customHeight="1">
      <c r="D961" s="4"/>
      <c r="F961" s="4"/>
      <c r="I961" s="4"/>
      <c r="K961" s="4"/>
      <c r="Q961" s="4"/>
    </row>
    <row r="962" ht="14.25" customHeight="1">
      <c r="D962" s="4"/>
      <c r="F962" s="4"/>
      <c r="I962" s="4"/>
      <c r="K962" s="4"/>
      <c r="Q962" s="4"/>
    </row>
    <row r="963" ht="14.25" customHeight="1">
      <c r="D963" s="4"/>
      <c r="F963" s="4"/>
      <c r="I963" s="4"/>
      <c r="K963" s="4"/>
      <c r="Q963" s="4"/>
    </row>
    <row r="964" ht="14.25" customHeight="1">
      <c r="D964" s="4"/>
      <c r="F964" s="4"/>
      <c r="I964" s="4"/>
      <c r="K964" s="4"/>
      <c r="Q964" s="4"/>
    </row>
    <row r="965" ht="14.25" customHeight="1">
      <c r="D965" s="4"/>
      <c r="F965" s="4"/>
      <c r="I965" s="4"/>
      <c r="K965" s="4"/>
      <c r="Q965" s="4"/>
    </row>
    <row r="966" ht="14.25" customHeight="1">
      <c r="D966" s="4"/>
      <c r="F966" s="4"/>
      <c r="I966" s="4"/>
      <c r="K966" s="4"/>
      <c r="Q966" s="4"/>
    </row>
    <row r="967" ht="14.25" customHeight="1">
      <c r="D967" s="4"/>
      <c r="F967" s="4"/>
      <c r="I967" s="4"/>
      <c r="K967" s="4"/>
      <c r="Q967" s="4"/>
    </row>
    <row r="968" ht="14.25" customHeight="1">
      <c r="D968" s="4"/>
      <c r="F968" s="4"/>
      <c r="I968" s="4"/>
      <c r="K968" s="4"/>
      <c r="Q968" s="4"/>
    </row>
    <row r="969" ht="14.25" customHeight="1">
      <c r="D969" s="4"/>
      <c r="F969" s="4"/>
      <c r="I969" s="4"/>
      <c r="K969" s="4"/>
      <c r="Q969" s="4"/>
    </row>
    <row r="970" ht="14.25" customHeight="1">
      <c r="D970" s="4"/>
      <c r="F970" s="4"/>
      <c r="I970" s="4"/>
      <c r="K970" s="4"/>
      <c r="Q970" s="4"/>
    </row>
    <row r="971" ht="14.25" customHeight="1">
      <c r="D971" s="4"/>
      <c r="F971" s="4"/>
      <c r="I971" s="4"/>
      <c r="K971" s="4"/>
      <c r="Q971" s="4"/>
    </row>
    <row r="972" ht="14.25" customHeight="1">
      <c r="D972" s="4"/>
      <c r="F972" s="4"/>
      <c r="I972" s="4"/>
      <c r="K972" s="4"/>
      <c r="Q972" s="4"/>
    </row>
    <row r="973" ht="14.25" customHeight="1">
      <c r="D973" s="4"/>
      <c r="F973" s="4"/>
      <c r="I973" s="4"/>
      <c r="K973" s="4"/>
      <c r="Q973" s="4"/>
    </row>
    <row r="974" ht="14.25" customHeight="1">
      <c r="D974" s="4"/>
      <c r="F974" s="4"/>
      <c r="I974" s="4"/>
      <c r="K974" s="4"/>
      <c r="Q974" s="4"/>
    </row>
    <row r="975" ht="14.25" customHeight="1">
      <c r="D975" s="4"/>
      <c r="F975" s="4"/>
      <c r="I975" s="4"/>
      <c r="K975" s="4"/>
      <c r="Q975" s="4"/>
    </row>
    <row r="976" ht="14.25" customHeight="1">
      <c r="D976" s="4"/>
      <c r="F976" s="4"/>
      <c r="I976" s="4"/>
      <c r="K976" s="4"/>
      <c r="Q976" s="4"/>
    </row>
    <row r="977" ht="14.25" customHeight="1">
      <c r="D977" s="4"/>
      <c r="F977" s="4"/>
      <c r="I977" s="4"/>
      <c r="K977" s="4"/>
      <c r="Q977" s="4"/>
    </row>
    <row r="978" ht="14.25" customHeight="1">
      <c r="D978" s="4"/>
      <c r="F978" s="4"/>
      <c r="I978" s="4"/>
      <c r="K978" s="4"/>
      <c r="Q978" s="4"/>
    </row>
    <row r="979" ht="14.25" customHeight="1">
      <c r="D979" s="4"/>
      <c r="F979" s="4"/>
      <c r="I979" s="4"/>
      <c r="K979" s="4"/>
      <c r="Q979" s="4"/>
    </row>
    <row r="980" ht="14.25" customHeight="1">
      <c r="D980" s="4"/>
      <c r="F980" s="4"/>
      <c r="I980" s="4"/>
      <c r="K980" s="4"/>
      <c r="Q980" s="4"/>
    </row>
    <row r="981" ht="14.25" customHeight="1">
      <c r="D981" s="4"/>
      <c r="F981" s="4"/>
      <c r="I981" s="4"/>
      <c r="K981" s="4"/>
      <c r="Q981" s="4"/>
    </row>
    <row r="982" ht="14.25" customHeight="1">
      <c r="D982" s="4"/>
      <c r="F982" s="4"/>
      <c r="I982" s="4"/>
      <c r="K982" s="4"/>
      <c r="Q982" s="4"/>
    </row>
    <row r="983" ht="14.25" customHeight="1">
      <c r="D983" s="4"/>
      <c r="F983" s="4"/>
      <c r="I983" s="4"/>
      <c r="K983" s="4"/>
      <c r="Q983" s="4"/>
    </row>
    <row r="984" ht="14.25" customHeight="1">
      <c r="D984" s="4"/>
      <c r="F984" s="4"/>
      <c r="I984" s="4"/>
      <c r="K984" s="4"/>
      <c r="Q984" s="4"/>
    </row>
    <row r="985" ht="14.25" customHeight="1">
      <c r="D985" s="4"/>
      <c r="F985" s="4"/>
      <c r="I985" s="4"/>
      <c r="K985" s="4"/>
      <c r="Q985" s="4"/>
    </row>
    <row r="986" ht="14.25" customHeight="1">
      <c r="D986" s="4"/>
      <c r="F986" s="4"/>
      <c r="I986" s="4"/>
      <c r="K986" s="4"/>
      <c r="Q986" s="4"/>
    </row>
    <row r="987" ht="14.25" customHeight="1">
      <c r="D987" s="4"/>
      <c r="F987" s="4"/>
      <c r="I987" s="4"/>
      <c r="K987" s="4"/>
      <c r="Q987" s="4"/>
    </row>
    <row r="988" ht="14.25" customHeight="1">
      <c r="D988" s="4"/>
      <c r="F988" s="4"/>
      <c r="I988" s="4"/>
      <c r="K988" s="4"/>
      <c r="Q988" s="4"/>
    </row>
    <row r="989" ht="14.25" customHeight="1">
      <c r="D989" s="4"/>
      <c r="F989" s="4"/>
      <c r="I989" s="4"/>
      <c r="K989" s="4"/>
      <c r="Q989" s="4"/>
    </row>
    <row r="990" ht="14.25" customHeight="1">
      <c r="D990" s="4"/>
      <c r="F990" s="4"/>
      <c r="I990" s="4"/>
      <c r="K990" s="4"/>
      <c r="Q990" s="4"/>
    </row>
    <row r="991" ht="14.25" customHeight="1">
      <c r="D991" s="4"/>
      <c r="F991" s="4"/>
      <c r="I991" s="4"/>
      <c r="K991" s="4"/>
      <c r="Q991" s="4"/>
    </row>
    <row r="992" ht="14.25" customHeight="1">
      <c r="D992" s="4"/>
      <c r="F992" s="4"/>
      <c r="I992" s="4"/>
      <c r="K992" s="4"/>
      <c r="Q992" s="4"/>
    </row>
    <row r="993" ht="14.25" customHeight="1">
      <c r="D993" s="4"/>
      <c r="F993" s="4"/>
      <c r="I993" s="4"/>
      <c r="K993" s="4"/>
      <c r="Q993" s="4"/>
    </row>
    <row r="994" ht="14.25" customHeight="1">
      <c r="D994" s="4"/>
      <c r="F994" s="4"/>
      <c r="I994" s="4"/>
      <c r="K994" s="4"/>
      <c r="Q994" s="4"/>
    </row>
    <row r="995" ht="14.25" customHeight="1">
      <c r="D995" s="4"/>
      <c r="F995" s="4"/>
      <c r="I995" s="4"/>
      <c r="K995" s="4"/>
      <c r="Q995" s="4"/>
    </row>
    <row r="996" ht="14.25" customHeight="1">
      <c r="D996" s="4"/>
      <c r="F996" s="4"/>
      <c r="I996" s="4"/>
      <c r="K996" s="4"/>
      <c r="Q996" s="4"/>
    </row>
    <row r="997" ht="14.25" customHeight="1">
      <c r="D997" s="4"/>
      <c r="F997" s="4"/>
      <c r="I997" s="4"/>
      <c r="K997" s="4"/>
      <c r="Q997" s="4"/>
    </row>
    <row r="998" ht="14.25" customHeight="1">
      <c r="D998" s="4"/>
      <c r="F998" s="4"/>
      <c r="I998" s="4"/>
      <c r="K998" s="4"/>
      <c r="Q998" s="4"/>
    </row>
    <row r="999" ht="14.25" customHeight="1">
      <c r="D999" s="4"/>
      <c r="F999" s="4"/>
      <c r="I999" s="4"/>
      <c r="K999" s="4"/>
      <c r="Q999" s="4"/>
    </row>
    <row r="1000" ht="14.25" customHeight="1">
      <c r="D1000" s="4"/>
      <c r="F1000" s="4"/>
      <c r="I1000" s="4"/>
      <c r="K1000" s="4"/>
      <c r="Q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  <col customWidth="1" min="14" max="14" width="9.63"/>
    <col customWidth="1" min="15" max="17" width="7.75"/>
    <col customWidth="1" min="18" max="60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N1" s="3" t="s">
        <v>10</v>
      </c>
      <c r="O1" s="3"/>
      <c r="P1" s="3"/>
      <c r="Q1" s="3"/>
      <c r="Z1" s="3" t="s">
        <v>12</v>
      </c>
      <c r="AA1" s="3" t="s">
        <v>12</v>
      </c>
      <c r="AB1" s="3" t="s">
        <v>12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L1" s="3" t="s">
        <v>15</v>
      </c>
      <c r="AM1" s="3" t="s">
        <v>15</v>
      </c>
      <c r="AN1" s="3" t="s">
        <v>15</v>
      </c>
      <c r="AO1" s="3" t="s">
        <v>15</v>
      </c>
      <c r="AP1" s="3" t="s">
        <v>15</v>
      </c>
      <c r="AQ1" s="3" t="s">
        <v>15</v>
      </c>
      <c r="AR1" s="3" t="s">
        <v>15</v>
      </c>
      <c r="AS1" s="3" t="s">
        <v>15</v>
      </c>
      <c r="AT1" s="3" t="s">
        <v>15</v>
      </c>
      <c r="AU1" s="3" t="s">
        <v>15</v>
      </c>
      <c r="AV1" s="3" t="s">
        <v>15</v>
      </c>
      <c r="AX1" s="3" t="s">
        <v>17</v>
      </c>
      <c r="AY1" s="3" t="s">
        <v>17</v>
      </c>
      <c r="AZ1" s="3" t="s">
        <v>17</v>
      </c>
      <c r="BA1" s="3" t="s">
        <v>17</v>
      </c>
      <c r="BB1" s="3" t="s">
        <v>17</v>
      </c>
      <c r="BC1" s="3" t="s">
        <v>17</v>
      </c>
      <c r="BD1" s="3" t="s">
        <v>17</v>
      </c>
      <c r="BE1" s="3" t="s">
        <v>17</v>
      </c>
      <c r="BF1" s="3" t="s">
        <v>17</v>
      </c>
      <c r="BG1" s="3" t="s">
        <v>17</v>
      </c>
      <c r="BH1" s="3" t="s">
        <v>17</v>
      </c>
    </row>
    <row r="2" ht="14.25" customHeight="1">
      <c r="A2" s="9" t="s">
        <v>24</v>
      </c>
      <c r="B2" s="9" t="s">
        <v>31</v>
      </c>
      <c r="C2" s="9" t="s">
        <v>31</v>
      </c>
      <c r="D2" s="9" t="s">
        <v>31</v>
      </c>
      <c r="E2" s="9" t="e">
        <v>#N/A</v>
      </c>
      <c r="F2" s="9" t="e">
        <v>#N/A</v>
      </c>
      <c r="G2" s="9" t="e">
        <v>#N/A</v>
      </c>
      <c r="H2" s="9" t="e">
        <v>#N/A</v>
      </c>
      <c r="I2" s="9" t="s">
        <v>31</v>
      </c>
      <c r="J2" s="9" t="s">
        <v>31</v>
      </c>
      <c r="K2" s="9" t="e">
        <v>#N/A</v>
      </c>
      <c r="L2" s="9" t="s">
        <v>31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</row>
    <row r="3" ht="14.25" customHeight="1">
      <c r="A3" s="9" t="s">
        <v>32</v>
      </c>
      <c r="B3" s="9" t="s">
        <v>31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N3" s="7">
        <v>2.0</v>
      </c>
      <c r="O3" s="7">
        <v>2.0</v>
      </c>
      <c r="P3" s="7">
        <v>2.0</v>
      </c>
      <c r="Q3" s="7">
        <v>2.0</v>
      </c>
      <c r="R3" s="7">
        <v>2.0</v>
      </c>
      <c r="S3" s="7">
        <v>2.0</v>
      </c>
      <c r="T3" s="7">
        <v>2.0</v>
      </c>
      <c r="U3" s="7">
        <v>2.0</v>
      </c>
      <c r="V3" s="7">
        <v>2.0</v>
      </c>
      <c r="W3" s="7">
        <v>2.0</v>
      </c>
      <c r="X3" s="7">
        <v>2.0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  <c r="AJ3" s="7">
        <v>1.0</v>
      </c>
      <c r="AL3" s="7">
        <v>4.0</v>
      </c>
      <c r="AM3" s="7">
        <v>4.0</v>
      </c>
      <c r="AN3" s="7">
        <v>4.0</v>
      </c>
      <c r="AO3" s="7">
        <v>4.0</v>
      </c>
      <c r="AP3" s="7">
        <v>4.0</v>
      </c>
      <c r="AQ3" s="7">
        <v>4.0</v>
      </c>
      <c r="AR3" s="7">
        <v>4.0</v>
      </c>
      <c r="AS3" s="7">
        <v>4.0</v>
      </c>
      <c r="AT3" s="7">
        <v>4.0</v>
      </c>
      <c r="AU3" s="7">
        <v>4.0</v>
      </c>
      <c r="AV3" s="7">
        <v>4.0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</row>
    <row r="4" ht="14.25" customHeight="1">
      <c r="A4" s="9" t="s">
        <v>33</v>
      </c>
      <c r="B4" s="9" t="s">
        <v>139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N4" s="7">
        <v>3.0</v>
      </c>
      <c r="O4" s="7">
        <v>3.0</v>
      </c>
      <c r="P4" s="7">
        <v>3.0</v>
      </c>
      <c r="Q4" s="7">
        <v>3.0</v>
      </c>
      <c r="R4" s="7">
        <v>3.0</v>
      </c>
      <c r="S4" s="7">
        <v>3.0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L4" s="7">
        <v>5.0</v>
      </c>
      <c r="AM4" s="7">
        <v>5.0</v>
      </c>
      <c r="AN4" s="7">
        <v>5.0</v>
      </c>
      <c r="AO4" s="7">
        <v>5.0</v>
      </c>
      <c r="AP4" s="7">
        <v>5.0</v>
      </c>
      <c r="AQ4" s="7">
        <v>5.0</v>
      </c>
      <c r="AR4" s="7">
        <v>5.0</v>
      </c>
      <c r="AS4" s="7">
        <v>5.0</v>
      </c>
      <c r="AT4" s="7">
        <v>5.0</v>
      </c>
      <c r="AU4" s="7">
        <v>5.0</v>
      </c>
      <c r="AV4" s="7">
        <v>5.0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</row>
    <row r="5" ht="14.25" customHeight="1">
      <c r="A5" s="9" t="s">
        <v>36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s">
        <v>31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3.0</v>
      </c>
      <c r="U5" s="7">
        <v>3.0</v>
      </c>
      <c r="V5" s="7">
        <v>3.0</v>
      </c>
      <c r="W5" s="7">
        <v>3.0</v>
      </c>
      <c r="X5" s="7">
        <v>3.0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L5" s="7">
        <v>4.0</v>
      </c>
      <c r="AM5" s="7">
        <v>4.0</v>
      </c>
      <c r="AN5" s="7">
        <v>4.0</v>
      </c>
      <c r="AO5" s="7">
        <v>4.0</v>
      </c>
      <c r="AP5" s="7">
        <v>4.0</v>
      </c>
      <c r="AQ5" s="7">
        <v>4.0</v>
      </c>
      <c r="AR5" s="7">
        <v>4.0</v>
      </c>
      <c r="AS5" s="7">
        <v>4.0</v>
      </c>
      <c r="AT5" s="7">
        <v>4.0</v>
      </c>
      <c r="AU5" s="7">
        <v>4.0</v>
      </c>
      <c r="AV5" s="7">
        <v>4.0</v>
      </c>
      <c r="AX5" s="7">
        <v>1.0</v>
      </c>
      <c r="AY5" s="7">
        <v>1.0</v>
      </c>
      <c r="AZ5" s="7">
        <v>1.0</v>
      </c>
      <c r="BA5" s="7">
        <v>1.0</v>
      </c>
      <c r="BB5" s="7">
        <v>1.0</v>
      </c>
      <c r="BC5" s="7">
        <v>1.0</v>
      </c>
      <c r="BD5" s="7">
        <v>1.0</v>
      </c>
      <c r="BE5" s="7">
        <v>1.0</v>
      </c>
      <c r="BF5" s="7">
        <v>1.0</v>
      </c>
      <c r="BG5" s="7">
        <v>1.0</v>
      </c>
      <c r="BH5" s="7">
        <v>1.0</v>
      </c>
    </row>
    <row r="6" ht="14.25" customHeight="1">
      <c r="A6" s="10" t="s">
        <v>40</v>
      </c>
      <c r="B6" s="10" t="s">
        <v>139</v>
      </c>
      <c r="C6" s="10" t="s">
        <v>139</v>
      </c>
      <c r="D6" s="10" t="s">
        <v>139</v>
      </c>
      <c r="E6" s="10" t="s">
        <v>139</v>
      </c>
      <c r="F6" s="10" t="s">
        <v>31</v>
      </c>
      <c r="G6" s="10" t="e">
        <v>#N/A</v>
      </c>
      <c r="H6" s="10" t="e">
        <v>#N/A</v>
      </c>
      <c r="I6" s="10" t="e">
        <v>#N/A</v>
      </c>
      <c r="J6" s="10" t="e">
        <v>#N/A</v>
      </c>
      <c r="K6" s="10" t="s">
        <v>30</v>
      </c>
      <c r="L6" s="10" t="s">
        <v>30</v>
      </c>
      <c r="M6" s="10"/>
      <c r="N6" s="7">
        <v>2.0</v>
      </c>
      <c r="O6" s="7">
        <v>2.0</v>
      </c>
      <c r="P6" s="7">
        <v>2.0</v>
      </c>
      <c r="Q6" s="7">
        <v>2.0</v>
      </c>
      <c r="R6" s="7">
        <v>2.0</v>
      </c>
      <c r="S6" s="7">
        <v>2.0</v>
      </c>
      <c r="T6" s="7">
        <v>2.0</v>
      </c>
      <c r="U6" s="7">
        <v>2.0</v>
      </c>
      <c r="V6" s="7">
        <v>2.0</v>
      </c>
      <c r="W6" s="7">
        <v>2.0</v>
      </c>
      <c r="X6" s="7">
        <v>2.0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L6" s="7">
        <v>4.0</v>
      </c>
      <c r="AM6" s="7">
        <v>4.0</v>
      </c>
      <c r="AN6" s="7">
        <v>4.0</v>
      </c>
      <c r="AO6" s="7">
        <v>4.0</v>
      </c>
      <c r="AP6" s="7">
        <v>4.0</v>
      </c>
      <c r="AQ6" s="7">
        <v>4.0</v>
      </c>
      <c r="AR6" s="7">
        <v>4.0</v>
      </c>
      <c r="AS6" s="7">
        <v>4.0</v>
      </c>
      <c r="AT6" s="7">
        <v>4.0</v>
      </c>
      <c r="AU6" s="7">
        <v>4.0</v>
      </c>
      <c r="AV6" s="7">
        <v>4.0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</row>
    <row r="7" ht="14.25" customHeight="1">
      <c r="A7" s="9" t="s">
        <v>42</v>
      </c>
      <c r="B7" s="9" t="s">
        <v>31</v>
      </c>
      <c r="C7" s="9" t="s">
        <v>31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s">
        <v>31</v>
      </c>
      <c r="N7" s="7">
        <v>2.0</v>
      </c>
      <c r="O7" s="7">
        <v>2.0</v>
      </c>
      <c r="P7" s="7">
        <v>2.0</v>
      </c>
      <c r="Q7" s="7">
        <v>2.0</v>
      </c>
      <c r="R7" s="7">
        <v>2.0</v>
      </c>
      <c r="S7" s="7">
        <v>2.0</v>
      </c>
      <c r="T7" s="7">
        <v>2.0</v>
      </c>
      <c r="U7" s="7">
        <v>2.0</v>
      </c>
      <c r="V7" s="7">
        <v>2.0</v>
      </c>
      <c r="W7" s="7">
        <v>2.0</v>
      </c>
      <c r="X7" s="7">
        <v>2.0</v>
      </c>
      <c r="Z7" s="7">
        <v>1.0</v>
      </c>
      <c r="AA7" s="7">
        <v>1.0</v>
      </c>
      <c r="AB7" s="7">
        <v>1.0</v>
      </c>
      <c r="AC7" s="7">
        <v>1.0</v>
      </c>
      <c r="AD7" s="7">
        <v>1.0</v>
      </c>
      <c r="AE7" s="7">
        <v>1.0</v>
      </c>
      <c r="AF7" s="7">
        <v>1.0</v>
      </c>
      <c r="AG7" s="7">
        <v>1.0</v>
      </c>
      <c r="AH7" s="7">
        <v>1.0</v>
      </c>
      <c r="AI7" s="7">
        <v>1.0</v>
      </c>
      <c r="AJ7" s="7">
        <v>1.0</v>
      </c>
      <c r="AL7" s="7">
        <v>4.0</v>
      </c>
      <c r="AM7" s="7">
        <v>4.0</v>
      </c>
      <c r="AN7" s="7">
        <v>4.0</v>
      </c>
      <c r="AO7" s="7">
        <v>4.0</v>
      </c>
      <c r="AP7" s="7">
        <v>4.0</v>
      </c>
      <c r="AQ7" s="7">
        <v>4.0</v>
      </c>
      <c r="AR7" s="7">
        <v>4.0</v>
      </c>
      <c r="AS7" s="7">
        <v>4.0</v>
      </c>
      <c r="AT7" s="7">
        <v>4.0</v>
      </c>
      <c r="AU7" s="7">
        <v>4.0</v>
      </c>
      <c r="AV7" s="7">
        <v>4.0</v>
      </c>
      <c r="AX7" s="7">
        <v>1.0</v>
      </c>
      <c r="AY7" s="7">
        <v>1.0</v>
      </c>
      <c r="AZ7" s="7">
        <v>1.0</v>
      </c>
      <c r="BA7" s="7">
        <v>1.0</v>
      </c>
      <c r="BB7" s="7">
        <v>1.0</v>
      </c>
      <c r="BC7" s="7">
        <v>1.0</v>
      </c>
      <c r="BD7" s="7">
        <v>1.0</v>
      </c>
      <c r="BE7" s="7">
        <v>1.0</v>
      </c>
      <c r="BF7" s="7">
        <v>1.0</v>
      </c>
      <c r="BG7" s="7">
        <v>1.0</v>
      </c>
      <c r="BH7" s="7">
        <v>1.0</v>
      </c>
    </row>
    <row r="8" ht="14.25" customHeight="1">
      <c r="A8" s="9" t="s">
        <v>44</v>
      </c>
      <c r="B8" s="9" t="s">
        <v>31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N8" s="7">
        <v>2.0</v>
      </c>
      <c r="O8" s="7">
        <v>2.0</v>
      </c>
      <c r="P8" s="7">
        <v>2.0</v>
      </c>
      <c r="Q8" s="7">
        <v>2.0</v>
      </c>
      <c r="R8" s="7">
        <v>2.0</v>
      </c>
      <c r="S8" s="7">
        <v>2.0</v>
      </c>
      <c r="T8" s="7">
        <v>2.0</v>
      </c>
      <c r="U8" s="7">
        <v>2.0</v>
      </c>
      <c r="V8" s="7">
        <v>2.0</v>
      </c>
      <c r="W8" s="7">
        <v>2.0</v>
      </c>
      <c r="X8" s="7">
        <v>2.0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L8" s="7">
        <v>5.0</v>
      </c>
      <c r="AM8" s="7">
        <v>5.0</v>
      </c>
      <c r="AN8" s="7">
        <v>5.0</v>
      </c>
      <c r="AO8" s="7">
        <v>5.0</v>
      </c>
      <c r="AP8" s="7">
        <v>5.0</v>
      </c>
      <c r="AQ8" s="7">
        <v>5.0</v>
      </c>
      <c r="AR8" s="7">
        <v>5.0</v>
      </c>
      <c r="AS8" s="7">
        <v>5.0</v>
      </c>
      <c r="AT8" s="7">
        <v>5.0</v>
      </c>
      <c r="AU8" s="7">
        <v>5.0</v>
      </c>
      <c r="AV8" s="7">
        <v>5.0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</row>
    <row r="9" ht="14.25" customHeight="1">
      <c r="A9" s="9" t="s">
        <v>45</v>
      </c>
      <c r="B9" s="9" t="s">
        <v>31</v>
      </c>
      <c r="C9" s="9" t="s">
        <v>31</v>
      </c>
      <c r="D9" s="9" t="e">
        <v>#N/A</v>
      </c>
      <c r="E9" s="9" t="s">
        <v>31</v>
      </c>
      <c r="F9" s="9" t="e">
        <v>#N/A</v>
      </c>
      <c r="G9" s="9" t="s">
        <v>31</v>
      </c>
      <c r="H9" s="9" t="s">
        <v>31</v>
      </c>
      <c r="I9" s="9" t="s">
        <v>31</v>
      </c>
      <c r="J9" s="9" t="s">
        <v>31</v>
      </c>
      <c r="K9" s="9" t="s">
        <v>31</v>
      </c>
      <c r="L9" s="9" t="s">
        <v>31</v>
      </c>
      <c r="N9" s="7">
        <v>2.0</v>
      </c>
      <c r="O9" s="7">
        <v>2.0</v>
      </c>
      <c r="P9" s="7">
        <v>2.0</v>
      </c>
      <c r="Q9" s="7">
        <v>2.0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2.0</v>
      </c>
      <c r="X9" s="7">
        <v>2.0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L9" s="7">
        <v>5.0</v>
      </c>
      <c r="AM9" s="7">
        <v>5.0</v>
      </c>
      <c r="AN9" s="7">
        <v>5.0</v>
      </c>
      <c r="AO9" s="7">
        <v>5.0</v>
      </c>
      <c r="AP9" s="7">
        <v>5.0</v>
      </c>
      <c r="AQ9" s="7">
        <v>5.0</v>
      </c>
      <c r="AR9" s="7">
        <v>5.0</v>
      </c>
      <c r="AS9" s="7">
        <v>5.0</v>
      </c>
      <c r="AT9" s="7">
        <v>5.0</v>
      </c>
      <c r="AU9" s="7">
        <v>5.0</v>
      </c>
      <c r="AV9" s="7">
        <v>5.0</v>
      </c>
      <c r="AX9" s="7">
        <v>1.0</v>
      </c>
      <c r="AY9" s="7">
        <v>1.0</v>
      </c>
      <c r="AZ9" s="7">
        <v>1.0</v>
      </c>
      <c r="BA9" s="7">
        <v>1.0</v>
      </c>
      <c r="BB9" s="7">
        <v>1.0</v>
      </c>
      <c r="BC9" s="7">
        <v>1.0</v>
      </c>
      <c r="BD9" s="7">
        <v>1.0</v>
      </c>
      <c r="BE9" s="7">
        <v>1.0</v>
      </c>
      <c r="BF9" s="7">
        <v>1.0</v>
      </c>
      <c r="BG9" s="7">
        <v>1.0</v>
      </c>
      <c r="BH9" s="7">
        <v>1.0</v>
      </c>
    </row>
    <row r="10" ht="14.25" customHeight="1">
      <c r="A10" s="9" t="s">
        <v>46</v>
      </c>
      <c r="B10" s="9" t="s">
        <v>31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N10" s="11">
        <v>5.0</v>
      </c>
      <c r="O10" s="11">
        <v>5.0</v>
      </c>
      <c r="P10" s="11">
        <v>5.0</v>
      </c>
      <c r="Q10" s="11">
        <v>5.0</v>
      </c>
      <c r="R10" s="11">
        <v>5.0</v>
      </c>
      <c r="S10" s="11">
        <v>5.0</v>
      </c>
      <c r="T10" s="11">
        <v>5.0</v>
      </c>
      <c r="U10" s="11">
        <v>5.0</v>
      </c>
      <c r="V10" s="11">
        <v>5.0</v>
      </c>
      <c r="W10" s="11">
        <v>5.0</v>
      </c>
      <c r="X10" s="11">
        <v>5.0</v>
      </c>
      <c r="Y10" s="12"/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2"/>
      <c r="AL10" s="11">
        <v>4.0</v>
      </c>
      <c r="AM10" s="11">
        <v>4.0</v>
      </c>
      <c r="AN10" s="11">
        <v>4.0</v>
      </c>
      <c r="AO10" s="11">
        <v>4.0</v>
      </c>
      <c r="AP10" s="11">
        <v>4.0</v>
      </c>
      <c r="AQ10" s="11">
        <v>4.0</v>
      </c>
      <c r="AR10" s="11">
        <v>4.0</v>
      </c>
      <c r="AS10" s="11">
        <v>4.0</v>
      </c>
      <c r="AT10" s="11">
        <v>4.0</v>
      </c>
      <c r="AU10" s="11">
        <v>4.0</v>
      </c>
      <c r="AV10" s="11">
        <v>4.0</v>
      </c>
      <c r="AW10" s="12"/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</row>
    <row r="11" ht="14.25" customHeight="1">
      <c r="A11" s="9" t="s">
        <v>48</v>
      </c>
      <c r="B11" s="9" t="s">
        <v>139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N11" s="7">
        <v>4.0</v>
      </c>
      <c r="O11" s="7">
        <v>4.0</v>
      </c>
      <c r="P11" s="7">
        <v>4.0</v>
      </c>
      <c r="Q11" s="7">
        <v>4.0</v>
      </c>
      <c r="R11" s="7">
        <v>4.0</v>
      </c>
      <c r="S11" s="7">
        <v>4.0</v>
      </c>
      <c r="T11" s="7">
        <v>4.0</v>
      </c>
      <c r="U11" s="7">
        <v>4.0</v>
      </c>
      <c r="V11" s="7">
        <v>4.0</v>
      </c>
      <c r="W11" s="7">
        <v>4.0</v>
      </c>
      <c r="X11" s="7">
        <v>4.0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L11" s="7">
        <v>2.0</v>
      </c>
      <c r="AM11" s="7">
        <v>2.0</v>
      </c>
      <c r="AN11" s="7">
        <v>2.0</v>
      </c>
      <c r="AO11" s="7">
        <v>2.0</v>
      </c>
      <c r="AP11" s="7">
        <v>2.0</v>
      </c>
      <c r="AQ11" s="7">
        <v>2.0</v>
      </c>
      <c r="AR11" s="7">
        <v>2.0</v>
      </c>
      <c r="AS11" s="7">
        <v>2.0</v>
      </c>
      <c r="AT11" s="7">
        <v>2.0</v>
      </c>
      <c r="AU11" s="7">
        <v>2.0</v>
      </c>
      <c r="AV11" s="7">
        <v>2.0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</row>
    <row r="12" ht="14.25" customHeight="1">
      <c r="A12" s="9" t="s">
        <v>51</v>
      </c>
      <c r="B12" s="9" t="s">
        <v>31</v>
      </c>
      <c r="C12" s="9" t="s">
        <v>31</v>
      </c>
      <c r="D12" s="9" t="e">
        <v>#N/A</v>
      </c>
      <c r="E12" s="9" t="s">
        <v>31</v>
      </c>
      <c r="F12" s="9" t="s">
        <v>31</v>
      </c>
      <c r="G12" s="9" t="e">
        <v>#N/A</v>
      </c>
      <c r="H12" s="9" t="s">
        <v>31</v>
      </c>
      <c r="I12" s="9" t="e">
        <v>#N/A</v>
      </c>
      <c r="J12" s="9" t="e">
        <v>#N/A</v>
      </c>
      <c r="K12" s="9" t="e">
        <v>#N/A</v>
      </c>
      <c r="L12" s="9" t="e">
        <v>#N/A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  <c r="AJ12" s="7">
        <v>1.0</v>
      </c>
      <c r="AL12" s="7">
        <v>2.0</v>
      </c>
      <c r="AM12" s="7">
        <v>2.0</v>
      </c>
      <c r="AN12" s="7">
        <v>2.0</v>
      </c>
      <c r="AO12" s="7">
        <v>2.0</v>
      </c>
      <c r="AP12" s="7">
        <v>2.0</v>
      </c>
      <c r="AQ12" s="7">
        <v>2.0</v>
      </c>
      <c r="AR12" s="7">
        <v>2.0</v>
      </c>
      <c r="AS12" s="7">
        <v>2.0</v>
      </c>
      <c r="AT12" s="7">
        <v>2.0</v>
      </c>
      <c r="AU12" s="7">
        <v>2.0</v>
      </c>
      <c r="AV12" s="7">
        <v>2.0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</row>
    <row r="13" ht="14.25" customHeight="1">
      <c r="A13" s="9" t="s">
        <v>52</v>
      </c>
      <c r="B13" s="9" t="s">
        <v>139</v>
      </c>
      <c r="C13" s="9" t="s">
        <v>139</v>
      </c>
      <c r="D13" s="9" t="s">
        <v>139</v>
      </c>
      <c r="E13" s="9" t="s">
        <v>139</v>
      </c>
      <c r="F13" s="9" t="s">
        <v>139</v>
      </c>
      <c r="G13" s="9" t="s">
        <v>139</v>
      </c>
      <c r="H13" s="9" t="s">
        <v>139</v>
      </c>
      <c r="I13" s="9" t="s">
        <v>139</v>
      </c>
      <c r="J13" s="9" t="s">
        <v>139</v>
      </c>
      <c r="K13" s="9" t="s">
        <v>139</v>
      </c>
      <c r="L13" s="9" t="s">
        <v>139</v>
      </c>
      <c r="N13" s="7">
        <v>3.0</v>
      </c>
      <c r="O13" s="7">
        <v>3.0</v>
      </c>
      <c r="P13" s="7">
        <v>3.0</v>
      </c>
      <c r="Q13" s="7">
        <v>3.0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L13" s="7">
        <v>5.0</v>
      </c>
      <c r="AM13" s="7">
        <v>5.0</v>
      </c>
      <c r="AN13" s="7">
        <v>5.0</v>
      </c>
      <c r="AO13" s="7">
        <v>5.0</v>
      </c>
      <c r="AP13" s="7">
        <v>5.0</v>
      </c>
      <c r="AQ13" s="7">
        <v>5.0</v>
      </c>
      <c r="AR13" s="7">
        <v>5.0</v>
      </c>
      <c r="AS13" s="7">
        <v>5.0</v>
      </c>
      <c r="AT13" s="7">
        <v>5.0</v>
      </c>
      <c r="AU13" s="7">
        <v>5.0</v>
      </c>
      <c r="AV13" s="7">
        <v>5.0</v>
      </c>
      <c r="AX13" s="7">
        <v>1.0</v>
      </c>
      <c r="AY13" s="7">
        <v>1.0</v>
      </c>
      <c r="AZ13" s="7">
        <v>1.0</v>
      </c>
      <c r="BA13" s="7">
        <v>1.0</v>
      </c>
      <c r="BB13" s="7">
        <v>1.0</v>
      </c>
      <c r="BC13" s="7">
        <v>1.0</v>
      </c>
      <c r="BD13" s="7">
        <v>1.0</v>
      </c>
      <c r="BE13" s="7">
        <v>1.0</v>
      </c>
      <c r="BF13" s="7">
        <v>1.0</v>
      </c>
      <c r="BG13" s="7">
        <v>1.0</v>
      </c>
      <c r="BH13" s="7">
        <v>1.0</v>
      </c>
    </row>
    <row r="14" ht="14.25" customHeight="1">
      <c r="A14" s="9" t="s">
        <v>53</v>
      </c>
      <c r="B14" s="9" t="s">
        <v>31</v>
      </c>
      <c r="C14" s="9" t="s">
        <v>139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N14" s="7">
        <v>3.0</v>
      </c>
      <c r="O14" s="7">
        <v>3.0</v>
      </c>
      <c r="P14" s="7">
        <v>3.0</v>
      </c>
      <c r="Q14" s="7">
        <v>3.0</v>
      </c>
      <c r="R14" s="7">
        <v>3.0</v>
      </c>
      <c r="S14" s="7">
        <v>3.0</v>
      </c>
      <c r="T14" s="7">
        <v>3.0</v>
      </c>
      <c r="U14" s="7">
        <v>3.0</v>
      </c>
      <c r="V14" s="7">
        <v>3.0</v>
      </c>
      <c r="W14" s="7">
        <v>3.0</v>
      </c>
      <c r="X14" s="7">
        <v>3.0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X14" s="7">
        <v>1.0</v>
      </c>
      <c r="AY14" s="7">
        <v>1.0</v>
      </c>
      <c r="AZ14" s="7">
        <v>1.0</v>
      </c>
      <c r="BA14" s="7">
        <v>1.0</v>
      </c>
      <c r="BB14" s="7">
        <v>1.0</v>
      </c>
      <c r="BC14" s="7">
        <v>1.0</v>
      </c>
      <c r="BD14" s="7">
        <v>1.0</v>
      </c>
      <c r="BE14" s="7">
        <v>1.0</v>
      </c>
      <c r="BF14" s="7">
        <v>1.0</v>
      </c>
      <c r="BG14" s="7">
        <v>1.0</v>
      </c>
      <c r="BH14" s="7">
        <v>1.0</v>
      </c>
    </row>
    <row r="15" ht="14.25" customHeight="1">
      <c r="A15" s="9" t="s">
        <v>55</v>
      </c>
      <c r="B15" s="9" t="s">
        <v>139</v>
      </c>
      <c r="C15" s="9" t="e">
        <v>#N/A</v>
      </c>
      <c r="D15" s="9" t="e">
        <v>#N/A</v>
      </c>
      <c r="E15" s="9" t="s">
        <v>139</v>
      </c>
      <c r="F15" s="9" t="s">
        <v>31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s">
        <v>31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7">
        <v>2.0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L15" s="7">
        <v>2.0</v>
      </c>
      <c r="AM15" s="7">
        <v>2.0</v>
      </c>
      <c r="AN15" s="7">
        <v>2.0</v>
      </c>
      <c r="AO15" s="7">
        <v>2.0</v>
      </c>
      <c r="AP15" s="7">
        <v>2.0</v>
      </c>
      <c r="AQ15" s="7">
        <v>2.0</v>
      </c>
      <c r="AR15" s="7">
        <v>2.0</v>
      </c>
      <c r="AS15" s="7">
        <v>2.0</v>
      </c>
      <c r="AT15" s="7">
        <v>2.0</v>
      </c>
      <c r="AU15" s="7">
        <v>2.0</v>
      </c>
      <c r="AV15" s="7">
        <v>2.0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</row>
    <row r="16" ht="14.25" customHeight="1">
      <c r="A16" s="9" t="s">
        <v>56</v>
      </c>
      <c r="B16" s="9" t="s">
        <v>139</v>
      </c>
      <c r="C16" s="9" t="s">
        <v>139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N16" s="7">
        <v>3.0</v>
      </c>
      <c r="O16" s="7">
        <v>3.0</v>
      </c>
      <c r="P16" s="7">
        <v>3.0</v>
      </c>
      <c r="Q16" s="7">
        <v>3.0</v>
      </c>
      <c r="R16" s="7">
        <v>3.0</v>
      </c>
      <c r="S16" s="7">
        <v>3.0</v>
      </c>
      <c r="T16" s="7">
        <v>3.0</v>
      </c>
      <c r="U16" s="7">
        <v>3.0</v>
      </c>
      <c r="V16" s="7">
        <v>3.0</v>
      </c>
      <c r="W16" s="7">
        <v>3.0</v>
      </c>
      <c r="X16" s="7">
        <v>3.0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L16" s="7">
        <v>3.0</v>
      </c>
      <c r="AM16" s="7">
        <v>3.0</v>
      </c>
      <c r="AN16" s="7">
        <v>3.0</v>
      </c>
      <c r="AO16" s="7">
        <v>3.0</v>
      </c>
      <c r="AP16" s="7">
        <v>3.0</v>
      </c>
      <c r="AQ16" s="7">
        <v>3.0</v>
      </c>
      <c r="AR16" s="7">
        <v>3.0</v>
      </c>
      <c r="AS16" s="7">
        <v>3.0</v>
      </c>
      <c r="AT16" s="7">
        <v>3.0</v>
      </c>
      <c r="AU16" s="7">
        <v>3.0</v>
      </c>
      <c r="AV16" s="7">
        <v>3.0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</row>
    <row r="17" ht="14.25" customHeight="1">
      <c r="A17" s="9" t="s">
        <v>58</v>
      </c>
      <c r="B17" s="9" t="s">
        <v>31</v>
      </c>
      <c r="C17" s="9" t="s">
        <v>31</v>
      </c>
      <c r="D17" s="9" t="e">
        <v>#N/A</v>
      </c>
      <c r="E17" s="9" t="e">
        <v>#N/A</v>
      </c>
      <c r="F17" s="9" t="e">
        <v>#N/A</v>
      </c>
      <c r="G17" s="9" t="s">
        <v>31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N17" s="7">
        <v>3.0</v>
      </c>
      <c r="O17" s="7">
        <v>3.0</v>
      </c>
      <c r="P17" s="7">
        <v>3.0</v>
      </c>
      <c r="Q17" s="7">
        <v>3.0</v>
      </c>
      <c r="R17" s="7">
        <v>3.0</v>
      </c>
      <c r="S17" s="7">
        <v>3.0</v>
      </c>
      <c r="T17" s="7">
        <v>3.0</v>
      </c>
      <c r="U17" s="7">
        <v>3.0</v>
      </c>
      <c r="V17" s="7">
        <v>3.0</v>
      </c>
      <c r="W17" s="7">
        <v>3.0</v>
      </c>
      <c r="X17" s="7">
        <v>3.0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L17" s="7">
        <v>4.0</v>
      </c>
      <c r="AM17" s="7">
        <v>4.0</v>
      </c>
      <c r="AN17" s="7">
        <v>4.0</v>
      </c>
      <c r="AO17" s="7">
        <v>4.0</v>
      </c>
      <c r="AP17" s="7">
        <v>4.0</v>
      </c>
      <c r="AQ17" s="7">
        <v>4.0</v>
      </c>
      <c r="AR17" s="7">
        <v>4.0</v>
      </c>
      <c r="AS17" s="7">
        <v>4.0</v>
      </c>
      <c r="AT17" s="7">
        <v>4.0</v>
      </c>
      <c r="AU17" s="7">
        <v>4.0</v>
      </c>
      <c r="AV17" s="7">
        <v>4.0</v>
      </c>
      <c r="AX17" s="7">
        <v>1.0</v>
      </c>
      <c r="AY17" s="7">
        <v>1.0</v>
      </c>
      <c r="AZ17" s="7">
        <v>1.0</v>
      </c>
      <c r="BA17" s="7">
        <v>1.0</v>
      </c>
      <c r="BB17" s="7">
        <v>1.0</v>
      </c>
      <c r="BC17" s="7">
        <v>1.0</v>
      </c>
      <c r="BD17" s="7">
        <v>1.0</v>
      </c>
      <c r="BE17" s="7">
        <v>1.0</v>
      </c>
      <c r="BF17" s="7">
        <v>1.0</v>
      </c>
      <c r="BG17" s="7">
        <v>1.0</v>
      </c>
      <c r="BH17" s="7">
        <v>1.0</v>
      </c>
    </row>
    <row r="18" ht="14.25" customHeight="1">
      <c r="A18" s="10" t="s">
        <v>60</v>
      </c>
      <c r="B18" s="10" t="s">
        <v>31</v>
      </c>
      <c r="C18" s="10" t="s">
        <v>31</v>
      </c>
      <c r="D18" s="10" t="s">
        <v>139</v>
      </c>
      <c r="E18" s="10" t="s">
        <v>31</v>
      </c>
      <c r="F18" s="10" t="s">
        <v>139</v>
      </c>
      <c r="G18" s="10" t="s">
        <v>31</v>
      </c>
      <c r="H18" s="10" t="s">
        <v>139</v>
      </c>
      <c r="I18" s="10" t="e">
        <v>#N/A</v>
      </c>
      <c r="J18" s="10" t="s">
        <v>139</v>
      </c>
      <c r="K18" s="10" t="s">
        <v>30</v>
      </c>
      <c r="L18" s="10" t="s">
        <v>30</v>
      </c>
      <c r="M18" s="10"/>
      <c r="N18" s="7">
        <v>4.0</v>
      </c>
      <c r="O18" s="7">
        <v>4.0</v>
      </c>
      <c r="P18" s="7">
        <v>4.0</v>
      </c>
      <c r="Q18" s="7">
        <v>4.0</v>
      </c>
      <c r="R18" s="7">
        <v>4.0</v>
      </c>
      <c r="S18" s="7">
        <v>4.0</v>
      </c>
      <c r="T18" s="7">
        <v>4.0</v>
      </c>
      <c r="U18" s="7">
        <v>4.0</v>
      </c>
      <c r="V18" s="7">
        <v>4.0</v>
      </c>
      <c r="W18" s="7">
        <v>4.0</v>
      </c>
      <c r="X18" s="7">
        <v>4.0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L18" s="7">
        <v>4.0</v>
      </c>
      <c r="AM18" s="7">
        <v>4.0</v>
      </c>
      <c r="AN18" s="7">
        <v>4.0</v>
      </c>
      <c r="AO18" s="7">
        <v>4.0</v>
      </c>
      <c r="AP18" s="7">
        <v>4.0</v>
      </c>
      <c r="AQ18" s="7">
        <v>4.0</v>
      </c>
      <c r="AR18" s="7">
        <v>4.0</v>
      </c>
      <c r="AS18" s="7">
        <v>4.0</v>
      </c>
      <c r="AT18" s="7">
        <v>4.0</v>
      </c>
      <c r="AU18" s="7">
        <v>4.0</v>
      </c>
      <c r="AV18" s="7">
        <v>4.0</v>
      </c>
      <c r="AX18" s="7">
        <v>1.0</v>
      </c>
      <c r="AY18" s="7">
        <v>1.0</v>
      </c>
      <c r="AZ18" s="7">
        <v>1.0</v>
      </c>
      <c r="BA18" s="7">
        <v>1.0</v>
      </c>
      <c r="BB18" s="7">
        <v>1.0</v>
      </c>
      <c r="BC18" s="7">
        <v>1.0</v>
      </c>
      <c r="BD18" s="7">
        <v>1.0</v>
      </c>
      <c r="BE18" s="7">
        <v>1.0</v>
      </c>
      <c r="BF18" s="7">
        <v>1.0</v>
      </c>
      <c r="BG18" s="7">
        <v>1.0</v>
      </c>
      <c r="BH18" s="7">
        <v>1.0</v>
      </c>
    </row>
    <row r="19" ht="14.25" customHeight="1">
      <c r="A19" s="9" t="s">
        <v>61</v>
      </c>
      <c r="B19" s="9" t="s">
        <v>31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139</v>
      </c>
      <c r="I19" s="9" t="s">
        <v>31</v>
      </c>
      <c r="J19" s="9" t="s">
        <v>31</v>
      </c>
      <c r="K19" s="9" t="s">
        <v>139</v>
      </c>
      <c r="L19" s="9" t="s">
        <v>31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L19" s="7">
        <v>4.0</v>
      </c>
      <c r="AM19" s="7">
        <v>4.0</v>
      </c>
      <c r="AN19" s="7">
        <v>4.0</v>
      </c>
      <c r="AO19" s="7">
        <v>4.0</v>
      </c>
      <c r="AP19" s="7">
        <v>4.0</v>
      </c>
      <c r="AQ19" s="7">
        <v>4.0</v>
      </c>
      <c r="AR19" s="7">
        <v>4.0</v>
      </c>
      <c r="AS19" s="7">
        <v>4.0</v>
      </c>
      <c r="AT19" s="7">
        <v>4.0</v>
      </c>
      <c r="AU19" s="7">
        <v>4.0</v>
      </c>
      <c r="AV19" s="7">
        <v>4.0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</row>
    <row r="20" ht="14.25" customHeight="1">
      <c r="A20" s="9" t="s">
        <v>62</v>
      </c>
      <c r="B20" s="9" t="s">
        <v>139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N20" s="7">
        <v>3.0</v>
      </c>
      <c r="O20" s="7">
        <v>3.0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3.0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</row>
    <row r="21" ht="14.25" customHeight="1">
      <c r="A21" s="9" t="s">
        <v>64</v>
      </c>
      <c r="B21" s="9" t="s">
        <v>31</v>
      </c>
      <c r="C21" s="9" t="s">
        <v>139</v>
      </c>
      <c r="D21" s="9" t="s">
        <v>31</v>
      </c>
      <c r="E21" s="9" t="s">
        <v>139</v>
      </c>
      <c r="F21" s="9" t="s">
        <v>139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139</v>
      </c>
      <c r="L21" s="9" t="s">
        <v>139</v>
      </c>
      <c r="N21" s="7">
        <v>4.0</v>
      </c>
      <c r="O21" s="7">
        <v>4.0</v>
      </c>
      <c r="P21" s="7">
        <v>4.0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L21" s="7">
        <v>2.0</v>
      </c>
      <c r="AM21" s="7">
        <v>2.0</v>
      </c>
      <c r="AN21" s="7">
        <v>2.0</v>
      </c>
      <c r="AO21" s="7">
        <v>2.0</v>
      </c>
      <c r="AP21" s="7">
        <v>2.0</v>
      </c>
      <c r="AQ21" s="7">
        <v>2.0</v>
      </c>
      <c r="AR21" s="7">
        <v>2.0</v>
      </c>
      <c r="AS21" s="7">
        <v>2.0</v>
      </c>
      <c r="AT21" s="7">
        <v>2.0</v>
      </c>
      <c r="AU21" s="7">
        <v>2.0</v>
      </c>
      <c r="AV21" s="7">
        <v>2.0</v>
      </c>
      <c r="AX21" s="7">
        <v>1.0</v>
      </c>
      <c r="AY21" s="7">
        <v>1.0</v>
      </c>
      <c r="AZ21" s="7">
        <v>1.0</v>
      </c>
      <c r="BA21" s="7">
        <v>1.0</v>
      </c>
      <c r="BB21" s="7">
        <v>1.0</v>
      </c>
      <c r="BC21" s="7">
        <v>1.0</v>
      </c>
      <c r="BD21" s="7">
        <v>1.0</v>
      </c>
      <c r="BE21" s="7">
        <v>1.0</v>
      </c>
      <c r="BF21" s="7">
        <v>1.0</v>
      </c>
      <c r="BG21" s="7">
        <v>1.0</v>
      </c>
      <c r="BH21" s="7">
        <v>1.0</v>
      </c>
    </row>
    <row r="22" ht="14.25" customHeight="1">
      <c r="A22" s="9" t="s">
        <v>65</v>
      </c>
      <c r="B22" s="9" t="s">
        <v>31</v>
      </c>
      <c r="C22" s="9" t="s">
        <v>31</v>
      </c>
      <c r="D22" s="9" t="s">
        <v>31</v>
      </c>
      <c r="E22" s="9" t="s">
        <v>31</v>
      </c>
      <c r="F22" s="9" t="e">
        <v>#N/A</v>
      </c>
      <c r="G22" s="9" t="s">
        <v>31</v>
      </c>
      <c r="H22" s="9" t="e">
        <v>#N/A</v>
      </c>
      <c r="I22" s="9" t="s">
        <v>31</v>
      </c>
      <c r="J22" s="9" t="e">
        <v>#N/A</v>
      </c>
      <c r="K22" s="9" t="s">
        <v>31</v>
      </c>
      <c r="L22" s="9" t="s">
        <v>31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L22" s="7">
        <v>2.0</v>
      </c>
      <c r="AM22" s="7">
        <v>2.0</v>
      </c>
      <c r="AN22" s="7">
        <v>2.0</v>
      </c>
      <c r="AO22" s="7">
        <v>2.0</v>
      </c>
      <c r="AP22" s="7">
        <v>2.0</v>
      </c>
      <c r="AQ22" s="7">
        <v>2.0</v>
      </c>
      <c r="AR22" s="7">
        <v>2.0</v>
      </c>
      <c r="AS22" s="7">
        <v>2.0</v>
      </c>
      <c r="AT22" s="7">
        <v>2.0</v>
      </c>
      <c r="AU22" s="7">
        <v>2.0</v>
      </c>
      <c r="AV22" s="7">
        <v>2.0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</row>
    <row r="23" ht="14.25" customHeight="1">
      <c r="A23" s="9" t="s">
        <v>66</v>
      </c>
      <c r="B23" s="9" t="s">
        <v>31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 t="s">
        <v>31</v>
      </c>
      <c r="J23" s="9" t="s">
        <v>31</v>
      </c>
      <c r="K23" s="9" t="s">
        <v>31</v>
      </c>
      <c r="L23" s="9" t="s">
        <v>31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>
        <v>3.0</v>
      </c>
      <c r="Z23" s="7">
        <v>1.0</v>
      </c>
      <c r="AA23" s="7">
        <v>1.0</v>
      </c>
      <c r="AB23" s="7">
        <v>1.0</v>
      </c>
      <c r="AC23" s="7">
        <v>1.0</v>
      </c>
      <c r="AD23" s="7">
        <v>1.0</v>
      </c>
      <c r="AE23" s="7">
        <v>1.0</v>
      </c>
      <c r="AF23" s="7">
        <v>1.0</v>
      </c>
      <c r="AG23" s="7">
        <v>1.0</v>
      </c>
      <c r="AH23" s="7">
        <v>1.0</v>
      </c>
      <c r="AI23" s="7">
        <v>1.0</v>
      </c>
      <c r="AJ23" s="7">
        <v>1.0</v>
      </c>
      <c r="AL23" s="7">
        <v>4.0</v>
      </c>
      <c r="AM23" s="7">
        <v>4.0</v>
      </c>
      <c r="AN23" s="7">
        <v>4.0</v>
      </c>
      <c r="AO23" s="7">
        <v>4.0</v>
      </c>
      <c r="AP23" s="7">
        <v>4.0</v>
      </c>
      <c r="AQ23" s="7">
        <v>4.0</v>
      </c>
      <c r="AR23" s="7">
        <v>4.0</v>
      </c>
      <c r="AS23" s="7">
        <v>4.0</v>
      </c>
      <c r="AT23" s="7">
        <v>4.0</v>
      </c>
      <c r="AU23" s="7">
        <v>4.0</v>
      </c>
      <c r="AV23" s="7">
        <v>4.0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</row>
    <row r="24" ht="14.25" customHeight="1">
      <c r="A24" s="9" t="s">
        <v>67</v>
      </c>
      <c r="B24" s="9" t="s">
        <v>31</v>
      </c>
      <c r="C24" s="9" t="s">
        <v>139</v>
      </c>
      <c r="D24" s="9" t="s">
        <v>139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1.0</v>
      </c>
      <c r="V24" s="7">
        <v>1.0</v>
      </c>
      <c r="W24" s="7">
        <v>1.0</v>
      </c>
      <c r="X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L24" s="7">
        <v>2.0</v>
      </c>
      <c r="AM24" s="7">
        <v>2.0</v>
      </c>
      <c r="AN24" s="7">
        <v>2.0</v>
      </c>
      <c r="AO24" s="7">
        <v>2.0</v>
      </c>
      <c r="AP24" s="7">
        <v>2.0</v>
      </c>
      <c r="AQ24" s="7">
        <v>2.0</v>
      </c>
      <c r="AR24" s="7">
        <v>2.0</v>
      </c>
      <c r="AS24" s="7">
        <v>2.0</v>
      </c>
      <c r="AT24" s="7">
        <v>2.0</v>
      </c>
      <c r="AU24" s="7">
        <v>2.0</v>
      </c>
      <c r="AV24" s="7">
        <v>2.0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</row>
    <row r="25" ht="14.25" customHeight="1">
      <c r="A25" s="9" t="s">
        <v>68</v>
      </c>
      <c r="B25" s="9" t="s">
        <v>31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  <c r="AJ25" s="7">
        <v>1.0</v>
      </c>
      <c r="AL25" s="7">
        <v>3.0</v>
      </c>
      <c r="AM25" s="7">
        <v>3.0</v>
      </c>
      <c r="AN25" s="7">
        <v>3.0</v>
      </c>
      <c r="AO25" s="7">
        <v>3.0</v>
      </c>
      <c r="AP25" s="7">
        <v>3.0</v>
      </c>
      <c r="AQ25" s="7">
        <v>3.0</v>
      </c>
      <c r="AR25" s="7">
        <v>3.0</v>
      </c>
      <c r="AS25" s="7">
        <v>3.0</v>
      </c>
      <c r="AT25" s="7">
        <v>3.0</v>
      </c>
      <c r="AU25" s="7">
        <v>3.0</v>
      </c>
      <c r="AV25" s="7">
        <v>3.0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</row>
    <row r="26" ht="14.25" customHeight="1">
      <c r="A26" s="9" t="s">
        <v>69</v>
      </c>
      <c r="B26" s="9" t="s">
        <v>139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N26" s="7">
        <v>2.0</v>
      </c>
      <c r="O26" s="7">
        <v>2.0</v>
      </c>
      <c r="P26" s="7">
        <v>2.0</v>
      </c>
      <c r="Q26" s="7">
        <v>2.0</v>
      </c>
      <c r="R26" s="7">
        <v>2.0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L26" s="7">
        <v>4.0</v>
      </c>
      <c r="AM26" s="7">
        <v>4.0</v>
      </c>
      <c r="AN26" s="7">
        <v>4.0</v>
      </c>
      <c r="AO26" s="7">
        <v>4.0</v>
      </c>
      <c r="AP26" s="7">
        <v>4.0</v>
      </c>
      <c r="AQ26" s="7">
        <v>4.0</v>
      </c>
      <c r="AR26" s="7">
        <v>4.0</v>
      </c>
      <c r="AS26" s="7">
        <v>4.0</v>
      </c>
      <c r="AT26" s="7">
        <v>4.0</v>
      </c>
      <c r="AU26" s="7">
        <v>4.0</v>
      </c>
      <c r="AV26" s="7">
        <v>4.0</v>
      </c>
      <c r="AX26" s="7">
        <v>1.0</v>
      </c>
      <c r="AY26" s="7">
        <v>1.0</v>
      </c>
      <c r="AZ26" s="7">
        <v>1.0</v>
      </c>
      <c r="BA26" s="7">
        <v>1.0</v>
      </c>
      <c r="BB26" s="7">
        <v>1.0</v>
      </c>
      <c r="BC26" s="7">
        <v>1.0</v>
      </c>
      <c r="BD26" s="7">
        <v>1.0</v>
      </c>
      <c r="BE26" s="7">
        <v>1.0</v>
      </c>
      <c r="BF26" s="7">
        <v>1.0</v>
      </c>
      <c r="BG26" s="7">
        <v>1.0</v>
      </c>
      <c r="BH26" s="7">
        <v>1.0</v>
      </c>
    </row>
    <row r="27" ht="14.25" customHeight="1">
      <c r="A27" s="9" t="s">
        <v>70</v>
      </c>
      <c r="B27" s="9" t="s">
        <v>31</v>
      </c>
      <c r="C27" s="9" t="s">
        <v>31</v>
      </c>
      <c r="D27" s="9" t="s">
        <v>31</v>
      </c>
      <c r="E27" s="9" t="e">
        <v>#N/A</v>
      </c>
      <c r="F27" s="9" t="s">
        <v>31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>
        <v>2.0</v>
      </c>
      <c r="AM27" s="7">
        <v>2.0</v>
      </c>
      <c r="AN27" s="7">
        <v>2.0</v>
      </c>
      <c r="AO27" s="7">
        <v>2.0</v>
      </c>
      <c r="AP27" s="7">
        <v>2.0</v>
      </c>
      <c r="AQ27" s="7">
        <v>2.0</v>
      </c>
      <c r="AR27" s="7">
        <v>2.0</v>
      </c>
      <c r="AS27" s="7">
        <v>2.0</v>
      </c>
      <c r="AT27" s="7">
        <v>2.0</v>
      </c>
      <c r="AU27" s="7">
        <v>2.0</v>
      </c>
      <c r="AV27" s="7">
        <v>2.0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</row>
    <row r="28" ht="14.25" customHeight="1">
      <c r="A28" s="9" t="s">
        <v>72</v>
      </c>
      <c r="B28" s="9" t="s">
        <v>31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 t="s">
        <v>139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L28" s="7">
        <v>4.0</v>
      </c>
      <c r="AM28" s="7">
        <v>4.0</v>
      </c>
      <c r="AN28" s="7">
        <v>4.0</v>
      </c>
      <c r="AO28" s="7">
        <v>4.0</v>
      </c>
      <c r="AP28" s="7">
        <v>4.0</v>
      </c>
      <c r="AQ28" s="7">
        <v>4.0</v>
      </c>
      <c r="AR28" s="7">
        <v>4.0</v>
      </c>
      <c r="AS28" s="7">
        <v>4.0</v>
      </c>
      <c r="AT28" s="7">
        <v>4.0</v>
      </c>
      <c r="AU28" s="7">
        <v>4.0</v>
      </c>
      <c r="AV28" s="7">
        <v>4.0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</row>
    <row r="29" ht="14.25" customHeight="1">
      <c r="A29" s="10" t="s">
        <v>74</v>
      </c>
      <c r="B29" s="10" t="s">
        <v>31</v>
      </c>
      <c r="C29" s="10" t="s">
        <v>31</v>
      </c>
      <c r="D29" s="10" t="e">
        <v>#N/A</v>
      </c>
      <c r="E29" s="10" t="e">
        <v>#N/A</v>
      </c>
      <c r="F29" s="10" t="e">
        <v>#N/A</v>
      </c>
      <c r="G29" s="10" t="s">
        <v>30</v>
      </c>
      <c r="H29" s="10" t="s">
        <v>30</v>
      </c>
      <c r="I29" s="10" t="s">
        <v>30</v>
      </c>
      <c r="J29" s="10" t="s">
        <v>30</v>
      </c>
      <c r="K29" s="10" t="s">
        <v>30</v>
      </c>
      <c r="L29" s="10" t="e">
        <v>#N/A</v>
      </c>
      <c r="M29" s="10"/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7">
        <v>1.0</v>
      </c>
      <c r="W29" s="7">
        <v>1.0</v>
      </c>
      <c r="X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  <c r="AJ29" s="7">
        <v>1.0</v>
      </c>
      <c r="AL29" s="7">
        <v>2.0</v>
      </c>
      <c r="AM29" s="7">
        <v>2.0</v>
      </c>
      <c r="AN29" s="7">
        <v>2.0</v>
      </c>
      <c r="AO29" s="7">
        <v>2.0</v>
      </c>
      <c r="AP29" s="7">
        <v>2.0</v>
      </c>
      <c r="AQ29" s="7">
        <v>2.0</v>
      </c>
      <c r="AR29" s="7">
        <v>2.0</v>
      </c>
      <c r="AS29" s="7">
        <v>2.0</v>
      </c>
      <c r="AT29" s="7">
        <v>2.0</v>
      </c>
      <c r="AU29" s="7">
        <v>2.0</v>
      </c>
      <c r="AV29" s="7">
        <v>2.0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</row>
    <row r="30" ht="14.25" customHeight="1">
      <c r="A30" s="9" t="s">
        <v>75</v>
      </c>
      <c r="B30" s="9" t="s">
        <v>139</v>
      </c>
      <c r="C30" s="9" t="s">
        <v>31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N30" s="7">
        <v>1.0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7">
        <v>1.0</v>
      </c>
      <c r="W30" s="7">
        <v>1.0</v>
      </c>
      <c r="X30" s="7">
        <v>1.0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L30" s="7">
        <v>3.0</v>
      </c>
      <c r="AM30" s="7">
        <v>3.0</v>
      </c>
      <c r="AN30" s="7">
        <v>3.0</v>
      </c>
      <c r="AO30" s="7">
        <v>3.0</v>
      </c>
      <c r="AP30" s="7">
        <v>3.0</v>
      </c>
      <c r="AQ30" s="7">
        <v>3.0</v>
      </c>
      <c r="AR30" s="7">
        <v>3.0</v>
      </c>
      <c r="AS30" s="7">
        <v>3.0</v>
      </c>
      <c r="AT30" s="7">
        <v>3.0</v>
      </c>
      <c r="AU30" s="7">
        <v>3.0</v>
      </c>
      <c r="AV30" s="7">
        <v>3.0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</row>
    <row r="31" ht="14.25" customHeight="1">
      <c r="A31" s="9" t="s">
        <v>76</v>
      </c>
      <c r="B31" s="9" t="s">
        <v>139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N31" s="7">
        <v>1.0</v>
      </c>
      <c r="O31" s="7">
        <v>1.0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1.0</v>
      </c>
      <c r="AH31" s="7">
        <v>1.0</v>
      </c>
      <c r="AI31" s="7">
        <v>1.0</v>
      </c>
      <c r="AJ31" s="7">
        <v>1.0</v>
      </c>
      <c r="AL31" s="7">
        <v>2.0</v>
      </c>
      <c r="AM31" s="7">
        <v>2.0</v>
      </c>
      <c r="AN31" s="7">
        <v>2.0</v>
      </c>
      <c r="AO31" s="7">
        <v>2.0</v>
      </c>
      <c r="AP31" s="7">
        <v>2.0</v>
      </c>
      <c r="AQ31" s="7">
        <v>2.0</v>
      </c>
      <c r="AR31" s="7">
        <v>2.0</v>
      </c>
      <c r="AS31" s="7">
        <v>2.0</v>
      </c>
      <c r="AT31" s="7">
        <v>2.0</v>
      </c>
      <c r="AU31" s="7">
        <v>2.0</v>
      </c>
      <c r="AV31" s="7">
        <v>2.0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</row>
    <row r="32" ht="14.25" customHeight="1">
      <c r="A32" s="9" t="s">
        <v>77</v>
      </c>
      <c r="B32" s="9" t="s">
        <v>139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N32" s="7">
        <v>2.0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L32" s="7">
        <v>3.0</v>
      </c>
      <c r="AM32" s="7">
        <v>3.0</v>
      </c>
      <c r="AN32" s="7">
        <v>3.0</v>
      </c>
      <c r="AO32" s="7">
        <v>3.0</v>
      </c>
      <c r="AP32" s="7">
        <v>3.0</v>
      </c>
      <c r="AQ32" s="7">
        <v>3.0</v>
      </c>
      <c r="AR32" s="7">
        <v>3.0</v>
      </c>
      <c r="AS32" s="7">
        <v>3.0</v>
      </c>
      <c r="AT32" s="7">
        <v>3.0</v>
      </c>
      <c r="AU32" s="7">
        <v>3.0</v>
      </c>
      <c r="AV32" s="7">
        <v>3.0</v>
      </c>
      <c r="AX32" s="7">
        <v>1.0</v>
      </c>
      <c r="AY32" s="7">
        <v>1.0</v>
      </c>
      <c r="AZ32" s="7">
        <v>1.0</v>
      </c>
      <c r="BA32" s="7">
        <v>1.0</v>
      </c>
      <c r="BB32" s="7">
        <v>1.0</v>
      </c>
      <c r="BC32" s="7">
        <v>1.0</v>
      </c>
      <c r="BD32" s="7">
        <v>1.0</v>
      </c>
      <c r="BE32" s="7">
        <v>1.0</v>
      </c>
      <c r="BF32" s="7">
        <v>1.0</v>
      </c>
      <c r="BG32" s="7">
        <v>1.0</v>
      </c>
      <c r="BH32" s="7">
        <v>1.0</v>
      </c>
    </row>
    <row r="33" ht="14.25" customHeight="1">
      <c r="A33" s="9" t="s">
        <v>78</v>
      </c>
      <c r="B33" s="9" t="s">
        <v>31</v>
      </c>
      <c r="C33" s="9" t="e">
        <v>#N/A</v>
      </c>
      <c r="D33" s="9" t="e">
        <v>#N/A</v>
      </c>
      <c r="E33" s="9" t="e">
        <v>#N/A</v>
      </c>
      <c r="F33" s="9" t="s">
        <v>31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N33" s="7">
        <v>4.0</v>
      </c>
      <c r="O33" s="7">
        <v>4.0</v>
      </c>
      <c r="P33" s="7">
        <v>4.0</v>
      </c>
      <c r="Q33" s="7">
        <v>4.0</v>
      </c>
      <c r="R33" s="7">
        <v>4.0</v>
      </c>
      <c r="S33" s="7">
        <v>4.0</v>
      </c>
      <c r="T33" s="7">
        <v>4.0</v>
      </c>
      <c r="U33" s="7">
        <v>4.0</v>
      </c>
      <c r="V33" s="7">
        <v>4.0</v>
      </c>
      <c r="W33" s="7">
        <v>4.0</v>
      </c>
      <c r="X33" s="7">
        <v>4.0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L33" s="7">
        <v>2.0</v>
      </c>
      <c r="AM33" s="7">
        <v>2.0</v>
      </c>
      <c r="AN33" s="7">
        <v>2.0</v>
      </c>
      <c r="AO33" s="7">
        <v>2.0</v>
      </c>
      <c r="AP33" s="7">
        <v>2.0</v>
      </c>
      <c r="AQ33" s="7">
        <v>2.0</v>
      </c>
      <c r="AR33" s="7">
        <v>2.0</v>
      </c>
      <c r="AS33" s="7">
        <v>2.0</v>
      </c>
      <c r="AT33" s="7">
        <v>2.0</v>
      </c>
      <c r="AU33" s="7">
        <v>2.0</v>
      </c>
      <c r="AV33" s="7">
        <v>2.0</v>
      </c>
      <c r="AX33" s="7">
        <v>1.0</v>
      </c>
      <c r="AY33" s="7">
        <v>1.0</v>
      </c>
      <c r="AZ33" s="7">
        <v>1.0</v>
      </c>
      <c r="BA33" s="7">
        <v>1.0</v>
      </c>
      <c r="BB33" s="7">
        <v>1.0</v>
      </c>
      <c r="BC33" s="7">
        <v>1.0</v>
      </c>
      <c r="BD33" s="7">
        <v>1.0</v>
      </c>
      <c r="BE33" s="7">
        <v>1.0</v>
      </c>
      <c r="BF33" s="7">
        <v>1.0</v>
      </c>
      <c r="BG33" s="7">
        <v>1.0</v>
      </c>
      <c r="BH33" s="7">
        <v>1.0</v>
      </c>
    </row>
    <row r="34" ht="14.25" customHeight="1">
      <c r="A34" s="9" t="s">
        <v>79</v>
      </c>
      <c r="B34" s="9" t="s">
        <v>31</v>
      </c>
      <c r="C34" s="9" t="s">
        <v>31</v>
      </c>
      <c r="D34" s="9" t="e">
        <v>#N/A</v>
      </c>
      <c r="E34" s="9" t="e">
        <v>#N/A</v>
      </c>
      <c r="F34" s="9" t="s">
        <v>31</v>
      </c>
      <c r="G34" s="9" t="s">
        <v>31</v>
      </c>
      <c r="H34" s="9" t="e">
        <v>#N/A</v>
      </c>
      <c r="I34" s="9" t="s">
        <v>31</v>
      </c>
      <c r="J34" s="9" t="e">
        <v>#N/A</v>
      </c>
      <c r="K34" s="9" t="s">
        <v>31</v>
      </c>
      <c r="L34" s="9" t="e">
        <v>#N/A</v>
      </c>
      <c r="N34" s="7">
        <v>2.0</v>
      </c>
      <c r="O34" s="7">
        <v>2.0</v>
      </c>
      <c r="P34" s="7">
        <v>2.0</v>
      </c>
      <c r="Q34" s="7">
        <v>2.0</v>
      </c>
      <c r="R34" s="7">
        <v>2.0</v>
      </c>
      <c r="S34" s="7">
        <v>2.0</v>
      </c>
      <c r="T34" s="7">
        <v>2.0</v>
      </c>
      <c r="U34" s="7">
        <v>2.0</v>
      </c>
      <c r="V34" s="7">
        <v>2.0</v>
      </c>
      <c r="W34" s="7">
        <v>2.0</v>
      </c>
      <c r="X34" s="7">
        <v>2.0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X34" s="7">
        <v>1.0</v>
      </c>
      <c r="AY34" s="7">
        <v>1.0</v>
      </c>
      <c r="AZ34" s="7">
        <v>1.0</v>
      </c>
      <c r="BA34" s="7">
        <v>1.0</v>
      </c>
      <c r="BB34" s="7">
        <v>1.0</v>
      </c>
      <c r="BC34" s="7">
        <v>1.0</v>
      </c>
      <c r="BD34" s="7">
        <v>1.0</v>
      </c>
      <c r="BE34" s="7">
        <v>1.0</v>
      </c>
      <c r="BF34" s="7">
        <v>1.0</v>
      </c>
      <c r="BG34" s="7">
        <v>1.0</v>
      </c>
      <c r="BH34" s="7">
        <v>1.0</v>
      </c>
    </row>
    <row r="35" ht="14.25" customHeight="1">
      <c r="A35" s="9" t="s">
        <v>80</v>
      </c>
      <c r="B35" s="9" t="s">
        <v>31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L35" s="7">
        <v>5.0</v>
      </c>
      <c r="AM35" s="7">
        <v>5.0</v>
      </c>
      <c r="AN35" s="7">
        <v>5.0</v>
      </c>
      <c r="AO35" s="7">
        <v>5.0</v>
      </c>
      <c r="AP35" s="7">
        <v>5.0</v>
      </c>
      <c r="AQ35" s="7">
        <v>5.0</v>
      </c>
      <c r="AR35" s="7">
        <v>5.0</v>
      </c>
      <c r="AS35" s="7">
        <v>5.0</v>
      </c>
      <c r="AT35" s="7">
        <v>5.0</v>
      </c>
      <c r="AU35" s="7">
        <v>5.0</v>
      </c>
      <c r="AV35" s="7">
        <v>5.0</v>
      </c>
      <c r="AX35" s="7">
        <v>1.0</v>
      </c>
      <c r="AY35" s="7">
        <v>1.0</v>
      </c>
      <c r="AZ35" s="7">
        <v>1.0</v>
      </c>
      <c r="BA35" s="7">
        <v>1.0</v>
      </c>
      <c r="BB35" s="7">
        <v>1.0</v>
      </c>
      <c r="BC35" s="7">
        <v>1.0</v>
      </c>
      <c r="BD35" s="7">
        <v>1.0</v>
      </c>
      <c r="BE35" s="7">
        <v>1.0</v>
      </c>
      <c r="BF35" s="7">
        <v>1.0</v>
      </c>
      <c r="BG35" s="7">
        <v>1.0</v>
      </c>
      <c r="BH35" s="7">
        <v>1.0</v>
      </c>
    </row>
    <row r="36" ht="14.25" customHeight="1">
      <c r="A36" s="9" t="s">
        <v>81</v>
      </c>
      <c r="B36" s="9" t="s">
        <v>139</v>
      </c>
      <c r="C36" s="9" t="s">
        <v>139</v>
      </c>
      <c r="D36" s="9" t="s">
        <v>139</v>
      </c>
      <c r="E36" s="9" t="s">
        <v>139</v>
      </c>
      <c r="F36" s="9" t="s">
        <v>139</v>
      </c>
      <c r="G36" s="9" t="s">
        <v>139</v>
      </c>
      <c r="H36" s="9" t="s">
        <v>139</v>
      </c>
      <c r="I36" s="9" t="s">
        <v>139</v>
      </c>
      <c r="J36" s="9" t="s">
        <v>139</v>
      </c>
      <c r="K36" s="9" t="s">
        <v>139</v>
      </c>
      <c r="L36" s="9" t="s">
        <v>139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3.0</v>
      </c>
      <c r="T36" s="7">
        <v>3.0</v>
      </c>
      <c r="U36" s="7">
        <v>3.0</v>
      </c>
      <c r="V36" s="7">
        <v>3.0</v>
      </c>
      <c r="W36" s="7">
        <v>3.0</v>
      </c>
      <c r="X36" s="7">
        <v>3.0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L36" s="7">
        <v>3.0</v>
      </c>
      <c r="AM36" s="7">
        <v>3.0</v>
      </c>
      <c r="AN36" s="7">
        <v>3.0</v>
      </c>
      <c r="AO36" s="7">
        <v>3.0</v>
      </c>
      <c r="AP36" s="7">
        <v>3.0</v>
      </c>
      <c r="AQ36" s="7">
        <v>3.0</v>
      </c>
      <c r="AR36" s="7">
        <v>3.0</v>
      </c>
      <c r="AS36" s="7">
        <v>3.0</v>
      </c>
      <c r="AT36" s="7">
        <v>3.0</v>
      </c>
      <c r="AU36" s="7">
        <v>3.0</v>
      </c>
      <c r="AV36" s="7">
        <v>3.0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</row>
    <row r="37" ht="14.25" customHeight="1">
      <c r="A37" s="9" t="s">
        <v>82</v>
      </c>
      <c r="B37" s="9" t="s">
        <v>139</v>
      </c>
      <c r="C37" s="9" t="s">
        <v>139</v>
      </c>
      <c r="D37" s="9" t="s">
        <v>139</v>
      </c>
      <c r="E37" s="9" t="s">
        <v>139</v>
      </c>
      <c r="F37" s="9" t="s">
        <v>139</v>
      </c>
      <c r="G37" s="9" t="e">
        <v>#N/A</v>
      </c>
      <c r="H37" s="9" t="s">
        <v>31</v>
      </c>
      <c r="I37" s="9" t="e">
        <v>#N/A</v>
      </c>
      <c r="J37" s="9" t="s">
        <v>31</v>
      </c>
      <c r="K37" s="9" t="e">
        <v>#N/A</v>
      </c>
      <c r="L37" s="9" t="s">
        <v>139</v>
      </c>
      <c r="N37" s="7">
        <v>4.0</v>
      </c>
      <c r="O37" s="7">
        <v>4.0</v>
      </c>
      <c r="P37" s="7">
        <v>4.0</v>
      </c>
      <c r="Q37" s="7">
        <v>4.0</v>
      </c>
      <c r="R37" s="7">
        <v>4.0</v>
      </c>
      <c r="S37" s="7">
        <v>4.0</v>
      </c>
      <c r="T37" s="7">
        <v>4.0</v>
      </c>
      <c r="U37" s="7">
        <v>4.0</v>
      </c>
      <c r="V37" s="7">
        <v>4.0</v>
      </c>
      <c r="W37" s="7">
        <v>4.0</v>
      </c>
      <c r="X37" s="7">
        <v>4.0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L37" s="7">
        <v>5.0</v>
      </c>
      <c r="AM37" s="7">
        <v>5.0</v>
      </c>
      <c r="AN37" s="7">
        <v>5.0</v>
      </c>
      <c r="AO37" s="7">
        <v>5.0</v>
      </c>
      <c r="AP37" s="7">
        <v>5.0</v>
      </c>
      <c r="AQ37" s="7">
        <v>5.0</v>
      </c>
      <c r="AR37" s="7">
        <v>5.0</v>
      </c>
      <c r="AS37" s="7">
        <v>5.0</v>
      </c>
      <c r="AT37" s="7">
        <v>5.0</v>
      </c>
      <c r="AU37" s="7">
        <v>5.0</v>
      </c>
      <c r="AV37" s="7">
        <v>5.0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</row>
    <row r="38" ht="14.25" customHeight="1">
      <c r="A38" s="9" t="s">
        <v>83</v>
      </c>
      <c r="B38" s="9" t="s">
        <v>31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N38" s="7">
        <v>2.0</v>
      </c>
      <c r="O38" s="7">
        <v>2.0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Z38" s="7">
        <v>1.0</v>
      </c>
      <c r="AA38" s="7">
        <v>1.0</v>
      </c>
      <c r="AB38" s="7">
        <v>1.0</v>
      </c>
      <c r="AC38" s="7">
        <v>1.0</v>
      </c>
      <c r="AD38" s="7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  <c r="AJ38" s="7">
        <v>1.0</v>
      </c>
      <c r="AL38" s="7">
        <v>3.0</v>
      </c>
      <c r="AM38" s="7">
        <v>3.0</v>
      </c>
      <c r="AN38" s="7">
        <v>3.0</v>
      </c>
      <c r="AO38" s="7">
        <v>3.0</v>
      </c>
      <c r="AP38" s="7">
        <v>3.0</v>
      </c>
      <c r="AQ38" s="7">
        <v>3.0</v>
      </c>
      <c r="AR38" s="7">
        <v>3.0</v>
      </c>
      <c r="AS38" s="7">
        <v>3.0</v>
      </c>
      <c r="AT38" s="7">
        <v>3.0</v>
      </c>
      <c r="AU38" s="7">
        <v>3.0</v>
      </c>
      <c r="AV38" s="7">
        <v>3.0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</row>
    <row r="39" ht="14.25" customHeight="1">
      <c r="A39" s="9" t="s">
        <v>85</v>
      </c>
      <c r="B39" s="9" t="s">
        <v>31</v>
      </c>
      <c r="C39" s="9" t="e">
        <v>#N/A</v>
      </c>
      <c r="D39" s="9" t="e">
        <v>#N/A</v>
      </c>
      <c r="E39" s="9" t="e">
        <v>#N/A</v>
      </c>
      <c r="F39" s="9" t="s">
        <v>31</v>
      </c>
      <c r="G39" s="9" t="e">
        <v>#N/A</v>
      </c>
      <c r="H39" s="9" t="s">
        <v>31</v>
      </c>
      <c r="I39" s="9" t="e">
        <v>#N/A</v>
      </c>
      <c r="J39" s="9" t="s">
        <v>31</v>
      </c>
      <c r="K39" s="9" t="e">
        <v>#N/A</v>
      </c>
      <c r="L39" s="9" t="e">
        <v>#N/A</v>
      </c>
      <c r="N39" s="7">
        <v>3.0</v>
      </c>
      <c r="O39" s="7">
        <v>3.0</v>
      </c>
      <c r="P39" s="7">
        <v>3.0</v>
      </c>
      <c r="Q39" s="7">
        <v>3.0</v>
      </c>
      <c r="R39" s="7">
        <v>3.0</v>
      </c>
      <c r="S39" s="7">
        <v>3.0</v>
      </c>
      <c r="T39" s="7">
        <v>3.0</v>
      </c>
      <c r="U39" s="7">
        <v>3.0</v>
      </c>
      <c r="V39" s="7">
        <v>3.0</v>
      </c>
      <c r="W39" s="7">
        <v>3.0</v>
      </c>
      <c r="X39" s="7">
        <v>3.0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L39" s="7">
        <v>4.0</v>
      </c>
      <c r="AM39" s="7">
        <v>4.0</v>
      </c>
      <c r="AN39" s="7">
        <v>4.0</v>
      </c>
      <c r="AO39" s="7">
        <v>4.0</v>
      </c>
      <c r="AP39" s="7">
        <v>4.0</v>
      </c>
      <c r="AQ39" s="7">
        <v>4.0</v>
      </c>
      <c r="AR39" s="7">
        <v>4.0</v>
      </c>
      <c r="AS39" s="7">
        <v>4.0</v>
      </c>
      <c r="AT39" s="7">
        <v>4.0</v>
      </c>
      <c r="AU39" s="7">
        <v>4.0</v>
      </c>
      <c r="AV39" s="7">
        <v>4.0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</row>
    <row r="40" ht="14.25" customHeight="1">
      <c r="A40" s="9" t="s">
        <v>86</v>
      </c>
      <c r="B40" s="9" t="s">
        <v>31</v>
      </c>
      <c r="C40" s="9" t="e">
        <v>#N/A</v>
      </c>
      <c r="D40" s="9" t="e">
        <v>#N/A</v>
      </c>
      <c r="E40" s="9" t="s">
        <v>31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 t="s">
        <v>139</v>
      </c>
      <c r="K40" s="9" t="e">
        <v>#N/A</v>
      </c>
      <c r="L40" s="9" t="e">
        <v>#N/A</v>
      </c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L40" s="7">
        <v>3.0</v>
      </c>
      <c r="AM40" s="7">
        <v>3.0</v>
      </c>
      <c r="AN40" s="7">
        <v>3.0</v>
      </c>
      <c r="AO40" s="7">
        <v>3.0</v>
      </c>
      <c r="AP40" s="7">
        <v>3.0</v>
      </c>
      <c r="AQ40" s="7">
        <v>3.0</v>
      </c>
      <c r="AR40" s="7">
        <v>3.0</v>
      </c>
      <c r="AS40" s="7">
        <v>3.0</v>
      </c>
      <c r="AT40" s="7">
        <v>3.0</v>
      </c>
      <c r="AU40" s="7">
        <v>3.0</v>
      </c>
      <c r="AV40" s="7">
        <v>3.0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</row>
    <row r="41" ht="14.25" customHeight="1">
      <c r="A41" s="9" t="s">
        <v>87</v>
      </c>
      <c r="B41" s="9" t="s">
        <v>31</v>
      </c>
      <c r="C41" s="9" t="e">
        <v>#N/A</v>
      </c>
      <c r="D41" s="9" t="e">
        <v>#N/A</v>
      </c>
      <c r="E41" s="9" t="e">
        <v>#N/A</v>
      </c>
      <c r="F41" s="9" t="s">
        <v>31</v>
      </c>
      <c r="G41" s="9" t="s">
        <v>31</v>
      </c>
      <c r="H41" s="9" t="e">
        <v>#N/A</v>
      </c>
      <c r="I41" s="9" t="s">
        <v>31</v>
      </c>
      <c r="J41" s="9" t="e">
        <v>#N/A</v>
      </c>
      <c r="K41" s="9" t="e">
        <v>#N/A</v>
      </c>
      <c r="L41" s="9" t="e">
        <v>#N/A</v>
      </c>
      <c r="N41" s="7">
        <v>4.0</v>
      </c>
      <c r="O41" s="7">
        <v>4.0</v>
      </c>
      <c r="P41" s="7">
        <v>4.0</v>
      </c>
      <c r="Q41" s="7">
        <v>4.0</v>
      </c>
      <c r="R41" s="7">
        <v>4.0</v>
      </c>
      <c r="S41" s="7">
        <v>4.0</v>
      </c>
      <c r="T41" s="7">
        <v>4.0</v>
      </c>
      <c r="U41" s="7">
        <v>4.0</v>
      </c>
      <c r="V41" s="7">
        <v>4.0</v>
      </c>
      <c r="W41" s="7">
        <v>4.0</v>
      </c>
      <c r="X41" s="7">
        <v>4.0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L41" s="7">
        <v>4.0</v>
      </c>
      <c r="AM41" s="7">
        <v>4.0</v>
      </c>
      <c r="AN41" s="7">
        <v>4.0</v>
      </c>
      <c r="AO41" s="7">
        <v>4.0</v>
      </c>
      <c r="AP41" s="7">
        <v>4.0</v>
      </c>
      <c r="AQ41" s="7">
        <v>4.0</v>
      </c>
      <c r="AR41" s="7">
        <v>4.0</v>
      </c>
      <c r="AS41" s="7">
        <v>4.0</v>
      </c>
      <c r="AT41" s="7">
        <v>4.0</v>
      </c>
      <c r="AU41" s="7">
        <v>4.0</v>
      </c>
      <c r="AV41" s="7">
        <v>4.0</v>
      </c>
      <c r="AX41" s="7">
        <v>1.0</v>
      </c>
      <c r="AY41" s="7">
        <v>1.0</v>
      </c>
      <c r="AZ41" s="7">
        <v>1.0</v>
      </c>
      <c r="BA41" s="7">
        <v>1.0</v>
      </c>
      <c r="BB41" s="7">
        <v>1.0</v>
      </c>
      <c r="BC41" s="7">
        <v>1.0</v>
      </c>
      <c r="BD41" s="7">
        <v>1.0</v>
      </c>
      <c r="BE41" s="7">
        <v>1.0</v>
      </c>
      <c r="BF41" s="7">
        <v>1.0</v>
      </c>
      <c r="BG41" s="7">
        <v>1.0</v>
      </c>
      <c r="BH41" s="7">
        <v>1.0</v>
      </c>
    </row>
    <row r="42" ht="14.25" customHeight="1">
      <c r="A42" s="9" t="s">
        <v>88</v>
      </c>
      <c r="B42" s="9" t="s">
        <v>31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N42" s="7">
        <v>3.0</v>
      </c>
      <c r="O42" s="7">
        <v>3.0</v>
      </c>
      <c r="P42" s="7">
        <v>3.0</v>
      </c>
      <c r="Q42" s="7">
        <v>3.0</v>
      </c>
      <c r="R42" s="7">
        <v>3.0</v>
      </c>
      <c r="S42" s="7">
        <v>3.0</v>
      </c>
      <c r="T42" s="7">
        <v>3.0</v>
      </c>
      <c r="U42" s="7">
        <v>3.0</v>
      </c>
      <c r="V42" s="7">
        <v>3.0</v>
      </c>
      <c r="W42" s="7">
        <v>3.0</v>
      </c>
      <c r="X42" s="7">
        <v>3.0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L42" s="7">
        <v>4.0</v>
      </c>
      <c r="AM42" s="7">
        <v>4.0</v>
      </c>
      <c r="AN42" s="7">
        <v>4.0</v>
      </c>
      <c r="AO42" s="7">
        <v>4.0</v>
      </c>
      <c r="AP42" s="7">
        <v>4.0</v>
      </c>
      <c r="AQ42" s="7">
        <v>4.0</v>
      </c>
      <c r="AR42" s="7">
        <v>4.0</v>
      </c>
      <c r="AS42" s="7">
        <v>4.0</v>
      </c>
      <c r="AT42" s="7">
        <v>4.0</v>
      </c>
      <c r="AU42" s="7">
        <v>4.0</v>
      </c>
      <c r="AV42" s="7">
        <v>4.0</v>
      </c>
      <c r="AX42" s="7">
        <v>1.0</v>
      </c>
      <c r="AY42" s="7">
        <v>1.0</v>
      </c>
      <c r="AZ42" s="7">
        <v>1.0</v>
      </c>
      <c r="BA42" s="7">
        <v>1.0</v>
      </c>
      <c r="BB42" s="7">
        <v>1.0</v>
      </c>
      <c r="BC42" s="7">
        <v>1.0</v>
      </c>
      <c r="BD42" s="7">
        <v>1.0</v>
      </c>
      <c r="BE42" s="7">
        <v>1.0</v>
      </c>
      <c r="BF42" s="7">
        <v>1.0</v>
      </c>
      <c r="BG42" s="7">
        <v>1.0</v>
      </c>
      <c r="BH42" s="7">
        <v>1.0</v>
      </c>
    </row>
    <row r="43" ht="14.25" customHeight="1">
      <c r="A43" s="9" t="s">
        <v>89</v>
      </c>
      <c r="B43" s="9" t="s">
        <v>139</v>
      </c>
      <c r="C43" s="9" t="s">
        <v>139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N43" s="7">
        <v>1.0</v>
      </c>
      <c r="O43" s="7">
        <v>1.0</v>
      </c>
      <c r="P43" s="7">
        <v>1.0</v>
      </c>
      <c r="Q43" s="7">
        <v>1.0</v>
      </c>
      <c r="R43" s="7">
        <v>1.0</v>
      </c>
      <c r="S43" s="7">
        <v>1.0</v>
      </c>
      <c r="T43" s="7">
        <v>1.0</v>
      </c>
      <c r="U43" s="7">
        <v>1.0</v>
      </c>
      <c r="V43" s="7">
        <v>1.0</v>
      </c>
      <c r="W43" s="7">
        <v>1.0</v>
      </c>
      <c r="X43" s="7">
        <v>1.0</v>
      </c>
      <c r="Z43" s="7">
        <v>1.0</v>
      </c>
      <c r="AA43" s="7">
        <v>1.0</v>
      </c>
      <c r="AB43" s="7">
        <v>1.0</v>
      </c>
      <c r="AC43" s="7">
        <v>1.0</v>
      </c>
      <c r="AD43" s="7">
        <v>1.0</v>
      </c>
      <c r="AE43" s="7">
        <v>1.0</v>
      </c>
      <c r="AF43" s="7">
        <v>1.0</v>
      </c>
      <c r="AG43" s="7">
        <v>1.0</v>
      </c>
      <c r="AH43" s="7">
        <v>1.0</v>
      </c>
      <c r="AI43" s="7">
        <v>1.0</v>
      </c>
      <c r="AJ43" s="7">
        <v>1.0</v>
      </c>
      <c r="AL43" s="7">
        <v>2.0</v>
      </c>
      <c r="AM43" s="7">
        <v>2.0</v>
      </c>
      <c r="AN43" s="7">
        <v>2.0</v>
      </c>
      <c r="AO43" s="7">
        <v>2.0</v>
      </c>
      <c r="AP43" s="7">
        <v>2.0</v>
      </c>
      <c r="AQ43" s="7">
        <v>2.0</v>
      </c>
      <c r="AR43" s="7">
        <v>2.0</v>
      </c>
      <c r="AS43" s="7">
        <v>2.0</v>
      </c>
      <c r="AT43" s="7">
        <v>2.0</v>
      </c>
      <c r="AU43" s="7">
        <v>2.0</v>
      </c>
      <c r="AV43" s="7">
        <v>2.0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</row>
    <row r="44" ht="14.25" customHeight="1">
      <c r="A44" s="9" t="s">
        <v>90</v>
      </c>
      <c r="B44" s="9" t="s">
        <v>31</v>
      </c>
      <c r="C44" s="9" t="s">
        <v>31</v>
      </c>
      <c r="D44" s="9" t="e">
        <v>#N/A</v>
      </c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N44" s="7">
        <v>4.0</v>
      </c>
      <c r="O44" s="7">
        <v>4.0</v>
      </c>
      <c r="P44" s="7">
        <v>4.0</v>
      </c>
      <c r="Q44" s="7">
        <v>4.0</v>
      </c>
      <c r="R44" s="7">
        <v>4.0</v>
      </c>
      <c r="S44" s="7">
        <v>4.0</v>
      </c>
      <c r="T44" s="7">
        <v>4.0</v>
      </c>
      <c r="U44" s="7">
        <v>4.0</v>
      </c>
      <c r="V44" s="7">
        <v>4.0</v>
      </c>
      <c r="W44" s="7">
        <v>4.0</v>
      </c>
      <c r="X44" s="7">
        <v>4.0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L44" s="7">
        <v>5.0</v>
      </c>
      <c r="AM44" s="7">
        <v>5.0</v>
      </c>
      <c r="AN44" s="7">
        <v>5.0</v>
      </c>
      <c r="AO44" s="7">
        <v>5.0</v>
      </c>
      <c r="AP44" s="7">
        <v>5.0</v>
      </c>
      <c r="AQ44" s="7">
        <v>5.0</v>
      </c>
      <c r="AR44" s="7">
        <v>5.0</v>
      </c>
      <c r="AS44" s="7">
        <v>5.0</v>
      </c>
      <c r="AT44" s="7">
        <v>5.0</v>
      </c>
      <c r="AU44" s="7">
        <v>5.0</v>
      </c>
      <c r="AV44" s="7">
        <v>5.0</v>
      </c>
      <c r="AX44" s="7">
        <v>1.0</v>
      </c>
      <c r="AY44" s="7">
        <v>1.0</v>
      </c>
      <c r="AZ44" s="7">
        <v>1.0</v>
      </c>
      <c r="BA44" s="7">
        <v>1.0</v>
      </c>
      <c r="BB44" s="7">
        <v>1.0</v>
      </c>
      <c r="BC44" s="7">
        <v>1.0</v>
      </c>
      <c r="BD44" s="7">
        <v>1.0</v>
      </c>
      <c r="BE44" s="7">
        <v>1.0</v>
      </c>
      <c r="BF44" s="7">
        <v>1.0</v>
      </c>
      <c r="BG44" s="7">
        <v>1.0</v>
      </c>
      <c r="BH44" s="7">
        <v>1.0</v>
      </c>
    </row>
    <row r="45" ht="14.25" customHeight="1">
      <c r="A45" s="10" t="s">
        <v>91</v>
      </c>
      <c r="B45" s="10" t="s">
        <v>31</v>
      </c>
      <c r="C45" s="10" t="e">
        <v>#N/A</v>
      </c>
      <c r="D45" s="10" t="e">
        <v>#N/A</v>
      </c>
      <c r="E45" s="10" t="e">
        <v>#N/A</v>
      </c>
      <c r="F45" s="10" t="s">
        <v>31</v>
      </c>
      <c r="G45" s="10" t="e">
        <v>#N/A</v>
      </c>
      <c r="H45" s="10" t="s">
        <v>30</v>
      </c>
      <c r="I45" s="10" t="e">
        <v>#N/A</v>
      </c>
      <c r="J45" s="10" t="e">
        <v>#N/A</v>
      </c>
      <c r="K45" s="10" t="e">
        <v>#N/A</v>
      </c>
      <c r="L45" s="10" t="s">
        <v>30</v>
      </c>
      <c r="M45" s="10"/>
      <c r="N45" s="7">
        <v>2.0</v>
      </c>
      <c r="O45" s="7">
        <v>2.0</v>
      </c>
      <c r="P45" s="7">
        <v>2.0</v>
      </c>
      <c r="Q45" s="7">
        <v>2.0</v>
      </c>
      <c r="R45" s="7">
        <v>2.0</v>
      </c>
      <c r="S45" s="7">
        <v>2.0</v>
      </c>
      <c r="T45" s="7">
        <v>2.0</v>
      </c>
      <c r="U45" s="7">
        <v>2.0</v>
      </c>
      <c r="V45" s="7">
        <v>2.0</v>
      </c>
      <c r="W45" s="7">
        <v>2.0</v>
      </c>
      <c r="X45" s="7">
        <v>2.0</v>
      </c>
      <c r="Z45" s="7">
        <v>1.0</v>
      </c>
      <c r="AA45" s="7">
        <v>1.0</v>
      </c>
      <c r="AB45" s="7">
        <v>1.0</v>
      </c>
      <c r="AC45" s="7">
        <v>1.0</v>
      </c>
      <c r="AD45" s="7">
        <v>1.0</v>
      </c>
      <c r="AE45" s="7">
        <v>1.0</v>
      </c>
      <c r="AF45" s="7">
        <v>1.0</v>
      </c>
      <c r="AG45" s="7">
        <v>1.0</v>
      </c>
      <c r="AH45" s="7">
        <v>1.0</v>
      </c>
      <c r="AI45" s="7">
        <v>1.0</v>
      </c>
      <c r="AJ45" s="7">
        <v>1.0</v>
      </c>
      <c r="AL45" s="7">
        <v>5.0</v>
      </c>
      <c r="AM45" s="7">
        <v>5.0</v>
      </c>
      <c r="AN45" s="7">
        <v>5.0</v>
      </c>
      <c r="AO45" s="7">
        <v>5.0</v>
      </c>
      <c r="AP45" s="7">
        <v>5.0</v>
      </c>
      <c r="AQ45" s="7">
        <v>5.0</v>
      </c>
      <c r="AR45" s="7">
        <v>5.0</v>
      </c>
      <c r="AS45" s="7">
        <v>5.0</v>
      </c>
      <c r="AT45" s="7">
        <v>5.0</v>
      </c>
      <c r="AU45" s="7">
        <v>5.0</v>
      </c>
      <c r="AV45" s="7">
        <v>5.0</v>
      </c>
      <c r="AX45" s="7">
        <v>1.0</v>
      </c>
      <c r="AY45" s="7">
        <v>1.0</v>
      </c>
      <c r="AZ45" s="7">
        <v>1.0</v>
      </c>
      <c r="BA45" s="7">
        <v>1.0</v>
      </c>
      <c r="BB45" s="7">
        <v>1.0</v>
      </c>
      <c r="BC45" s="7">
        <v>1.0</v>
      </c>
      <c r="BD45" s="7">
        <v>1.0</v>
      </c>
      <c r="BE45" s="7">
        <v>1.0</v>
      </c>
      <c r="BF45" s="7">
        <v>1.0</v>
      </c>
      <c r="BG45" s="7">
        <v>1.0</v>
      </c>
      <c r="BH45" s="7">
        <v>1.0</v>
      </c>
    </row>
    <row r="46" ht="14.25" customHeight="1">
      <c r="A46" s="9" t="s">
        <v>92</v>
      </c>
      <c r="B46" s="9" t="s">
        <v>31</v>
      </c>
      <c r="C46" s="9" t="e">
        <v>#N/A</v>
      </c>
      <c r="D46" s="9" t="e">
        <v>#N/A</v>
      </c>
      <c r="E46" s="9" t="s">
        <v>31</v>
      </c>
      <c r="F46" s="9" t="s">
        <v>31</v>
      </c>
      <c r="G46" s="9" t="e">
        <v>#N/A</v>
      </c>
      <c r="H46" s="9" t="e">
        <v>#N/A</v>
      </c>
      <c r="I46" s="9" t="e">
        <v>#N/A</v>
      </c>
      <c r="J46" s="9" t="s">
        <v>31</v>
      </c>
      <c r="K46" s="9" t="s">
        <v>31</v>
      </c>
      <c r="L46" s="9" t="s">
        <v>31</v>
      </c>
      <c r="N46" s="7">
        <v>4.0</v>
      </c>
      <c r="O46" s="7">
        <v>4.0</v>
      </c>
      <c r="P46" s="7">
        <v>4.0</v>
      </c>
      <c r="Q46" s="7">
        <v>4.0</v>
      </c>
      <c r="R46" s="7">
        <v>4.0</v>
      </c>
      <c r="S46" s="7">
        <v>4.0</v>
      </c>
      <c r="T46" s="7">
        <v>4.0</v>
      </c>
      <c r="U46" s="7">
        <v>4.0</v>
      </c>
      <c r="V46" s="7">
        <v>4.0</v>
      </c>
      <c r="W46" s="7">
        <v>4.0</v>
      </c>
      <c r="X46" s="7">
        <v>4.0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L46" s="7">
        <v>5.0</v>
      </c>
      <c r="AM46" s="7">
        <v>5.0</v>
      </c>
      <c r="AN46" s="7">
        <v>5.0</v>
      </c>
      <c r="AO46" s="7">
        <v>5.0</v>
      </c>
      <c r="AP46" s="7">
        <v>5.0</v>
      </c>
      <c r="AQ46" s="7">
        <v>5.0</v>
      </c>
      <c r="AR46" s="7">
        <v>5.0</v>
      </c>
      <c r="AS46" s="7">
        <v>5.0</v>
      </c>
      <c r="AT46" s="7">
        <v>5.0</v>
      </c>
      <c r="AU46" s="7">
        <v>5.0</v>
      </c>
      <c r="AV46" s="7">
        <v>5.0</v>
      </c>
      <c r="AX46" s="7">
        <v>1.0</v>
      </c>
      <c r="AY46" s="7">
        <v>1.0</v>
      </c>
      <c r="AZ46" s="7">
        <v>1.0</v>
      </c>
      <c r="BA46" s="7">
        <v>1.0</v>
      </c>
      <c r="BB46" s="7">
        <v>1.0</v>
      </c>
      <c r="BC46" s="7">
        <v>1.0</v>
      </c>
      <c r="BD46" s="7">
        <v>1.0</v>
      </c>
      <c r="BE46" s="7">
        <v>1.0</v>
      </c>
      <c r="BF46" s="7">
        <v>1.0</v>
      </c>
      <c r="BG46" s="7">
        <v>1.0</v>
      </c>
      <c r="BH46" s="7">
        <v>1.0</v>
      </c>
    </row>
    <row r="47" ht="14.25" customHeight="1">
      <c r="A47" s="9" t="s">
        <v>93</v>
      </c>
      <c r="B47" s="9" t="s">
        <v>31</v>
      </c>
      <c r="C47" s="9" t="s">
        <v>31</v>
      </c>
      <c r="D47" s="9" t="e">
        <v>#N/A</v>
      </c>
      <c r="E47" s="9" t="s">
        <v>31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4.0</v>
      </c>
      <c r="W47" s="7">
        <v>4.0</v>
      </c>
      <c r="X47" s="7">
        <v>4.0</v>
      </c>
      <c r="Z47" s="7">
        <v>1.0</v>
      </c>
      <c r="AA47" s="7">
        <v>1.0</v>
      </c>
      <c r="AB47" s="7">
        <v>1.0</v>
      </c>
      <c r="AC47" s="7">
        <v>1.0</v>
      </c>
      <c r="AD47" s="7">
        <v>1.0</v>
      </c>
      <c r="AE47" s="7">
        <v>1.0</v>
      </c>
      <c r="AF47" s="7">
        <v>1.0</v>
      </c>
      <c r="AG47" s="7">
        <v>1.0</v>
      </c>
      <c r="AH47" s="7">
        <v>1.0</v>
      </c>
      <c r="AI47" s="7">
        <v>1.0</v>
      </c>
      <c r="AJ47" s="7">
        <v>1.0</v>
      </c>
      <c r="AL47" s="7">
        <v>2.0</v>
      </c>
      <c r="AM47" s="7">
        <v>2.0</v>
      </c>
      <c r="AN47" s="7">
        <v>2.0</v>
      </c>
      <c r="AO47" s="7">
        <v>2.0</v>
      </c>
      <c r="AP47" s="7">
        <v>2.0</v>
      </c>
      <c r="AQ47" s="7">
        <v>2.0</v>
      </c>
      <c r="AR47" s="7">
        <v>2.0</v>
      </c>
      <c r="AS47" s="7">
        <v>2.0</v>
      </c>
      <c r="AT47" s="7">
        <v>2.0</v>
      </c>
      <c r="AU47" s="7">
        <v>2.0</v>
      </c>
      <c r="AV47" s="7">
        <v>2.0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</row>
    <row r="48" ht="14.25" customHeight="1">
      <c r="A48" s="9" t="s">
        <v>94</v>
      </c>
      <c r="B48" s="9" t="s">
        <v>139</v>
      </c>
      <c r="C48" s="9" t="s">
        <v>31</v>
      </c>
      <c r="D48" s="9" t="s">
        <v>31</v>
      </c>
      <c r="E48" s="9" t="s">
        <v>139</v>
      </c>
      <c r="F48" s="9" t="s">
        <v>139</v>
      </c>
      <c r="G48" s="9" t="s">
        <v>139</v>
      </c>
      <c r="H48" s="9" t="e">
        <v>#N/A</v>
      </c>
      <c r="I48" s="9" t="e">
        <v>#N/A</v>
      </c>
      <c r="J48" s="9" t="s">
        <v>31</v>
      </c>
      <c r="K48" s="9" t="s">
        <v>31</v>
      </c>
      <c r="L48" s="9" t="s">
        <v>139</v>
      </c>
      <c r="N48" s="7">
        <v>2.0</v>
      </c>
      <c r="O48" s="7">
        <v>2.0</v>
      </c>
      <c r="P48" s="7">
        <v>2.0</v>
      </c>
      <c r="Q48" s="7">
        <v>2.0</v>
      </c>
      <c r="R48" s="7">
        <v>2.0</v>
      </c>
      <c r="S48" s="7">
        <v>2.0</v>
      </c>
      <c r="T48" s="7">
        <v>2.0</v>
      </c>
      <c r="U48" s="7">
        <v>2.0</v>
      </c>
      <c r="V48" s="7">
        <v>2.0</v>
      </c>
      <c r="W48" s="7">
        <v>2.0</v>
      </c>
      <c r="X48" s="7">
        <v>2.0</v>
      </c>
      <c r="Z48" s="7">
        <v>1.0</v>
      </c>
      <c r="AA48" s="7">
        <v>1.0</v>
      </c>
      <c r="AB48" s="7">
        <v>1.0</v>
      </c>
      <c r="AC48" s="7">
        <v>1.0</v>
      </c>
      <c r="AD48" s="7">
        <v>1.0</v>
      </c>
      <c r="AE48" s="7">
        <v>1.0</v>
      </c>
      <c r="AF48" s="7">
        <v>1.0</v>
      </c>
      <c r="AG48" s="7">
        <v>1.0</v>
      </c>
      <c r="AH48" s="7">
        <v>1.0</v>
      </c>
      <c r="AI48" s="7">
        <v>1.0</v>
      </c>
      <c r="AJ48" s="7">
        <v>1.0</v>
      </c>
      <c r="AL48" s="7">
        <v>4.0</v>
      </c>
      <c r="AM48" s="7">
        <v>4.0</v>
      </c>
      <c r="AN48" s="7">
        <v>4.0</v>
      </c>
      <c r="AO48" s="7">
        <v>4.0</v>
      </c>
      <c r="AP48" s="7">
        <v>4.0</v>
      </c>
      <c r="AQ48" s="7">
        <v>4.0</v>
      </c>
      <c r="AR48" s="7">
        <v>4.0</v>
      </c>
      <c r="AS48" s="7">
        <v>4.0</v>
      </c>
      <c r="AT48" s="7">
        <v>4.0</v>
      </c>
      <c r="AU48" s="7">
        <v>4.0</v>
      </c>
      <c r="AV48" s="7">
        <v>4.0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</row>
    <row r="49" ht="14.25" customHeight="1">
      <c r="A49" s="9" t="s">
        <v>95</v>
      </c>
      <c r="B49" s="9" t="s">
        <v>31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Z49" s="7">
        <v>1.0</v>
      </c>
      <c r="AA49" s="7">
        <v>1.0</v>
      </c>
      <c r="AB49" s="7">
        <v>1.0</v>
      </c>
      <c r="AC49" s="7">
        <v>1.0</v>
      </c>
      <c r="AD49" s="7">
        <v>1.0</v>
      </c>
      <c r="AE49" s="7">
        <v>1.0</v>
      </c>
      <c r="AF49" s="7">
        <v>1.0</v>
      </c>
      <c r="AG49" s="7">
        <v>1.0</v>
      </c>
      <c r="AH49" s="7">
        <v>1.0</v>
      </c>
      <c r="AI49" s="7">
        <v>1.0</v>
      </c>
      <c r="AJ49" s="7">
        <v>1.0</v>
      </c>
      <c r="AL49" s="7">
        <v>2.0</v>
      </c>
      <c r="AM49" s="7">
        <v>2.0</v>
      </c>
      <c r="AN49" s="7">
        <v>2.0</v>
      </c>
      <c r="AO49" s="7">
        <v>2.0</v>
      </c>
      <c r="AP49" s="7">
        <v>2.0</v>
      </c>
      <c r="AQ49" s="7">
        <v>2.0</v>
      </c>
      <c r="AR49" s="7">
        <v>2.0</v>
      </c>
      <c r="AS49" s="7">
        <v>2.0</v>
      </c>
      <c r="AT49" s="7">
        <v>2.0</v>
      </c>
      <c r="AU49" s="7">
        <v>2.0</v>
      </c>
      <c r="AV49" s="7">
        <v>2.0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</row>
    <row r="50" ht="14.25" customHeight="1">
      <c r="A50" s="9" t="s">
        <v>96</v>
      </c>
      <c r="B50" s="9" t="s">
        <v>31</v>
      </c>
      <c r="C50" s="9" t="e">
        <v>#N/A</v>
      </c>
      <c r="D50" s="9" t="e">
        <v>#N/A</v>
      </c>
      <c r="E50" s="9" t="s">
        <v>31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N50" s="7">
        <v>2.0</v>
      </c>
      <c r="O50" s="7">
        <v>2.0</v>
      </c>
      <c r="P50" s="7">
        <v>2.0</v>
      </c>
      <c r="Q50" s="7">
        <v>2.0</v>
      </c>
      <c r="R50" s="7">
        <v>2.0</v>
      </c>
      <c r="S50" s="7">
        <v>2.0</v>
      </c>
      <c r="T50" s="7">
        <v>2.0</v>
      </c>
      <c r="U50" s="7">
        <v>2.0</v>
      </c>
      <c r="V50" s="7">
        <v>2.0</v>
      </c>
      <c r="W50" s="7">
        <v>2.0</v>
      </c>
      <c r="X50" s="7">
        <v>2.0</v>
      </c>
      <c r="Z50" s="7">
        <v>1.0</v>
      </c>
      <c r="AA50" s="7">
        <v>1.0</v>
      </c>
      <c r="AB50" s="7">
        <v>1.0</v>
      </c>
      <c r="AC50" s="7">
        <v>1.0</v>
      </c>
      <c r="AD50" s="7">
        <v>1.0</v>
      </c>
      <c r="AE50" s="7">
        <v>1.0</v>
      </c>
      <c r="AF50" s="7">
        <v>1.0</v>
      </c>
      <c r="AG50" s="7">
        <v>1.0</v>
      </c>
      <c r="AH50" s="7">
        <v>1.0</v>
      </c>
      <c r="AI50" s="7">
        <v>1.0</v>
      </c>
      <c r="AJ50" s="7">
        <v>1.0</v>
      </c>
      <c r="AL50" s="7">
        <v>4.0</v>
      </c>
      <c r="AM50" s="7">
        <v>4.0</v>
      </c>
      <c r="AN50" s="7">
        <v>4.0</v>
      </c>
      <c r="AO50" s="7">
        <v>4.0</v>
      </c>
      <c r="AP50" s="7">
        <v>4.0</v>
      </c>
      <c r="AQ50" s="7">
        <v>4.0</v>
      </c>
      <c r="AR50" s="7">
        <v>4.0</v>
      </c>
      <c r="AS50" s="7">
        <v>4.0</v>
      </c>
      <c r="AT50" s="7">
        <v>4.0</v>
      </c>
      <c r="AU50" s="7">
        <v>4.0</v>
      </c>
      <c r="AV50" s="7">
        <v>4.0</v>
      </c>
      <c r="AX50" s="7">
        <v>1.0</v>
      </c>
      <c r="AY50" s="7">
        <v>1.0</v>
      </c>
      <c r="AZ50" s="7">
        <v>1.0</v>
      </c>
      <c r="BA50" s="7">
        <v>1.0</v>
      </c>
      <c r="BB50" s="7">
        <v>1.0</v>
      </c>
      <c r="BC50" s="7">
        <v>1.0</v>
      </c>
      <c r="BD50" s="7">
        <v>1.0</v>
      </c>
      <c r="BE50" s="7">
        <v>1.0</v>
      </c>
      <c r="BF50" s="7">
        <v>1.0</v>
      </c>
      <c r="BG50" s="7">
        <v>1.0</v>
      </c>
      <c r="BH50" s="7">
        <v>1.0</v>
      </c>
    </row>
    <row r="51" ht="14.25" customHeight="1">
      <c r="A51" s="9" t="s">
        <v>97</v>
      </c>
      <c r="B51" s="9" t="s">
        <v>139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N51" s="7">
        <v>2.0</v>
      </c>
      <c r="O51" s="7">
        <v>2.0</v>
      </c>
      <c r="P51" s="7">
        <v>2.0</v>
      </c>
      <c r="Q51" s="7">
        <v>2.0</v>
      </c>
      <c r="R51" s="7">
        <v>2.0</v>
      </c>
      <c r="S51" s="7">
        <v>2.0</v>
      </c>
      <c r="T51" s="7">
        <v>2.0</v>
      </c>
      <c r="U51" s="7">
        <v>2.0</v>
      </c>
      <c r="V51" s="7">
        <v>2.0</v>
      </c>
      <c r="W51" s="7">
        <v>2.0</v>
      </c>
      <c r="X51" s="7">
        <v>2.0</v>
      </c>
      <c r="Z51" s="7">
        <v>1.0</v>
      </c>
      <c r="AA51" s="7">
        <v>1.0</v>
      </c>
      <c r="AB51" s="7">
        <v>1.0</v>
      </c>
      <c r="AC51" s="7">
        <v>1.0</v>
      </c>
      <c r="AD51" s="7">
        <v>1.0</v>
      </c>
      <c r="AE51" s="7">
        <v>1.0</v>
      </c>
      <c r="AF51" s="7">
        <v>1.0</v>
      </c>
      <c r="AG51" s="7">
        <v>1.0</v>
      </c>
      <c r="AH51" s="7">
        <v>1.0</v>
      </c>
      <c r="AI51" s="7">
        <v>1.0</v>
      </c>
      <c r="AJ51" s="7">
        <v>1.0</v>
      </c>
      <c r="AL51" s="7">
        <v>4.0</v>
      </c>
      <c r="AM51" s="7">
        <v>4.0</v>
      </c>
      <c r="AN51" s="7">
        <v>4.0</v>
      </c>
      <c r="AO51" s="7">
        <v>4.0</v>
      </c>
      <c r="AP51" s="7">
        <v>4.0</v>
      </c>
      <c r="AQ51" s="7">
        <v>4.0</v>
      </c>
      <c r="AR51" s="7">
        <v>4.0</v>
      </c>
      <c r="AS51" s="7">
        <v>4.0</v>
      </c>
      <c r="AT51" s="7">
        <v>4.0</v>
      </c>
      <c r="AU51" s="7">
        <v>4.0</v>
      </c>
      <c r="AV51" s="7">
        <v>4.0</v>
      </c>
      <c r="AX51" s="7">
        <v>1.0</v>
      </c>
      <c r="AY51" s="7">
        <v>1.0</v>
      </c>
      <c r="AZ51" s="7">
        <v>1.0</v>
      </c>
      <c r="BA51" s="7">
        <v>1.0</v>
      </c>
      <c r="BB51" s="7">
        <v>1.0</v>
      </c>
      <c r="BC51" s="7">
        <v>1.0</v>
      </c>
      <c r="BD51" s="7">
        <v>1.0</v>
      </c>
      <c r="BE51" s="7">
        <v>1.0</v>
      </c>
      <c r="BF51" s="7">
        <v>1.0</v>
      </c>
      <c r="BG51" s="7">
        <v>1.0</v>
      </c>
      <c r="BH51" s="7">
        <v>1.0</v>
      </c>
    </row>
    <row r="52" ht="14.25" customHeight="1">
      <c r="A52" s="9" t="s">
        <v>98</v>
      </c>
      <c r="B52" s="9" t="s">
        <v>31</v>
      </c>
      <c r="C52" s="9" t="s">
        <v>31</v>
      </c>
      <c r="D52" s="9" t="e">
        <v>#N/A</v>
      </c>
      <c r="E52" s="9" t="s">
        <v>31</v>
      </c>
      <c r="F52" s="9" t="s">
        <v>31</v>
      </c>
      <c r="G52" s="9" t="s">
        <v>31</v>
      </c>
      <c r="H52" s="9" t="e">
        <v>#N/A</v>
      </c>
      <c r="I52" s="9" t="s">
        <v>31</v>
      </c>
      <c r="J52" s="9" t="s">
        <v>31</v>
      </c>
      <c r="K52" s="9" t="s">
        <v>31</v>
      </c>
      <c r="L52" s="9" t="e">
        <v>#N/A</v>
      </c>
      <c r="N52" s="7">
        <v>1.0</v>
      </c>
      <c r="O52" s="7">
        <v>1.0</v>
      </c>
      <c r="P52" s="7">
        <v>1.0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Z52" s="7">
        <v>1.0</v>
      </c>
      <c r="AA52" s="7">
        <v>1.0</v>
      </c>
      <c r="AB52" s="7">
        <v>1.0</v>
      </c>
      <c r="AC52" s="7">
        <v>1.0</v>
      </c>
      <c r="AD52" s="7">
        <v>1.0</v>
      </c>
      <c r="AE52" s="7">
        <v>1.0</v>
      </c>
      <c r="AF52" s="7">
        <v>1.0</v>
      </c>
      <c r="AG52" s="7">
        <v>1.0</v>
      </c>
      <c r="AH52" s="7">
        <v>1.0</v>
      </c>
      <c r="AI52" s="7">
        <v>1.0</v>
      </c>
      <c r="AJ52" s="7">
        <v>1.0</v>
      </c>
      <c r="AL52" s="7">
        <v>2.0</v>
      </c>
      <c r="AM52" s="7">
        <v>2.0</v>
      </c>
      <c r="AN52" s="7">
        <v>2.0</v>
      </c>
      <c r="AO52" s="7">
        <v>2.0</v>
      </c>
      <c r="AP52" s="7">
        <v>2.0</v>
      </c>
      <c r="AQ52" s="7">
        <v>2.0</v>
      </c>
      <c r="AR52" s="7">
        <v>2.0</v>
      </c>
      <c r="AS52" s="7">
        <v>2.0</v>
      </c>
      <c r="AT52" s="7">
        <v>2.0</v>
      </c>
      <c r="AU52" s="7">
        <v>2.0</v>
      </c>
      <c r="AV52" s="7">
        <v>2.0</v>
      </c>
      <c r="AX52" s="7">
        <v>0.0</v>
      </c>
      <c r="AY52" s="7">
        <v>0.0</v>
      </c>
      <c r="AZ52" s="7">
        <v>0.0</v>
      </c>
      <c r="BA52" s="7">
        <v>0.0</v>
      </c>
      <c r="BB52" s="7">
        <v>0.0</v>
      </c>
      <c r="BC52" s="7">
        <v>0.0</v>
      </c>
      <c r="BD52" s="7">
        <v>0.0</v>
      </c>
      <c r="BE52" s="7">
        <v>0.0</v>
      </c>
      <c r="BF52" s="7">
        <v>0.0</v>
      </c>
      <c r="BG52" s="7">
        <v>0.0</v>
      </c>
      <c r="BH52" s="7">
        <v>0.0</v>
      </c>
    </row>
    <row r="53" ht="14.25" customHeight="1">
      <c r="A53" s="9" t="s">
        <v>99</v>
      </c>
      <c r="B53" s="9" t="s">
        <v>31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 t="s">
        <v>31</v>
      </c>
      <c r="I53" s="9" t="e">
        <v>#N/A</v>
      </c>
      <c r="J53" s="9" t="e">
        <v>#N/A</v>
      </c>
      <c r="K53" s="9" t="e">
        <v>#N/A</v>
      </c>
      <c r="L53" s="9" t="e">
        <v>#N/A</v>
      </c>
      <c r="N53" s="7">
        <v>3.0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3.0</v>
      </c>
      <c r="W53" s="7">
        <v>3.0</v>
      </c>
      <c r="X53" s="7">
        <v>3.0</v>
      </c>
      <c r="Z53" s="7">
        <v>1.0</v>
      </c>
      <c r="AA53" s="7">
        <v>1.0</v>
      </c>
      <c r="AB53" s="7">
        <v>1.0</v>
      </c>
      <c r="AC53" s="7">
        <v>1.0</v>
      </c>
      <c r="AD53" s="7">
        <v>1.0</v>
      </c>
      <c r="AE53" s="7">
        <v>1.0</v>
      </c>
      <c r="AF53" s="7">
        <v>1.0</v>
      </c>
      <c r="AG53" s="7">
        <v>1.0</v>
      </c>
      <c r="AH53" s="7">
        <v>1.0</v>
      </c>
      <c r="AI53" s="7">
        <v>1.0</v>
      </c>
      <c r="AJ53" s="7">
        <v>1.0</v>
      </c>
      <c r="AL53" s="7">
        <v>3.0</v>
      </c>
      <c r="AM53" s="7">
        <v>3.0</v>
      </c>
      <c r="AN53" s="7">
        <v>3.0</v>
      </c>
      <c r="AO53" s="7">
        <v>3.0</v>
      </c>
      <c r="AP53" s="7">
        <v>3.0</v>
      </c>
      <c r="AQ53" s="7">
        <v>3.0</v>
      </c>
      <c r="AR53" s="7">
        <v>3.0</v>
      </c>
      <c r="AS53" s="7">
        <v>3.0</v>
      </c>
      <c r="AT53" s="7">
        <v>3.0</v>
      </c>
      <c r="AU53" s="7">
        <v>3.0</v>
      </c>
      <c r="AV53" s="7">
        <v>3.0</v>
      </c>
      <c r="AX53" s="7">
        <v>1.0</v>
      </c>
      <c r="AY53" s="7">
        <v>1.0</v>
      </c>
      <c r="AZ53" s="7">
        <v>1.0</v>
      </c>
      <c r="BA53" s="7">
        <v>1.0</v>
      </c>
      <c r="BB53" s="7">
        <v>1.0</v>
      </c>
      <c r="BC53" s="7">
        <v>1.0</v>
      </c>
      <c r="BD53" s="7">
        <v>1.0</v>
      </c>
      <c r="BE53" s="7">
        <v>1.0</v>
      </c>
      <c r="BF53" s="7">
        <v>1.0</v>
      </c>
      <c r="BG53" s="7">
        <v>1.0</v>
      </c>
      <c r="BH53" s="7">
        <v>1.0</v>
      </c>
    </row>
    <row r="54" ht="14.25" customHeight="1">
      <c r="A54" s="9" t="s">
        <v>100</v>
      </c>
      <c r="B54" s="9" t="s">
        <v>31</v>
      </c>
      <c r="C54" s="9" t="e">
        <v>#N/A</v>
      </c>
      <c r="D54" s="9" t="e">
        <v>#N/A</v>
      </c>
      <c r="E54" s="9" t="s">
        <v>31</v>
      </c>
      <c r="F54" s="9" t="e">
        <v>#N/A</v>
      </c>
      <c r="G54" s="9" t="e">
        <v>#N/A</v>
      </c>
      <c r="H54" s="9" t="s">
        <v>31</v>
      </c>
      <c r="I54" s="9" t="e">
        <v>#N/A</v>
      </c>
      <c r="J54" s="9" t="e">
        <v>#N/A</v>
      </c>
      <c r="K54" s="9" t="e">
        <v>#N/A</v>
      </c>
      <c r="L54" s="9" t="e">
        <v>#N/A</v>
      </c>
      <c r="N54" s="7">
        <v>2.0</v>
      </c>
      <c r="O54" s="7">
        <v>2.0</v>
      </c>
      <c r="P54" s="7">
        <v>2.0</v>
      </c>
      <c r="Q54" s="7">
        <v>2.0</v>
      </c>
      <c r="R54" s="7">
        <v>2.0</v>
      </c>
      <c r="S54" s="7">
        <v>2.0</v>
      </c>
      <c r="T54" s="7">
        <v>2.0</v>
      </c>
      <c r="U54" s="7">
        <v>2.0</v>
      </c>
      <c r="V54" s="7">
        <v>2.0</v>
      </c>
      <c r="W54" s="7">
        <v>2.0</v>
      </c>
      <c r="X54" s="7">
        <v>2.0</v>
      </c>
      <c r="Z54" s="7">
        <v>1.0</v>
      </c>
      <c r="AA54" s="7">
        <v>1.0</v>
      </c>
      <c r="AB54" s="7">
        <v>1.0</v>
      </c>
      <c r="AC54" s="7">
        <v>1.0</v>
      </c>
      <c r="AD54" s="7">
        <v>1.0</v>
      </c>
      <c r="AE54" s="7">
        <v>1.0</v>
      </c>
      <c r="AF54" s="7">
        <v>1.0</v>
      </c>
      <c r="AG54" s="7">
        <v>1.0</v>
      </c>
      <c r="AH54" s="7">
        <v>1.0</v>
      </c>
      <c r="AI54" s="7">
        <v>1.0</v>
      </c>
      <c r="AJ54" s="7">
        <v>1.0</v>
      </c>
      <c r="AL54" s="7">
        <v>4.0</v>
      </c>
      <c r="AM54" s="7">
        <v>4.0</v>
      </c>
      <c r="AN54" s="7">
        <v>4.0</v>
      </c>
      <c r="AO54" s="7">
        <v>4.0</v>
      </c>
      <c r="AP54" s="7">
        <v>4.0</v>
      </c>
      <c r="AQ54" s="7">
        <v>4.0</v>
      </c>
      <c r="AR54" s="7">
        <v>4.0</v>
      </c>
      <c r="AS54" s="7">
        <v>4.0</v>
      </c>
      <c r="AT54" s="7">
        <v>4.0</v>
      </c>
      <c r="AU54" s="7">
        <v>4.0</v>
      </c>
      <c r="AV54" s="7">
        <v>4.0</v>
      </c>
      <c r="AX54" s="7">
        <v>1.0</v>
      </c>
      <c r="AY54" s="7">
        <v>1.0</v>
      </c>
      <c r="AZ54" s="7">
        <v>1.0</v>
      </c>
      <c r="BA54" s="7">
        <v>1.0</v>
      </c>
      <c r="BB54" s="7">
        <v>1.0</v>
      </c>
      <c r="BC54" s="7">
        <v>1.0</v>
      </c>
      <c r="BD54" s="7">
        <v>1.0</v>
      </c>
      <c r="BE54" s="7">
        <v>1.0</v>
      </c>
      <c r="BF54" s="7">
        <v>1.0</v>
      </c>
      <c r="BG54" s="7">
        <v>1.0</v>
      </c>
      <c r="BH54" s="7">
        <v>1.0</v>
      </c>
    </row>
    <row r="55" ht="14.25" customHeight="1">
      <c r="A55" s="9" t="s">
        <v>102</v>
      </c>
      <c r="B55" s="9" t="s">
        <v>31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N55" s="7">
        <v>3.0</v>
      </c>
      <c r="O55" s="7">
        <v>3.0</v>
      </c>
      <c r="P55" s="7">
        <v>3.0</v>
      </c>
      <c r="Q55" s="7">
        <v>3.0</v>
      </c>
      <c r="R55" s="7">
        <v>3.0</v>
      </c>
      <c r="S55" s="7">
        <v>3.0</v>
      </c>
      <c r="T55" s="7">
        <v>3.0</v>
      </c>
      <c r="U55" s="7">
        <v>3.0</v>
      </c>
      <c r="V55" s="7">
        <v>3.0</v>
      </c>
      <c r="W55" s="7">
        <v>3.0</v>
      </c>
      <c r="X55" s="7">
        <v>3.0</v>
      </c>
      <c r="Z55" s="7">
        <v>1.0</v>
      </c>
      <c r="AA55" s="7">
        <v>1.0</v>
      </c>
      <c r="AB55" s="7">
        <v>1.0</v>
      </c>
      <c r="AC55" s="7">
        <v>1.0</v>
      </c>
      <c r="AD55" s="7">
        <v>1.0</v>
      </c>
      <c r="AE55" s="7">
        <v>1.0</v>
      </c>
      <c r="AF55" s="7">
        <v>1.0</v>
      </c>
      <c r="AG55" s="7">
        <v>1.0</v>
      </c>
      <c r="AH55" s="7">
        <v>1.0</v>
      </c>
      <c r="AI55" s="7">
        <v>1.0</v>
      </c>
      <c r="AJ55" s="7">
        <v>1.0</v>
      </c>
      <c r="AL55" s="7">
        <v>4.0</v>
      </c>
      <c r="AM55" s="7">
        <v>4.0</v>
      </c>
      <c r="AN55" s="7">
        <v>4.0</v>
      </c>
      <c r="AO55" s="7">
        <v>4.0</v>
      </c>
      <c r="AP55" s="7">
        <v>4.0</v>
      </c>
      <c r="AQ55" s="7">
        <v>4.0</v>
      </c>
      <c r="AR55" s="7">
        <v>4.0</v>
      </c>
      <c r="AS55" s="7">
        <v>4.0</v>
      </c>
      <c r="AT55" s="7">
        <v>4.0</v>
      </c>
      <c r="AU55" s="7">
        <v>4.0</v>
      </c>
      <c r="AV55" s="7">
        <v>4.0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0.0</v>
      </c>
      <c r="BG55" s="7">
        <v>0.0</v>
      </c>
      <c r="BH55" s="7">
        <v>0.0</v>
      </c>
    </row>
    <row r="56" ht="14.25" customHeight="1">
      <c r="A56" s="9" t="s">
        <v>103</v>
      </c>
      <c r="B56" s="9" t="s">
        <v>31</v>
      </c>
      <c r="C56" s="9" t="e">
        <v>#N/A</v>
      </c>
      <c r="D56" s="9" t="e">
        <v>#N/A</v>
      </c>
      <c r="E56" s="9" t="e">
        <v>#N/A</v>
      </c>
      <c r="F56" s="9" t="s">
        <v>31</v>
      </c>
      <c r="G56" s="9" t="e">
        <v>#N/A</v>
      </c>
      <c r="H56" s="9" t="s">
        <v>31</v>
      </c>
      <c r="I56" s="9" t="s">
        <v>31</v>
      </c>
      <c r="J56" s="9" t="s">
        <v>31</v>
      </c>
      <c r="K56" s="9" t="e">
        <v>#N/A</v>
      </c>
      <c r="L56" s="9" t="e">
        <v>#N/A</v>
      </c>
      <c r="N56" s="7">
        <v>4.0</v>
      </c>
      <c r="O56" s="7">
        <v>4.0</v>
      </c>
      <c r="P56" s="7">
        <v>4.0</v>
      </c>
      <c r="Q56" s="7">
        <v>4.0</v>
      </c>
      <c r="R56" s="7">
        <v>4.0</v>
      </c>
      <c r="S56" s="7">
        <v>4.0</v>
      </c>
      <c r="T56" s="7">
        <v>4.0</v>
      </c>
      <c r="U56" s="7">
        <v>4.0</v>
      </c>
      <c r="V56" s="7">
        <v>4.0</v>
      </c>
      <c r="W56" s="7">
        <v>4.0</v>
      </c>
      <c r="X56" s="7">
        <v>4.0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L56" s="7">
        <v>4.0</v>
      </c>
      <c r="AM56" s="7">
        <v>4.0</v>
      </c>
      <c r="AN56" s="7">
        <v>4.0</v>
      </c>
      <c r="AO56" s="7">
        <v>4.0</v>
      </c>
      <c r="AP56" s="7">
        <v>4.0</v>
      </c>
      <c r="AQ56" s="7">
        <v>4.0</v>
      </c>
      <c r="AR56" s="7">
        <v>4.0</v>
      </c>
      <c r="AS56" s="7">
        <v>4.0</v>
      </c>
      <c r="AT56" s="7">
        <v>4.0</v>
      </c>
      <c r="AU56" s="7">
        <v>4.0</v>
      </c>
      <c r="AV56" s="7">
        <v>4.0</v>
      </c>
      <c r="AX56" s="7">
        <v>1.0</v>
      </c>
      <c r="AY56" s="7">
        <v>1.0</v>
      </c>
      <c r="AZ56" s="7">
        <v>1.0</v>
      </c>
      <c r="BA56" s="7">
        <v>1.0</v>
      </c>
      <c r="BB56" s="7">
        <v>1.0</v>
      </c>
      <c r="BC56" s="7">
        <v>1.0</v>
      </c>
      <c r="BD56" s="7">
        <v>1.0</v>
      </c>
      <c r="BE56" s="7">
        <v>1.0</v>
      </c>
      <c r="BF56" s="7">
        <v>1.0</v>
      </c>
      <c r="BG56" s="7">
        <v>1.0</v>
      </c>
      <c r="BH56" s="7">
        <v>1.0</v>
      </c>
    </row>
    <row r="57" ht="14.25" customHeight="1">
      <c r="A57" s="9" t="s">
        <v>104</v>
      </c>
      <c r="B57" s="9" t="s">
        <v>139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N57" s="7">
        <v>3.0</v>
      </c>
      <c r="O57" s="7">
        <v>3.0</v>
      </c>
      <c r="P57" s="7">
        <v>3.0</v>
      </c>
      <c r="Q57" s="7">
        <v>3.0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>
        <v>3.0</v>
      </c>
      <c r="Z57" s="7">
        <v>1.0</v>
      </c>
      <c r="AA57" s="7">
        <v>1.0</v>
      </c>
      <c r="AB57" s="7">
        <v>1.0</v>
      </c>
      <c r="AC57" s="7">
        <v>1.0</v>
      </c>
      <c r="AD57" s="7">
        <v>1.0</v>
      </c>
      <c r="AE57" s="7">
        <v>1.0</v>
      </c>
      <c r="AF57" s="7">
        <v>1.0</v>
      </c>
      <c r="AG57" s="7">
        <v>1.0</v>
      </c>
      <c r="AH57" s="7">
        <v>1.0</v>
      </c>
      <c r="AI57" s="7">
        <v>1.0</v>
      </c>
      <c r="AJ57" s="7">
        <v>1.0</v>
      </c>
      <c r="AL57" s="7">
        <v>4.0</v>
      </c>
      <c r="AM57" s="7">
        <v>4.0</v>
      </c>
      <c r="AN57" s="7">
        <v>4.0</v>
      </c>
      <c r="AO57" s="7">
        <v>4.0</v>
      </c>
      <c r="AP57" s="7">
        <v>4.0</v>
      </c>
      <c r="AQ57" s="7">
        <v>4.0</v>
      </c>
      <c r="AR57" s="7">
        <v>4.0</v>
      </c>
      <c r="AS57" s="7">
        <v>4.0</v>
      </c>
      <c r="AT57" s="7">
        <v>4.0</v>
      </c>
      <c r="AU57" s="7">
        <v>4.0</v>
      </c>
      <c r="AV57" s="7">
        <v>4.0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0.0</v>
      </c>
      <c r="BH57" s="7">
        <v>0.0</v>
      </c>
    </row>
    <row r="58" ht="14.25" customHeight="1">
      <c r="A58" s="9" t="s">
        <v>105</v>
      </c>
      <c r="B58" s="9" t="s">
        <v>31</v>
      </c>
      <c r="C58" s="9" t="s">
        <v>31</v>
      </c>
      <c r="D58" s="9" t="s">
        <v>31</v>
      </c>
      <c r="E58" s="9" t="e">
        <v>#N/A</v>
      </c>
      <c r="F58" s="9" t="s">
        <v>31</v>
      </c>
      <c r="G58" s="9" t="s">
        <v>31</v>
      </c>
      <c r="H58" s="9" t="e">
        <v>#N/A</v>
      </c>
      <c r="I58" s="9" t="s">
        <v>31</v>
      </c>
      <c r="J58" s="9" t="e">
        <v>#N/A</v>
      </c>
      <c r="K58" s="9" t="s">
        <v>31</v>
      </c>
      <c r="L58" s="9" t="e">
        <v>#N/A</v>
      </c>
      <c r="N58" s="7">
        <v>1.0</v>
      </c>
      <c r="O58" s="7">
        <v>1.0</v>
      </c>
      <c r="P58" s="7">
        <v>1.0</v>
      </c>
      <c r="Q58" s="7">
        <v>1.0</v>
      </c>
      <c r="R58" s="7">
        <v>1.0</v>
      </c>
      <c r="S58" s="7">
        <v>1.0</v>
      </c>
      <c r="T58" s="7">
        <v>1.0</v>
      </c>
      <c r="U58" s="7">
        <v>1.0</v>
      </c>
      <c r="V58" s="7">
        <v>1.0</v>
      </c>
      <c r="W58" s="7">
        <v>1.0</v>
      </c>
      <c r="X58" s="7">
        <v>1.0</v>
      </c>
      <c r="Z58" s="7">
        <v>1.0</v>
      </c>
      <c r="AA58" s="7">
        <v>1.0</v>
      </c>
      <c r="AB58" s="7">
        <v>1.0</v>
      </c>
      <c r="AC58" s="7">
        <v>1.0</v>
      </c>
      <c r="AD58" s="7">
        <v>1.0</v>
      </c>
      <c r="AE58" s="7">
        <v>1.0</v>
      </c>
      <c r="AF58" s="7">
        <v>1.0</v>
      </c>
      <c r="AG58" s="7">
        <v>1.0</v>
      </c>
      <c r="AH58" s="7">
        <v>1.0</v>
      </c>
      <c r="AI58" s="7">
        <v>1.0</v>
      </c>
      <c r="AJ58" s="7">
        <v>1.0</v>
      </c>
      <c r="AL58" s="7">
        <v>3.0</v>
      </c>
      <c r="AM58" s="7">
        <v>3.0</v>
      </c>
      <c r="AN58" s="7">
        <v>3.0</v>
      </c>
      <c r="AO58" s="7">
        <v>3.0</v>
      </c>
      <c r="AP58" s="7">
        <v>3.0</v>
      </c>
      <c r="AQ58" s="7">
        <v>3.0</v>
      </c>
      <c r="AR58" s="7">
        <v>3.0</v>
      </c>
      <c r="AS58" s="7">
        <v>3.0</v>
      </c>
      <c r="AT58" s="7">
        <v>3.0</v>
      </c>
      <c r="AU58" s="7">
        <v>3.0</v>
      </c>
      <c r="AV58" s="7">
        <v>3.0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</v>
      </c>
      <c r="BE58" s="7">
        <v>0.0</v>
      </c>
      <c r="BF58" s="7">
        <v>0.0</v>
      </c>
      <c r="BG58" s="7">
        <v>0.0</v>
      </c>
      <c r="BH58" s="7">
        <v>0.0</v>
      </c>
    </row>
    <row r="59" ht="14.25" customHeight="1">
      <c r="A59" s="9" t="s">
        <v>106</v>
      </c>
      <c r="B59" s="9" t="s">
        <v>31</v>
      </c>
      <c r="C59" s="9" t="e">
        <v>#N/A</v>
      </c>
      <c r="D59" s="9" t="e">
        <v>#N/A</v>
      </c>
      <c r="E59" s="9" t="e">
        <v>#N/A</v>
      </c>
      <c r="F59" s="9" t="s">
        <v>31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N59" s="7">
        <v>2.0</v>
      </c>
      <c r="O59" s="7">
        <v>2.0</v>
      </c>
      <c r="P59" s="7">
        <v>2.0</v>
      </c>
      <c r="Q59" s="7">
        <v>2.0</v>
      </c>
      <c r="R59" s="7">
        <v>2.0</v>
      </c>
      <c r="S59" s="7">
        <v>2.0</v>
      </c>
      <c r="T59" s="7">
        <v>2.0</v>
      </c>
      <c r="U59" s="7">
        <v>2.0</v>
      </c>
      <c r="V59" s="7">
        <v>2.0</v>
      </c>
      <c r="W59" s="7">
        <v>2.0</v>
      </c>
      <c r="X59" s="7">
        <v>2.0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L59" s="7">
        <v>4.0</v>
      </c>
      <c r="AM59" s="7">
        <v>4.0</v>
      </c>
      <c r="AN59" s="7">
        <v>4.0</v>
      </c>
      <c r="AO59" s="7">
        <v>4.0</v>
      </c>
      <c r="AP59" s="7">
        <v>4.0</v>
      </c>
      <c r="AQ59" s="7">
        <v>4.0</v>
      </c>
      <c r="AR59" s="7">
        <v>4.0</v>
      </c>
      <c r="AS59" s="7">
        <v>4.0</v>
      </c>
      <c r="AT59" s="7">
        <v>4.0</v>
      </c>
      <c r="AU59" s="7">
        <v>4.0</v>
      </c>
      <c r="AV59" s="7">
        <v>4.0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0.0</v>
      </c>
      <c r="BH59" s="7">
        <v>0.0</v>
      </c>
    </row>
    <row r="60" ht="14.25" customHeight="1">
      <c r="A60" s="10" t="s">
        <v>107</v>
      </c>
      <c r="B60" s="10" t="s">
        <v>31</v>
      </c>
      <c r="C60" s="10" t="s">
        <v>139</v>
      </c>
      <c r="D60" s="10" t="s">
        <v>31</v>
      </c>
      <c r="E60" s="10" t="e">
        <v>#N/A</v>
      </c>
      <c r="F60" s="10" t="e">
        <v>#N/A</v>
      </c>
      <c r="G60" s="10" t="s">
        <v>31</v>
      </c>
      <c r="H60" s="10" t="e">
        <v>#N/A</v>
      </c>
      <c r="I60" s="10" t="e">
        <v>#N/A</v>
      </c>
      <c r="J60" s="10" t="e">
        <v>#N/A</v>
      </c>
      <c r="K60" s="10" t="s">
        <v>30</v>
      </c>
      <c r="L60" s="10" t="s">
        <v>30</v>
      </c>
      <c r="M60" s="10"/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Z60" s="7">
        <v>1.0</v>
      </c>
      <c r="AA60" s="7">
        <v>1.0</v>
      </c>
      <c r="AB60" s="7">
        <v>1.0</v>
      </c>
      <c r="AC60" s="7">
        <v>1.0</v>
      </c>
      <c r="AD60" s="7">
        <v>1.0</v>
      </c>
      <c r="AE60" s="7">
        <v>1.0</v>
      </c>
      <c r="AF60" s="7">
        <v>1.0</v>
      </c>
      <c r="AG60" s="7">
        <v>1.0</v>
      </c>
      <c r="AH60" s="7">
        <v>1.0</v>
      </c>
      <c r="AI60" s="7">
        <v>1.0</v>
      </c>
      <c r="AJ60" s="7">
        <v>1.0</v>
      </c>
      <c r="AL60" s="7">
        <v>3.0</v>
      </c>
      <c r="AM60" s="7">
        <v>3.0</v>
      </c>
      <c r="AN60" s="7">
        <v>3.0</v>
      </c>
      <c r="AO60" s="7">
        <v>3.0</v>
      </c>
      <c r="AP60" s="7">
        <v>3.0</v>
      </c>
      <c r="AQ60" s="7">
        <v>3.0</v>
      </c>
      <c r="AR60" s="7">
        <v>3.0</v>
      </c>
      <c r="AS60" s="7">
        <v>3.0</v>
      </c>
      <c r="AT60" s="7">
        <v>3.0</v>
      </c>
      <c r="AU60" s="7">
        <v>3.0</v>
      </c>
      <c r="AV60" s="7">
        <v>3.0</v>
      </c>
      <c r="AX60" s="7">
        <v>1.0</v>
      </c>
      <c r="AY60" s="7">
        <v>1.0</v>
      </c>
      <c r="AZ60" s="7">
        <v>1.0</v>
      </c>
      <c r="BA60" s="7">
        <v>1.0</v>
      </c>
      <c r="BB60" s="7">
        <v>1.0</v>
      </c>
      <c r="BC60" s="7">
        <v>1.0</v>
      </c>
      <c r="BD60" s="7">
        <v>1.0</v>
      </c>
      <c r="BE60" s="7">
        <v>1.0</v>
      </c>
      <c r="BF60" s="7">
        <v>1.0</v>
      </c>
      <c r="BG60" s="7">
        <v>1.0</v>
      </c>
      <c r="BH60" s="7">
        <v>1.0</v>
      </c>
    </row>
    <row r="61" ht="14.25" customHeight="1">
      <c r="A61" s="9" t="s">
        <v>108</v>
      </c>
      <c r="B61" s="9" t="s">
        <v>31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 t="s">
        <v>31</v>
      </c>
      <c r="I61" s="9" t="s">
        <v>139</v>
      </c>
      <c r="J61" s="9" t="e">
        <v>#N/A</v>
      </c>
      <c r="K61" s="9" t="e">
        <v>#N/A</v>
      </c>
      <c r="L61" s="9" t="e">
        <v>#N/A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4.0</v>
      </c>
      <c r="T61" s="7">
        <v>4.0</v>
      </c>
      <c r="U61" s="7">
        <v>4.0</v>
      </c>
      <c r="V61" s="7">
        <v>4.0</v>
      </c>
      <c r="W61" s="7">
        <v>4.0</v>
      </c>
      <c r="X61" s="7">
        <v>4.0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L61" s="7">
        <v>4.0</v>
      </c>
      <c r="AM61" s="7">
        <v>4.0</v>
      </c>
      <c r="AN61" s="7">
        <v>4.0</v>
      </c>
      <c r="AO61" s="7">
        <v>4.0</v>
      </c>
      <c r="AP61" s="7">
        <v>4.0</v>
      </c>
      <c r="AQ61" s="7">
        <v>4.0</v>
      </c>
      <c r="AR61" s="7">
        <v>4.0</v>
      </c>
      <c r="AS61" s="7">
        <v>4.0</v>
      </c>
      <c r="AT61" s="7">
        <v>4.0</v>
      </c>
      <c r="AU61" s="7">
        <v>4.0</v>
      </c>
      <c r="AV61" s="7">
        <v>4.0</v>
      </c>
      <c r="AX61" s="7">
        <v>1.0</v>
      </c>
      <c r="AY61" s="7">
        <v>1.0</v>
      </c>
      <c r="AZ61" s="7">
        <v>1.0</v>
      </c>
      <c r="BA61" s="7">
        <v>1.0</v>
      </c>
      <c r="BB61" s="7">
        <v>1.0</v>
      </c>
      <c r="BC61" s="7">
        <v>1.0</v>
      </c>
      <c r="BD61" s="7">
        <v>1.0</v>
      </c>
      <c r="BE61" s="7">
        <v>1.0</v>
      </c>
      <c r="BF61" s="7">
        <v>1.0</v>
      </c>
      <c r="BG61" s="7">
        <v>1.0</v>
      </c>
      <c r="BH61" s="7">
        <v>1.0</v>
      </c>
    </row>
    <row r="62" ht="14.25" customHeight="1">
      <c r="A62" s="9" t="s">
        <v>109</v>
      </c>
      <c r="B62" s="9" t="s">
        <v>31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N62" s="7">
        <v>4.0</v>
      </c>
      <c r="O62" s="7">
        <v>4.0</v>
      </c>
      <c r="P62" s="7">
        <v>4.0</v>
      </c>
      <c r="Q62" s="7">
        <v>4.0</v>
      </c>
      <c r="R62" s="7">
        <v>4.0</v>
      </c>
      <c r="S62" s="7">
        <v>4.0</v>
      </c>
      <c r="T62" s="7">
        <v>4.0</v>
      </c>
      <c r="U62" s="7">
        <v>4.0</v>
      </c>
      <c r="V62" s="7">
        <v>4.0</v>
      </c>
      <c r="W62" s="7">
        <v>4.0</v>
      </c>
      <c r="X62" s="7">
        <v>4.0</v>
      </c>
      <c r="Z62" s="7">
        <v>1.0</v>
      </c>
      <c r="AA62" s="7">
        <v>1.0</v>
      </c>
      <c r="AB62" s="7">
        <v>1.0</v>
      </c>
      <c r="AC62" s="7">
        <v>1.0</v>
      </c>
      <c r="AD62" s="7">
        <v>1.0</v>
      </c>
      <c r="AE62" s="7">
        <v>1.0</v>
      </c>
      <c r="AF62" s="7">
        <v>1.0</v>
      </c>
      <c r="AG62" s="7">
        <v>1.0</v>
      </c>
      <c r="AH62" s="7">
        <v>1.0</v>
      </c>
      <c r="AI62" s="7">
        <v>1.0</v>
      </c>
      <c r="AJ62" s="7">
        <v>1.0</v>
      </c>
      <c r="AL62" s="7">
        <v>4.0</v>
      </c>
      <c r="AM62" s="7">
        <v>4.0</v>
      </c>
      <c r="AN62" s="7">
        <v>4.0</v>
      </c>
      <c r="AO62" s="7">
        <v>4.0</v>
      </c>
      <c r="AP62" s="7">
        <v>4.0</v>
      </c>
      <c r="AQ62" s="7">
        <v>4.0</v>
      </c>
      <c r="AR62" s="7">
        <v>4.0</v>
      </c>
      <c r="AS62" s="7">
        <v>4.0</v>
      </c>
      <c r="AT62" s="7">
        <v>4.0</v>
      </c>
      <c r="AU62" s="7">
        <v>4.0</v>
      </c>
      <c r="AV62" s="7">
        <v>4.0</v>
      </c>
      <c r="AX62" s="7">
        <v>1.0</v>
      </c>
      <c r="AY62" s="7">
        <v>1.0</v>
      </c>
      <c r="AZ62" s="7">
        <v>1.0</v>
      </c>
      <c r="BA62" s="7">
        <v>1.0</v>
      </c>
      <c r="BB62" s="7">
        <v>1.0</v>
      </c>
      <c r="BC62" s="7">
        <v>1.0</v>
      </c>
      <c r="BD62" s="7">
        <v>1.0</v>
      </c>
      <c r="BE62" s="7">
        <v>1.0</v>
      </c>
      <c r="BF62" s="7">
        <v>1.0</v>
      </c>
      <c r="BG62" s="7">
        <v>1.0</v>
      </c>
      <c r="BH62" s="7">
        <v>1.0</v>
      </c>
    </row>
    <row r="63" ht="14.25" customHeight="1">
      <c r="A63" s="9" t="s">
        <v>110</v>
      </c>
      <c r="B63" s="9" t="s">
        <v>31</v>
      </c>
      <c r="C63" s="9" t="s">
        <v>31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5.0</v>
      </c>
      <c r="T63" s="11">
        <v>5.0</v>
      </c>
      <c r="U63" s="11">
        <v>5.0</v>
      </c>
      <c r="V63" s="11">
        <v>5.0</v>
      </c>
      <c r="W63" s="11">
        <v>5.0</v>
      </c>
      <c r="X63" s="11">
        <v>5.0</v>
      </c>
      <c r="Y63" s="12"/>
      <c r="Z63" s="11">
        <v>1.0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2"/>
      <c r="AL63" s="11">
        <v>5.0</v>
      </c>
      <c r="AM63" s="11">
        <v>5.0</v>
      </c>
      <c r="AN63" s="11">
        <v>5.0</v>
      </c>
      <c r="AO63" s="11">
        <v>5.0</v>
      </c>
      <c r="AP63" s="11">
        <v>5.0</v>
      </c>
      <c r="AQ63" s="11">
        <v>5.0</v>
      </c>
      <c r="AR63" s="11">
        <v>5.0</v>
      </c>
      <c r="AS63" s="11">
        <v>5.0</v>
      </c>
      <c r="AT63" s="11">
        <v>5.0</v>
      </c>
      <c r="AU63" s="11">
        <v>5.0</v>
      </c>
      <c r="AV63" s="11">
        <v>5.0</v>
      </c>
      <c r="AW63" s="12"/>
      <c r="AX63" s="11">
        <v>1.0</v>
      </c>
      <c r="AY63" s="11">
        <v>1.0</v>
      </c>
      <c r="AZ63" s="11">
        <v>1.0</v>
      </c>
      <c r="BA63" s="11">
        <v>1.0</v>
      </c>
      <c r="BB63" s="11">
        <v>1.0</v>
      </c>
      <c r="BC63" s="11">
        <v>1.0</v>
      </c>
      <c r="BD63" s="11">
        <v>1.0</v>
      </c>
      <c r="BE63" s="11">
        <v>1.0</v>
      </c>
      <c r="BF63" s="11">
        <v>1.0</v>
      </c>
      <c r="BG63" s="11">
        <v>1.0</v>
      </c>
      <c r="BH63" s="11">
        <v>1.0</v>
      </c>
    </row>
    <row r="64" ht="14.25" customHeight="1">
      <c r="A64" s="9" t="s">
        <v>111</v>
      </c>
      <c r="B64" s="9" t="s">
        <v>139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 t="s">
        <v>31</v>
      </c>
      <c r="H64" s="9" t="e">
        <v>#N/A</v>
      </c>
      <c r="I64" s="9" t="e">
        <v>#N/A</v>
      </c>
      <c r="J64" s="9" t="s">
        <v>31</v>
      </c>
      <c r="K64" s="9" t="e">
        <v>#N/A</v>
      </c>
      <c r="L64" s="9" t="e">
        <v>#N/A</v>
      </c>
      <c r="N64" s="7">
        <v>3.0</v>
      </c>
      <c r="O64" s="7">
        <v>3.0</v>
      </c>
      <c r="P64" s="7">
        <v>3.0</v>
      </c>
      <c r="Q64" s="7">
        <v>3.0</v>
      </c>
      <c r="R64" s="7">
        <v>3.0</v>
      </c>
      <c r="S64" s="7">
        <v>3.0</v>
      </c>
      <c r="T64" s="7">
        <v>3.0</v>
      </c>
      <c r="U64" s="7">
        <v>3.0</v>
      </c>
      <c r="V64" s="7">
        <v>3.0</v>
      </c>
      <c r="W64" s="7">
        <v>3.0</v>
      </c>
      <c r="X64" s="7">
        <v>3.0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L64" s="7">
        <v>4.0</v>
      </c>
      <c r="AM64" s="7">
        <v>4.0</v>
      </c>
      <c r="AN64" s="7">
        <v>4.0</v>
      </c>
      <c r="AO64" s="7">
        <v>4.0</v>
      </c>
      <c r="AP64" s="7">
        <v>4.0</v>
      </c>
      <c r="AQ64" s="7">
        <v>4.0</v>
      </c>
      <c r="AR64" s="7">
        <v>4.0</v>
      </c>
      <c r="AS64" s="7">
        <v>4.0</v>
      </c>
      <c r="AT64" s="7">
        <v>4.0</v>
      </c>
      <c r="AU64" s="7">
        <v>4.0</v>
      </c>
      <c r="AV64" s="7">
        <v>4.0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0.0</v>
      </c>
      <c r="BD64" s="7">
        <v>0.0</v>
      </c>
      <c r="BE64" s="7">
        <v>0.0</v>
      </c>
      <c r="BF64" s="7">
        <v>0.0</v>
      </c>
      <c r="BG64" s="7">
        <v>0.0</v>
      </c>
      <c r="BH64" s="7">
        <v>0.0</v>
      </c>
    </row>
    <row r="65" ht="14.25" customHeight="1">
      <c r="A65" s="9" t="s">
        <v>112</v>
      </c>
      <c r="B65" s="9" t="s">
        <v>31</v>
      </c>
      <c r="C65" s="9" t="s">
        <v>139</v>
      </c>
      <c r="D65" s="9" t="s">
        <v>139</v>
      </c>
      <c r="E65" s="9" t="s">
        <v>139</v>
      </c>
      <c r="F65" s="9" t="s">
        <v>31</v>
      </c>
      <c r="G65" s="9" t="s">
        <v>31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N65" s="7">
        <v>4.0</v>
      </c>
      <c r="O65" s="7">
        <v>4.0</v>
      </c>
      <c r="P65" s="7">
        <v>4.0</v>
      </c>
      <c r="Q65" s="7">
        <v>4.0</v>
      </c>
      <c r="R65" s="7">
        <v>4.0</v>
      </c>
      <c r="S65" s="7">
        <v>4.0</v>
      </c>
      <c r="T65" s="7">
        <v>4.0</v>
      </c>
      <c r="U65" s="7">
        <v>4.0</v>
      </c>
      <c r="V65" s="7">
        <v>4.0</v>
      </c>
      <c r="W65" s="7">
        <v>4.0</v>
      </c>
      <c r="X65" s="7">
        <v>4.0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L65" s="7">
        <v>3.0</v>
      </c>
      <c r="AM65" s="7">
        <v>3.0</v>
      </c>
      <c r="AN65" s="7">
        <v>3.0</v>
      </c>
      <c r="AO65" s="7">
        <v>3.0</v>
      </c>
      <c r="AP65" s="7">
        <v>3.0</v>
      </c>
      <c r="AQ65" s="7">
        <v>3.0</v>
      </c>
      <c r="AR65" s="7">
        <v>3.0</v>
      </c>
      <c r="AS65" s="7">
        <v>3.0</v>
      </c>
      <c r="AT65" s="7">
        <v>3.0</v>
      </c>
      <c r="AU65" s="7">
        <v>3.0</v>
      </c>
      <c r="AV65" s="7">
        <v>3.0</v>
      </c>
      <c r="AX65" s="7">
        <v>1.0</v>
      </c>
      <c r="AY65" s="7">
        <v>1.0</v>
      </c>
      <c r="AZ65" s="7">
        <v>1.0</v>
      </c>
      <c r="BA65" s="7">
        <v>1.0</v>
      </c>
      <c r="BB65" s="7">
        <v>1.0</v>
      </c>
      <c r="BC65" s="7">
        <v>1.0</v>
      </c>
      <c r="BD65" s="7">
        <v>1.0</v>
      </c>
      <c r="BE65" s="7">
        <v>1.0</v>
      </c>
      <c r="BF65" s="7">
        <v>1.0</v>
      </c>
      <c r="BG65" s="7">
        <v>1.0</v>
      </c>
      <c r="BH65" s="7">
        <v>1.0</v>
      </c>
    </row>
    <row r="66" ht="14.25" customHeight="1">
      <c r="A66" s="9" t="s">
        <v>113</v>
      </c>
      <c r="B66" s="9" t="s">
        <v>31</v>
      </c>
      <c r="C66" s="9" t="e">
        <v>#N/A</v>
      </c>
      <c r="D66" s="9" t="e">
        <v>#N/A</v>
      </c>
      <c r="E66" s="9" t="s">
        <v>139</v>
      </c>
      <c r="F66" s="9" t="e">
        <v>#N/A</v>
      </c>
      <c r="G66" s="9" t="e">
        <v>#N/A</v>
      </c>
      <c r="H66" s="9" t="s">
        <v>31</v>
      </c>
      <c r="I66" s="9" t="e">
        <v>#N/A</v>
      </c>
      <c r="J66" s="9" t="e">
        <v>#N/A</v>
      </c>
      <c r="K66" s="9" t="e">
        <v>#N/A</v>
      </c>
      <c r="L66" s="9" t="e">
        <v>#N/A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2.0</v>
      </c>
      <c r="W66" s="7">
        <v>2.0</v>
      </c>
      <c r="X66" s="7">
        <v>2.0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X66" s="7">
        <v>1.0</v>
      </c>
      <c r="AY66" s="7">
        <v>1.0</v>
      </c>
      <c r="AZ66" s="7">
        <v>1.0</v>
      </c>
      <c r="BA66" s="7">
        <v>1.0</v>
      </c>
      <c r="BB66" s="7">
        <v>1.0</v>
      </c>
      <c r="BC66" s="7">
        <v>1.0</v>
      </c>
      <c r="BD66" s="7">
        <v>1.0</v>
      </c>
      <c r="BE66" s="7">
        <v>1.0</v>
      </c>
      <c r="BF66" s="7">
        <v>1.0</v>
      </c>
      <c r="BG66" s="7">
        <v>1.0</v>
      </c>
      <c r="BH66" s="7">
        <v>1.0</v>
      </c>
    </row>
    <row r="67" ht="14.25" customHeight="1">
      <c r="A67" s="9" t="s">
        <v>114</v>
      </c>
      <c r="B67" s="9" t="s">
        <v>139</v>
      </c>
      <c r="C67" s="9" t="e">
        <v>#N/A</v>
      </c>
      <c r="D67" s="9" t="e">
        <v>#N/A</v>
      </c>
      <c r="E67" s="9" t="s">
        <v>31</v>
      </c>
      <c r="F67" s="9" t="s">
        <v>31</v>
      </c>
      <c r="G67" s="9" t="s">
        <v>31</v>
      </c>
      <c r="H67" s="9" t="e">
        <v>#N/A</v>
      </c>
      <c r="I67" s="9" t="s">
        <v>31</v>
      </c>
      <c r="J67" s="9" t="s">
        <v>31</v>
      </c>
      <c r="K67" s="9" t="e">
        <v>#N/A</v>
      </c>
      <c r="L67" s="9" t="s">
        <v>31</v>
      </c>
      <c r="N67" s="7">
        <v>4.0</v>
      </c>
      <c r="O67" s="7">
        <v>4.0</v>
      </c>
      <c r="P67" s="7">
        <v>4.0</v>
      </c>
      <c r="Q67" s="7">
        <v>4.0</v>
      </c>
      <c r="R67" s="7">
        <v>4.0</v>
      </c>
      <c r="S67" s="7">
        <v>4.0</v>
      </c>
      <c r="T67" s="7">
        <v>4.0</v>
      </c>
      <c r="U67" s="7">
        <v>4.0</v>
      </c>
      <c r="V67" s="7">
        <v>4.0</v>
      </c>
      <c r="W67" s="7">
        <v>4.0</v>
      </c>
      <c r="X67" s="7">
        <v>4.0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L67" s="7">
        <v>3.0</v>
      </c>
      <c r="AM67" s="7">
        <v>3.0</v>
      </c>
      <c r="AN67" s="7">
        <v>3.0</v>
      </c>
      <c r="AO67" s="7">
        <v>3.0</v>
      </c>
      <c r="AP67" s="7">
        <v>3.0</v>
      </c>
      <c r="AQ67" s="7">
        <v>3.0</v>
      </c>
      <c r="AR67" s="7">
        <v>3.0</v>
      </c>
      <c r="AS67" s="7">
        <v>3.0</v>
      </c>
      <c r="AT67" s="7">
        <v>3.0</v>
      </c>
      <c r="AU67" s="7">
        <v>3.0</v>
      </c>
      <c r="AV67" s="7">
        <v>3.0</v>
      </c>
      <c r="AX67" s="7">
        <v>1.0</v>
      </c>
      <c r="AY67" s="7">
        <v>1.0</v>
      </c>
      <c r="AZ67" s="7">
        <v>1.0</v>
      </c>
      <c r="BA67" s="7">
        <v>1.0</v>
      </c>
      <c r="BB67" s="7">
        <v>1.0</v>
      </c>
      <c r="BC67" s="7">
        <v>1.0</v>
      </c>
      <c r="BD67" s="7">
        <v>1.0</v>
      </c>
      <c r="BE67" s="7">
        <v>1.0</v>
      </c>
      <c r="BF67" s="7">
        <v>1.0</v>
      </c>
      <c r="BG67" s="7">
        <v>1.0</v>
      </c>
      <c r="BH67" s="7">
        <v>1.0</v>
      </c>
    </row>
    <row r="68" ht="14.25" customHeight="1">
      <c r="A68" s="9" t="s">
        <v>115</v>
      </c>
      <c r="B68" s="9" t="s">
        <v>139</v>
      </c>
      <c r="C68" s="9" t="s">
        <v>31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N68" s="7">
        <v>1.0</v>
      </c>
      <c r="O68" s="7">
        <v>1.0</v>
      </c>
      <c r="P68" s="7">
        <v>1.0</v>
      </c>
      <c r="Q68" s="7">
        <v>1.0</v>
      </c>
      <c r="R68" s="7">
        <v>1.0</v>
      </c>
      <c r="S68" s="7">
        <v>1.0</v>
      </c>
      <c r="T68" s="7">
        <v>1.0</v>
      </c>
      <c r="U68" s="7">
        <v>1.0</v>
      </c>
      <c r="V68" s="7">
        <v>1.0</v>
      </c>
      <c r="W68" s="7">
        <v>1.0</v>
      </c>
      <c r="X68" s="7">
        <v>1.0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L68" s="7">
        <v>2.0</v>
      </c>
      <c r="AM68" s="7">
        <v>2.0</v>
      </c>
      <c r="AN68" s="7">
        <v>2.0</v>
      </c>
      <c r="AO68" s="7">
        <v>2.0</v>
      </c>
      <c r="AP68" s="7">
        <v>2.0</v>
      </c>
      <c r="AQ68" s="7">
        <v>2.0</v>
      </c>
      <c r="AR68" s="7">
        <v>2.0</v>
      </c>
      <c r="AS68" s="7">
        <v>2.0</v>
      </c>
      <c r="AT68" s="7">
        <v>2.0</v>
      </c>
      <c r="AU68" s="7">
        <v>2.0</v>
      </c>
      <c r="AV68" s="7">
        <v>2.0</v>
      </c>
      <c r="AX68" s="7">
        <v>0.0</v>
      </c>
      <c r="AY68" s="7">
        <v>0.0</v>
      </c>
      <c r="AZ68" s="7">
        <v>0.0</v>
      </c>
      <c r="BA68" s="7">
        <v>0.0</v>
      </c>
      <c r="BB68" s="7">
        <v>0.0</v>
      </c>
      <c r="BC68" s="7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</v>
      </c>
    </row>
    <row r="69" ht="14.25" customHeight="1">
      <c r="A69" s="9" t="s">
        <v>116</v>
      </c>
      <c r="B69" s="9" t="s">
        <v>31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N69" s="7">
        <v>3.0</v>
      </c>
      <c r="O69" s="7">
        <v>3.0</v>
      </c>
      <c r="P69" s="7">
        <v>3.0</v>
      </c>
      <c r="Q69" s="7">
        <v>3.0</v>
      </c>
      <c r="R69" s="7">
        <v>3.0</v>
      </c>
      <c r="S69" s="7">
        <v>3.0</v>
      </c>
      <c r="T69" s="7">
        <v>3.0</v>
      </c>
      <c r="U69" s="7">
        <v>3.0</v>
      </c>
      <c r="V69" s="7">
        <v>3.0</v>
      </c>
      <c r="W69" s="7">
        <v>3.0</v>
      </c>
      <c r="X69" s="7">
        <v>3.0</v>
      </c>
      <c r="Z69" s="7">
        <v>1.0</v>
      </c>
      <c r="AA69" s="7">
        <v>1.0</v>
      </c>
      <c r="AB69" s="7">
        <v>1.0</v>
      </c>
      <c r="AC69" s="7">
        <v>1.0</v>
      </c>
      <c r="AD69" s="7">
        <v>1.0</v>
      </c>
      <c r="AE69" s="7">
        <v>1.0</v>
      </c>
      <c r="AF69" s="7">
        <v>1.0</v>
      </c>
      <c r="AG69" s="7">
        <v>1.0</v>
      </c>
      <c r="AH69" s="7">
        <v>1.0</v>
      </c>
      <c r="AI69" s="7">
        <v>1.0</v>
      </c>
      <c r="AJ69" s="7">
        <v>1.0</v>
      </c>
      <c r="AL69" s="7">
        <v>4.0</v>
      </c>
      <c r="AM69" s="7">
        <v>4.0</v>
      </c>
      <c r="AN69" s="7">
        <v>4.0</v>
      </c>
      <c r="AO69" s="7">
        <v>4.0</v>
      </c>
      <c r="AP69" s="7">
        <v>4.0</v>
      </c>
      <c r="AQ69" s="7">
        <v>4.0</v>
      </c>
      <c r="AR69" s="7">
        <v>4.0</v>
      </c>
      <c r="AS69" s="7">
        <v>4.0</v>
      </c>
      <c r="AT69" s="7">
        <v>4.0</v>
      </c>
      <c r="AU69" s="7">
        <v>4.0</v>
      </c>
      <c r="AV69" s="7">
        <v>4.0</v>
      </c>
      <c r="AX69" s="7">
        <v>0.0</v>
      </c>
      <c r="AY69" s="7">
        <v>0.0</v>
      </c>
      <c r="AZ69" s="7">
        <v>0.0</v>
      </c>
      <c r="BA69" s="7">
        <v>0.0</v>
      </c>
      <c r="BB69" s="7">
        <v>0.0</v>
      </c>
      <c r="BC69" s="7">
        <v>0.0</v>
      </c>
      <c r="BD69" s="7">
        <v>0.0</v>
      </c>
      <c r="BE69" s="7">
        <v>0.0</v>
      </c>
      <c r="BF69" s="7">
        <v>0.0</v>
      </c>
      <c r="BG69" s="7">
        <v>0.0</v>
      </c>
      <c r="BH69" s="7">
        <v>0.0</v>
      </c>
    </row>
    <row r="70" ht="14.25" customHeight="1">
      <c r="A70" s="9" t="s">
        <v>117</v>
      </c>
      <c r="B70" s="9" t="s">
        <v>31</v>
      </c>
      <c r="C70" s="9" t="s">
        <v>31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 t="s">
        <v>31</v>
      </c>
      <c r="N70" s="7">
        <v>4.0</v>
      </c>
      <c r="O70" s="7">
        <v>4.0</v>
      </c>
      <c r="P70" s="7">
        <v>4.0</v>
      </c>
      <c r="Q70" s="7">
        <v>4.0</v>
      </c>
      <c r="R70" s="7">
        <v>4.0</v>
      </c>
      <c r="S70" s="7">
        <v>4.0</v>
      </c>
      <c r="T70" s="7">
        <v>4.0</v>
      </c>
      <c r="U70" s="7">
        <v>4.0</v>
      </c>
      <c r="V70" s="7">
        <v>4.0</v>
      </c>
      <c r="W70" s="7">
        <v>4.0</v>
      </c>
      <c r="X70" s="7">
        <v>4.0</v>
      </c>
      <c r="Z70" s="7">
        <v>1.0</v>
      </c>
      <c r="AA70" s="7">
        <v>1.0</v>
      </c>
      <c r="AB70" s="7">
        <v>1.0</v>
      </c>
      <c r="AC70" s="7">
        <v>1.0</v>
      </c>
      <c r="AD70" s="7">
        <v>1.0</v>
      </c>
      <c r="AE70" s="7">
        <v>1.0</v>
      </c>
      <c r="AF70" s="7">
        <v>1.0</v>
      </c>
      <c r="AG70" s="7">
        <v>1.0</v>
      </c>
      <c r="AH70" s="7">
        <v>1.0</v>
      </c>
      <c r="AI70" s="7">
        <v>1.0</v>
      </c>
      <c r="AJ70" s="7">
        <v>1.0</v>
      </c>
      <c r="AL70" s="7">
        <v>2.0</v>
      </c>
      <c r="AM70" s="7">
        <v>2.0</v>
      </c>
      <c r="AN70" s="7">
        <v>2.0</v>
      </c>
      <c r="AO70" s="7">
        <v>2.0</v>
      </c>
      <c r="AP70" s="7">
        <v>2.0</v>
      </c>
      <c r="AQ70" s="7">
        <v>2.0</v>
      </c>
      <c r="AR70" s="7">
        <v>2.0</v>
      </c>
      <c r="AS70" s="7">
        <v>2.0</v>
      </c>
      <c r="AT70" s="7">
        <v>2.0</v>
      </c>
      <c r="AU70" s="7">
        <v>2.0</v>
      </c>
      <c r="AV70" s="7">
        <v>2.0</v>
      </c>
      <c r="AX70" s="7">
        <v>1.0</v>
      </c>
      <c r="AY70" s="7">
        <v>1.0</v>
      </c>
      <c r="AZ70" s="7">
        <v>1.0</v>
      </c>
      <c r="BA70" s="7">
        <v>1.0</v>
      </c>
      <c r="BB70" s="7">
        <v>1.0</v>
      </c>
      <c r="BC70" s="7">
        <v>1.0</v>
      </c>
      <c r="BD70" s="7">
        <v>1.0</v>
      </c>
      <c r="BE70" s="7">
        <v>1.0</v>
      </c>
      <c r="BF70" s="7">
        <v>1.0</v>
      </c>
      <c r="BG70" s="7">
        <v>1.0</v>
      </c>
      <c r="BH70" s="7">
        <v>1.0</v>
      </c>
    </row>
    <row r="71" ht="14.25" customHeight="1">
      <c r="A71" s="9" t="s">
        <v>118</v>
      </c>
      <c r="B71" s="9" t="s">
        <v>139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N71" s="7">
        <v>3.0</v>
      </c>
      <c r="O71" s="7">
        <v>3.0</v>
      </c>
      <c r="P71" s="7">
        <v>3.0</v>
      </c>
      <c r="Q71" s="7">
        <v>3.0</v>
      </c>
      <c r="R71" s="7">
        <v>3.0</v>
      </c>
      <c r="S71" s="7">
        <v>3.0</v>
      </c>
      <c r="T71" s="7">
        <v>3.0</v>
      </c>
      <c r="U71" s="7">
        <v>3.0</v>
      </c>
      <c r="V71" s="7">
        <v>3.0</v>
      </c>
      <c r="W71" s="7">
        <v>3.0</v>
      </c>
      <c r="X71" s="7">
        <v>3.0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L71" s="7">
        <v>4.0</v>
      </c>
      <c r="AM71" s="7">
        <v>4.0</v>
      </c>
      <c r="AN71" s="7">
        <v>4.0</v>
      </c>
      <c r="AO71" s="7">
        <v>4.0</v>
      </c>
      <c r="AP71" s="7">
        <v>4.0</v>
      </c>
      <c r="AQ71" s="7">
        <v>4.0</v>
      </c>
      <c r="AR71" s="7">
        <v>4.0</v>
      </c>
      <c r="AS71" s="7">
        <v>4.0</v>
      </c>
      <c r="AT71" s="7">
        <v>4.0</v>
      </c>
      <c r="AU71" s="7">
        <v>4.0</v>
      </c>
      <c r="AV71" s="7">
        <v>4.0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0.0</v>
      </c>
      <c r="BH71" s="7">
        <v>0.0</v>
      </c>
    </row>
    <row r="72" ht="14.25" customHeight="1">
      <c r="A72" s="9" t="s">
        <v>119</v>
      </c>
      <c r="B72" s="9" t="s">
        <v>139</v>
      </c>
      <c r="C72" s="9" t="s">
        <v>31</v>
      </c>
      <c r="D72" s="9" t="s">
        <v>31</v>
      </c>
      <c r="E72" s="9" t="s">
        <v>31</v>
      </c>
      <c r="F72" s="9" t="e">
        <v>#N/A</v>
      </c>
      <c r="G72" s="9" t="s">
        <v>31</v>
      </c>
      <c r="H72" s="9" t="e">
        <v>#N/A</v>
      </c>
      <c r="I72" s="9" t="s">
        <v>31</v>
      </c>
      <c r="J72" s="9" t="e">
        <v>#N/A</v>
      </c>
      <c r="K72" s="9" t="e">
        <v>#N/A</v>
      </c>
      <c r="L72" s="9" t="e">
        <v>#N/A</v>
      </c>
      <c r="N72" s="7">
        <v>2.0</v>
      </c>
      <c r="O72" s="7">
        <v>2.0</v>
      </c>
      <c r="P72" s="7">
        <v>2.0</v>
      </c>
      <c r="Q72" s="7">
        <v>2.0</v>
      </c>
      <c r="R72" s="7">
        <v>2.0</v>
      </c>
      <c r="S72" s="7">
        <v>2.0</v>
      </c>
      <c r="T72" s="7">
        <v>2.0</v>
      </c>
      <c r="U72" s="7">
        <v>2.0</v>
      </c>
      <c r="V72" s="7">
        <v>2.0</v>
      </c>
      <c r="W72" s="7">
        <v>2.0</v>
      </c>
      <c r="X72" s="7">
        <v>2.0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L72" s="7">
        <v>3.0</v>
      </c>
      <c r="AM72" s="7">
        <v>3.0</v>
      </c>
      <c r="AN72" s="7">
        <v>3.0</v>
      </c>
      <c r="AO72" s="7">
        <v>3.0</v>
      </c>
      <c r="AP72" s="7">
        <v>3.0</v>
      </c>
      <c r="AQ72" s="7">
        <v>3.0</v>
      </c>
      <c r="AR72" s="7">
        <v>3.0</v>
      </c>
      <c r="AS72" s="7">
        <v>3.0</v>
      </c>
      <c r="AT72" s="7">
        <v>3.0</v>
      </c>
      <c r="AU72" s="7">
        <v>3.0</v>
      </c>
      <c r="AV72" s="7">
        <v>3.0</v>
      </c>
      <c r="AX72" s="7">
        <v>0.0</v>
      </c>
      <c r="AY72" s="7">
        <v>0.0</v>
      </c>
      <c r="AZ72" s="7">
        <v>0.0</v>
      </c>
      <c r="BA72" s="7">
        <v>0.0</v>
      </c>
      <c r="BB72" s="7">
        <v>0.0</v>
      </c>
      <c r="BC72" s="7">
        <v>0.0</v>
      </c>
      <c r="BD72" s="7">
        <v>0.0</v>
      </c>
      <c r="BE72" s="7">
        <v>0.0</v>
      </c>
      <c r="BF72" s="7">
        <v>0.0</v>
      </c>
      <c r="BG72" s="7">
        <v>0.0</v>
      </c>
      <c r="BH72" s="7">
        <v>0.0</v>
      </c>
    </row>
    <row r="73" ht="14.25" customHeight="1">
      <c r="A73" s="9" t="s">
        <v>120</v>
      </c>
      <c r="B73" s="9" t="s">
        <v>31</v>
      </c>
      <c r="C73" s="9" t="s">
        <v>31</v>
      </c>
      <c r="D73" s="9" t="s">
        <v>31</v>
      </c>
      <c r="E73" s="9" t="s">
        <v>139</v>
      </c>
      <c r="F73" s="9" t="e">
        <v>#N/A</v>
      </c>
      <c r="G73" s="9" t="s">
        <v>31</v>
      </c>
      <c r="H73" s="9" t="s">
        <v>31</v>
      </c>
      <c r="I73" s="9" t="s">
        <v>139</v>
      </c>
      <c r="J73" s="9" t="s">
        <v>31</v>
      </c>
      <c r="K73" s="9" t="e">
        <v>#N/A</v>
      </c>
      <c r="L73" s="9" t="s">
        <v>139</v>
      </c>
      <c r="N73" s="7">
        <v>4.0</v>
      </c>
      <c r="O73" s="7">
        <v>4.0</v>
      </c>
      <c r="P73" s="7">
        <v>4.0</v>
      </c>
      <c r="Q73" s="7">
        <v>4.0</v>
      </c>
      <c r="R73" s="7">
        <v>4.0</v>
      </c>
      <c r="S73" s="7">
        <v>4.0</v>
      </c>
      <c r="T73" s="7">
        <v>4.0</v>
      </c>
      <c r="U73" s="7">
        <v>4.0</v>
      </c>
      <c r="V73" s="7">
        <v>4.0</v>
      </c>
      <c r="W73" s="7">
        <v>4.0</v>
      </c>
      <c r="X73" s="7">
        <v>4.0</v>
      </c>
      <c r="Z73" s="7">
        <v>1.0</v>
      </c>
      <c r="AA73" s="7">
        <v>1.0</v>
      </c>
      <c r="AB73" s="7">
        <v>1.0</v>
      </c>
      <c r="AC73" s="7">
        <v>1.0</v>
      </c>
      <c r="AD73" s="7">
        <v>1.0</v>
      </c>
      <c r="AE73" s="7">
        <v>1.0</v>
      </c>
      <c r="AF73" s="7">
        <v>1.0</v>
      </c>
      <c r="AG73" s="7">
        <v>1.0</v>
      </c>
      <c r="AH73" s="7">
        <v>1.0</v>
      </c>
      <c r="AI73" s="7">
        <v>1.0</v>
      </c>
      <c r="AJ73" s="7">
        <v>1.0</v>
      </c>
      <c r="AL73" s="7">
        <v>4.0</v>
      </c>
      <c r="AM73" s="7">
        <v>4.0</v>
      </c>
      <c r="AN73" s="7">
        <v>4.0</v>
      </c>
      <c r="AO73" s="7">
        <v>4.0</v>
      </c>
      <c r="AP73" s="7">
        <v>4.0</v>
      </c>
      <c r="AQ73" s="7">
        <v>4.0</v>
      </c>
      <c r="AR73" s="7">
        <v>4.0</v>
      </c>
      <c r="AS73" s="7">
        <v>4.0</v>
      </c>
      <c r="AT73" s="7">
        <v>4.0</v>
      </c>
      <c r="AU73" s="7">
        <v>4.0</v>
      </c>
      <c r="AV73" s="7">
        <v>4.0</v>
      </c>
      <c r="AX73" s="7">
        <v>1.0</v>
      </c>
      <c r="AY73" s="7">
        <v>1.0</v>
      </c>
      <c r="AZ73" s="7">
        <v>1.0</v>
      </c>
      <c r="BA73" s="7">
        <v>1.0</v>
      </c>
      <c r="BB73" s="7">
        <v>1.0</v>
      </c>
      <c r="BC73" s="7">
        <v>1.0</v>
      </c>
      <c r="BD73" s="7">
        <v>1.0</v>
      </c>
      <c r="BE73" s="7">
        <v>1.0</v>
      </c>
      <c r="BF73" s="7">
        <v>1.0</v>
      </c>
      <c r="BG73" s="7">
        <v>1.0</v>
      </c>
      <c r="BH73" s="7">
        <v>1.0</v>
      </c>
    </row>
    <row r="74" ht="14.25" customHeight="1">
      <c r="A74" s="9" t="s">
        <v>121</v>
      </c>
      <c r="B74" s="9" t="s">
        <v>31</v>
      </c>
      <c r="C74" s="9" t="s">
        <v>139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N74" s="7">
        <v>2.0</v>
      </c>
      <c r="O74" s="7">
        <v>2.0</v>
      </c>
      <c r="P74" s="7">
        <v>2.0</v>
      </c>
      <c r="Q74" s="7">
        <v>2.0</v>
      </c>
      <c r="R74" s="7">
        <v>2.0</v>
      </c>
      <c r="S74" s="7">
        <v>2.0</v>
      </c>
      <c r="T74" s="7">
        <v>2.0</v>
      </c>
      <c r="U74" s="7">
        <v>2.0</v>
      </c>
      <c r="V74" s="7">
        <v>2.0</v>
      </c>
      <c r="W74" s="7">
        <v>2.0</v>
      </c>
      <c r="X74" s="7">
        <v>2.0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L74" s="7">
        <v>3.0</v>
      </c>
      <c r="AM74" s="7">
        <v>3.0</v>
      </c>
      <c r="AN74" s="7">
        <v>3.0</v>
      </c>
      <c r="AO74" s="7">
        <v>3.0</v>
      </c>
      <c r="AP74" s="7">
        <v>3.0</v>
      </c>
      <c r="AQ74" s="7">
        <v>3.0</v>
      </c>
      <c r="AR74" s="7">
        <v>3.0</v>
      </c>
      <c r="AS74" s="7">
        <v>3.0</v>
      </c>
      <c r="AT74" s="7">
        <v>3.0</v>
      </c>
      <c r="AU74" s="7">
        <v>3.0</v>
      </c>
      <c r="AV74" s="7">
        <v>3.0</v>
      </c>
      <c r="AX74" s="7">
        <v>0.0</v>
      </c>
      <c r="AY74" s="7">
        <v>0.0</v>
      </c>
      <c r="AZ74" s="7">
        <v>0.0</v>
      </c>
      <c r="BA74" s="7">
        <v>0.0</v>
      </c>
      <c r="BB74" s="7">
        <v>0.0</v>
      </c>
      <c r="BC74" s="7">
        <v>0.0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</row>
    <row r="75" ht="14.25" customHeight="1">
      <c r="A75" s="9" t="s">
        <v>122</v>
      </c>
      <c r="B75" s="9" t="s">
        <v>31</v>
      </c>
      <c r="C75" s="9" t="s">
        <v>31</v>
      </c>
      <c r="D75" s="9" t="s">
        <v>31</v>
      </c>
      <c r="E75" s="9" t="s">
        <v>31</v>
      </c>
      <c r="F75" s="9" t="s">
        <v>31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N75" s="7">
        <v>4.0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</v>
      </c>
      <c r="V75" s="7">
        <v>4.0</v>
      </c>
      <c r="W75" s="7">
        <v>4.0</v>
      </c>
      <c r="X75" s="7">
        <v>4.0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L75" s="7">
        <v>5.0</v>
      </c>
      <c r="AM75" s="7">
        <v>5.0</v>
      </c>
      <c r="AN75" s="7">
        <v>5.0</v>
      </c>
      <c r="AO75" s="7">
        <v>5.0</v>
      </c>
      <c r="AP75" s="7">
        <v>5.0</v>
      </c>
      <c r="AQ75" s="7">
        <v>5.0</v>
      </c>
      <c r="AR75" s="7">
        <v>5.0</v>
      </c>
      <c r="AS75" s="7">
        <v>5.0</v>
      </c>
      <c r="AT75" s="7">
        <v>5.0</v>
      </c>
      <c r="AU75" s="7">
        <v>5.0</v>
      </c>
      <c r="AV75" s="7">
        <v>5.0</v>
      </c>
      <c r="AX75" s="7">
        <v>1.0</v>
      </c>
      <c r="AY75" s="7">
        <v>1.0</v>
      </c>
      <c r="AZ75" s="7">
        <v>1.0</v>
      </c>
      <c r="BA75" s="7">
        <v>1.0</v>
      </c>
      <c r="BB75" s="7">
        <v>1.0</v>
      </c>
      <c r="BC75" s="7">
        <v>1.0</v>
      </c>
      <c r="BD75" s="7">
        <v>1.0</v>
      </c>
      <c r="BE75" s="7">
        <v>1.0</v>
      </c>
      <c r="BF75" s="7">
        <v>1.0</v>
      </c>
      <c r="BG75" s="7">
        <v>1.0</v>
      </c>
      <c r="BH75" s="7">
        <v>1.0</v>
      </c>
    </row>
    <row r="76" ht="14.25" customHeight="1">
      <c r="A76" s="9" t="s">
        <v>123</v>
      </c>
      <c r="B76" s="9" t="s">
        <v>139</v>
      </c>
      <c r="C76" s="9" t="e">
        <v>#N/A</v>
      </c>
      <c r="D76" s="9" t="e">
        <v>#N/A</v>
      </c>
      <c r="E76" s="9" t="s">
        <v>139</v>
      </c>
      <c r="F76" s="9" t="s">
        <v>139</v>
      </c>
      <c r="G76" s="9" t="s">
        <v>139</v>
      </c>
      <c r="H76" s="9" t="s">
        <v>139</v>
      </c>
      <c r="I76" s="9" t="s">
        <v>31</v>
      </c>
      <c r="J76" s="9" t="s">
        <v>31</v>
      </c>
      <c r="K76" s="9" t="s">
        <v>31</v>
      </c>
      <c r="L76" s="9" t="s">
        <v>31</v>
      </c>
      <c r="N76" s="7">
        <v>4.0</v>
      </c>
      <c r="O76" s="7">
        <v>4.0</v>
      </c>
      <c r="P76" s="7">
        <v>4.0</v>
      </c>
      <c r="Q76" s="7">
        <v>4.0</v>
      </c>
      <c r="R76" s="7">
        <v>4.0</v>
      </c>
      <c r="S76" s="7">
        <v>4.0</v>
      </c>
      <c r="T76" s="7">
        <v>4.0</v>
      </c>
      <c r="U76" s="7">
        <v>4.0</v>
      </c>
      <c r="V76" s="7">
        <v>4.0</v>
      </c>
      <c r="W76" s="7">
        <v>4.0</v>
      </c>
      <c r="X76" s="7">
        <v>4.0</v>
      </c>
      <c r="Z76" s="7">
        <v>1.0</v>
      </c>
      <c r="AA76" s="7">
        <v>1.0</v>
      </c>
      <c r="AB76" s="7">
        <v>1.0</v>
      </c>
      <c r="AC76" s="7">
        <v>1.0</v>
      </c>
      <c r="AD76" s="7">
        <v>1.0</v>
      </c>
      <c r="AE76" s="7">
        <v>1.0</v>
      </c>
      <c r="AF76" s="7">
        <v>1.0</v>
      </c>
      <c r="AG76" s="7">
        <v>1.0</v>
      </c>
      <c r="AH76" s="7">
        <v>1.0</v>
      </c>
      <c r="AI76" s="7">
        <v>1.0</v>
      </c>
      <c r="AJ76" s="7">
        <v>1.0</v>
      </c>
      <c r="AL76" s="7">
        <v>3.0</v>
      </c>
      <c r="AM76" s="7">
        <v>3.0</v>
      </c>
      <c r="AN76" s="7">
        <v>3.0</v>
      </c>
      <c r="AO76" s="7">
        <v>3.0</v>
      </c>
      <c r="AP76" s="7">
        <v>3.0</v>
      </c>
      <c r="AQ76" s="7">
        <v>3.0</v>
      </c>
      <c r="AR76" s="7">
        <v>3.0</v>
      </c>
      <c r="AS76" s="7">
        <v>3.0</v>
      </c>
      <c r="AT76" s="7">
        <v>3.0</v>
      </c>
      <c r="AU76" s="7">
        <v>3.0</v>
      </c>
      <c r="AV76" s="7">
        <v>3.0</v>
      </c>
      <c r="AX76" s="7">
        <v>1.0</v>
      </c>
      <c r="AY76" s="7">
        <v>1.0</v>
      </c>
      <c r="AZ76" s="7">
        <v>1.0</v>
      </c>
      <c r="BA76" s="7">
        <v>1.0</v>
      </c>
      <c r="BB76" s="7">
        <v>1.0</v>
      </c>
      <c r="BC76" s="7">
        <v>1.0</v>
      </c>
      <c r="BD76" s="7">
        <v>1.0</v>
      </c>
      <c r="BE76" s="7">
        <v>1.0</v>
      </c>
      <c r="BF76" s="7">
        <v>1.0</v>
      </c>
      <c r="BG76" s="7">
        <v>1.0</v>
      </c>
      <c r="BH76" s="7">
        <v>1.0</v>
      </c>
    </row>
    <row r="77" ht="14.25" customHeight="1">
      <c r="A77" s="9" t="s">
        <v>124</v>
      </c>
      <c r="B77" s="9" t="s">
        <v>139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N77" s="7">
        <v>3.0</v>
      </c>
      <c r="O77" s="7">
        <v>3.0</v>
      </c>
      <c r="P77" s="7">
        <v>3.0</v>
      </c>
      <c r="Q77" s="7">
        <v>3.0</v>
      </c>
      <c r="R77" s="7">
        <v>3.0</v>
      </c>
      <c r="S77" s="7">
        <v>3.0</v>
      </c>
      <c r="T77" s="7">
        <v>3.0</v>
      </c>
      <c r="U77" s="7">
        <v>3.0</v>
      </c>
      <c r="V77" s="7">
        <v>3.0</v>
      </c>
      <c r="W77" s="7">
        <v>3.0</v>
      </c>
      <c r="X77" s="7">
        <v>3.0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L77" s="7">
        <v>4.0</v>
      </c>
      <c r="AM77" s="7">
        <v>4.0</v>
      </c>
      <c r="AN77" s="7">
        <v>4.0</v>
      </c>
      <c r="AO77" s="7">
        <v>4.0</v>
      </c>
      <c r="AP77" s="7">
        <v>4.0</v>
      </c>
      <c r="AQ77" s="7">
        <v>4.0</v>
      </c>
      <c r="AR77" s="7">
        <v>4.0</v>
      </c>
      <c r="AS77" s="7">
        <v>4.0</v>
      </c>
      <c r="AT77" s="7">
        <v>4.0</v>
      </c>
      <c r="AU77" s="7">
        <v>4.0</v>
      </c>
      <c r="AV77" s="7">
        <v>4.0</v>
      </c>
      <c r="AX77" s="7">
        <v>0.0</v>
      </c>
      <c r="AY77" s="7">
        <v>0.0</v>
      </c>
      <c r="AZ77" s="7">
        <v>0.0</v>
      </c>
      <c r="BA77" s="7">
        <v>0.0</v>
      </c>
      <c r="BB77" s="7">
        <v>0.0</v>
      </c>
      <c r="BC77" s="7">
        <v>0.0</v>
      </c>
      <c r="BD77" s="7">
        <v>0.0</v>
      </c>
      <c r="BE77" s="7">
        <v>0.0</v>
      </c>
      <c r="BF77" s="7">
        <v>0.0</v>
      </c>
      <c r="BG77" s="7">
        <v>0.0</v>
      </c>
      <c r="BH77" s="7">
        <v>0.0</v>
      </c>
    </row>
    <row r="78" ht="14.25" customHeight="1">
      <c r="A78" s="9" t="s">
        <v>125</v>
      </c>
      <c r="B78" s="9" t="s">
        <v>139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N78" s="7">
        <v>1.0</v>
      </c>
      <c r="O78" s="7">
        <v>1.0</v>
      </c>
      <c r="P78" s="7">
        <v>1.0</v>
      </c>
      <c r="Q78" s="7">
        <v>1.0</v>
      </c>
      <c r="R78" s="7">
        <v>1.0</v>
      </c>
      <c r="S78" s="7">
        <v>1.0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  <c r="AI78" s="7">
        <v>1.0</v>
      </c>
      <c r="AJ78" s="7">
        <v>1.0</v>
      </c>
      <c r="AL78" s="7">
        <v>3.0</v>
      </c>
      <c r="AM78" s="7">
        <v>3.0</v>
      </c>
      <c r="AN78" s="7">
        <v>3.0</v>
      </c>
      <c r="AO78" s="7">
        <v>3.0</v>
      </c>
      <c r="AP78" s="7">
        <v>3.0</v>
      </c>
      <c r="AQ78" s="7">
        <v>3.0</v>
      </c>
      <c r="AR78" s="7">
        <v>3.0</v>
      </c>
      <c r="AS78" s="7">
        <v>3.0</v>
      </c>
      <c r="AT78" s="7">
        <v>3.0</v>
      </c>
      <c r="AU78" s="7">
        <v>3.0</v>
      </c>
      <c r="AV78" s="7">
        <v>3.0</v>
      </c>
      <c r="AX78" s="7">
        <v>0.0</v>
      </c>
      <c r="AY78" s="7">
        <v>0.0</v>
      </c>
      <c r="AZ78" s="7">
        <v>0.0</v>
      </c>
      <c r="BA78" s="7">
        <v>0.0</v>
      </c>
      <c r="BB78" s="7">
        <v>0.0</v>
      </c>
      <c r="BC78" s="7">
        <v>0.0</v>
      </c>
      <c r="BD78" s="7">
        <v>0.0</v>
      </c>
      <c r="BE78" s="7">
        <v>0.0</v>
      </c>
      <c r="BF78" s="7">
        <v>0.0</v>
      </c>
      <c r="BG78" s="7">
        <v>0.0</v>
      </c>
      <c r="BH78" s="7">
        <v>0.0</v>
      </c>
    </row>
    <row r="79" ht="14.25" customHeight="1">
      <c r="A79" s="9" t="s">
        <v>126</v>
      </c>
      <c r="B79" s="9" t="s">
        <v>139</v>
      </c>
      <c r="C79" s="9" t="s">
        <v>31</v>
      </c>
      <c r="D79" s="9" t="e">
        <v>#N/A</v>
      </c>
      <c r="E79" s="9" t="e">
        <v>#N/A</v>
      </c>
      <c r="F79" s="9" t="e">
        <v>#N/A</v>
      </c>
      <c r="G79" s="9" t="s">
        <v>31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N79" s="7">
        <v>1.0</v>
      </c>
      <c r="O79" s="7">
        <v>1.0</v>
      </c>
      <c r="P79" s="7">
        <v>1.0</v>
      </c>
      <c r="Q79" s="7">
        <v>1.0</v>
      </c>
      <c r="R79" s="7">
        <v>1.0</v>
      </c>
      <c r="S79" s="7">
        <v>1.0</v>
      </c>
      <c r="T79" s="7">
        <v>1.0</v>
      </c>
      <c r="U79" s="7">
        <v>1.0</v>
      </c>
      <c r="V79" s="7">
        <v>1.0</v>
      </c>
      <c r="W79" s="7">
        <v>1.0</v>
      </c>
      <c r="X79" s="7">
        <v>1.0</v>
      </c>
      <c r="Z79" s="7">
        <v>1.0</v>
      </c>
      <c r="AA79" s="7">
        <v>1.0</v>
      </c>
      <c r="AB79" s="7">
        <v>1.0</v>
      </c>
      <c r="AC79" s="7">
        <v>1.0</v>
      </c>
      <c r="AD79" s="7">
        <v>1.0</v>
      </c>
      <c r="AE79" s="7">
        <v>1.0</v>
      </c>
      <c r="AF79" s="7">
        <v>1.0</v>
      </c>
      <c r="AG79" s="7">
        <v>1.0</v>
      </c>
      <c r="AH79" s="7">
        <v>1.0</v>
      </c>
      <c r="AI79" s="7">
        <v>1.0</v>
      </c>
      <c r="AJ79" s="7">
        <v>1.0</v>
      </c>
      <c r="AL79" s="7">
        <v>4.0</v>
      </c>
      <c r="AM79" s="7">
        <v>4.0</v>
      </c>
      <c r="AN79" s="7">
        <v>4.0</v>
      </c>
      <c r="AO79" s="7">
        <v>4.0</v>
      </c>
      <c r="AP79" s="7">
        <v>4.0</v>
      </c>
      <c r="AQ79" s="7">
        <v>4.0</v>
      </c>
      <c r="AR79" s="7">
        <v>4.0</v>
      </c>
      <c r="AS79" s="7">
        <v>4.0</v>
      </c>
      <c r="AT79" s="7">
        <v>4.0</v>
      </c>
      <c r="AU79" s="7">
        <v>4.0</v>
      </c>
      <c r="AV79" s="7">
        <v>4.0</v>
      </c>
      <c r="AX79" s="7">
        <v>0.0</v>
      </c>
      <c r="AY79" s="7">
        <v>0.0</v>
      </c>
      <c r="AZ79" s="7">
        <v>0.0</v>
      </c>
      <c r="BA79" s="7">
        <v>0.0</v>
      </c>
      <c r="BB79" s="7">
        <v>0.0</v>
      </c>
      <c r="BC79" s="7">
        <v>0.0</v>
      </c>
      <c r="BD79" s="7">
        <v>0.0</v>
      </c>
      <c r="BE79" s="7">
        <v>0.0</v>
      </c>
      <c r="BF79" s="7">
        <v>0.0</v>
      </c>
      <c r="BG79" s="7">
        <v>0.0</v>
      </c>
      <c r="BH79" s="7">
        <v>0.0</v>
      </c>
    </row>
    <row r="80" ht="14.25" customHeight="1">
      <c r="A80" s="10" t="s">
        <v>127</v>
      </c>
      <c r="B80" s="10" t="s">
        <v>139</v>
      </c>
      <c r="C80" s="10" t="s">
        <v>31</v>
      </c>
      <c r="D80" s="10" t="s">
        <v>31</v>
      </c>
      <c r="E80" s="10" t="s">
        <v>31</v>
      </c>
      <c r="F80" s="10" t="s">
        <v>31</v>
      </c>
      <c r="G80" s="10" t="s">
        <v>30</v>
      </c>
      <c r="H80" s="10" t="s">
        <v>30</v>
      </c>
      <c r="I80" s="10" t="s">
        <v>30</v>
      </c>
      <c r="J80" s="10" t="e">
        <v>#N/A</v>
      </c>
      <c r="K80" s="10" t="s">
        <v>30</v>
      </c>
      <c r="L80" s="10" t="e">
        <v>#N/A</v>
      </c>
      <c r="M80" s="10"/>
      <c r="N80" s="7">
        <v>1.0</v>
      </c>
      <c r="O80" s="7">
        <v>1.0</v>
      </c>
      <c r="P80" s="7">
        <v>1.0</v>
      </c>
      <c r="Q80" s="7">
        <v>1.0</v>
      </c>
      <c r="R80" s="7">
        <v>1.0</v>
      </c>
      <c r="S80" s="7">
        <v>1.0</v>
      </c>
      <c r="T80" s="7">
        <v>1.0</v>
      </c>
      <c r="U80" s="7">
        <v>1.0</v>
      </c>
      <c r="V80" s="7">
        <v>1.0</v>
      </c>
      <c r="W80" s="7">
        <v>1.0</v>
      </c>
      <c r="X80" s="7">
        <v>1.0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L80" s="7">
        <v>2.0</v>
      </c>
      <c r="AM80" s="7">
        <v>2.0</v>
      </c>
      <c r="AN80" s="7">
        <v>2.0</v>
      </c>
      <c r="AO80" s="7">
        <v>2.0</v>
      </c>
      <c r="AP80" s="7">
        <v>2.0</v>
      </c>
      <c r="AQ80" s="7">
        <v>2.0</v>
      </c>
      <c r="AR80" s="7">
        <v>2.0</v>
      </c>
      <c r="AS80" s="7">
        <v>2.0</v>
      </c>
      <c r="AT80" s="7">
        <v>2.0</v>
      </c>
      <c r="AU80" s="7">
        <v>2.0</v>
      </c>
      <c r="AV80" s="7">
        <v>2.0</v>
      </c>
      <c r="AX80" s="7">
        <v>0.0</v>
      </c>
      <c r="AY80" s="7">
        <v>0.0</v>
      </c>
      <c r="AZ80" s="7">
        <v>0.0</v>
      </c>
      <c r="BA80" s="7">
        <v>0.0</v>
      </c>
      <c r="BB80" s="7">
        <v>0.0</v>
      </c>
      <c r="BC80" s="7">
        <v>0.0</v>
      </c>
      <c r="BD80" s="7">
        <v>0.0</v>
      </c>
      <c r="BE80" s="7">
        <v>0.0</v>
      </c>
      <c r="BF80" s="7">
        <v>0.0</v>
      </c>
      <c r="BG80" s="7">
        <v>0.0</v>
      </c>
      <c r="BH80" s="7">
        <v>0.0</v>
      </c>
    </row>
    <row r="81" ht="14.25" customHeight="1">
      <c r="A81" s="9" t="s">
        <v>128</v>
      </c>
      <c r="B81" s="9" t="s">
        <v>31</v>
      </c>
      <c r="C81" s="9" t="e">
        <v>#N/A</v>
      </c>
      <c r="D81" s="9" t="e">
        <v>#N/A</v>
      </c>
      <c r="E81" s="9" t="s">
        <v>31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N81" s="7">
        <v>2.0</v>
      </c>
      <c r="O81" s="7">
        <v>2.0</v>
      </c>
      <c r="P81" s="7">
        <v>2.0</v>
      </c>
      <c r="Q81" s="7">
        <v>2.0</v>
      </c>
      <c r="R81" s="7">
        <v>2.0</v>
      </c>
      <c r="S81" s="7">
        <v>2.0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Z81" s="7">
        <v>1.0</v>
      </c>
      <c r="AA81" s="7">
        <v>1.0</v>
      </c>
      <c r="AB81" s="7">
        <v>1.0</v>
      </c>
      <c r="AC81" s="7">
        <v>1.0</v>
      </c>
      <c r="AD81" s="7">
        <v>1.0</v>
      </c>
      <c r="AE81" s="7">
        <v>1.0</v>
      </c>
      <c r="AF81" s="7">
        <v>1.0</v>
      </c>
      <c r="AG81" s="7">
        <v>1.0</v>
      </c>
      <c r="AH81" s="7">
        <v>1.0</v>
      </c>
      <c r="AI81" s="7">
        <v>1.0</v>
      </c>
      <c r="AJ81" s="7">
        <v>1.0</v>
      </c>
      <c r="AL81" s="7">
        <v>4.0</v>
      </c>
      <c r="AM81" s="7">
        <v>4.0</v>
      </c>
      <c r="AN81" s="7">
        <v>4.0</v>
      </c>
      <c r="AO81" s="7">
        <v>4.0</v>
      </c>
      <c r="AP81" s="7">
        <v>4.0</v>
      </c>
      <c r="AQ81" s="7">
        <v>4.0</v>
      </c>
      <c r="AR81" s="7">
        <v>4.0</v>
      </c>
      <c r="AS81" s="7">
        <v>4.0</v>
      </c>
      <c r="AT81" s="7">
        <v>4.0</v>
      </c>
      <c r="AU81" s="7">
        <v>4.0</v>
      </c>
      <c r="AV81" s="7">
        <v>4.0</v>
      </c>
      <c r="AX81" s="7">
        <v>0.0</v>
      </c>
      <c r="AY81" s="7">
        <v>0.0</v>
      </c>
      <c r="AZ81" s="7">
        <v>0.0</v>
      </c>
      <c r="BA81" s="7">
        <v>0.0</v>
      </c>
      <c r="BB81" s="7">
        <v>0.0</v>
      </c>
      <c r="BC81" s="7">
        <v>0.0</v>
      </c>
      <c r="BD81" s="7">
        <v>0.0</v>
      </c>
      <c r="BE81" s="7">
        <v>0.0</v>
      </c>
      <c r="BF81" s="7">
        <v>0.0</v>
      </c>
      <c r="BG81" s="7">
        <v>0.0</v>
      </c>
      <c r="BH81" s="7">
        <v>0.0</v>
      </c>
    </row>
    <row r="82" ht="14.25" customHeight="1">
      <c r="A82" s="9" t="s">
        <v>130</v>
      </c>
      <c r="B82" s="9" t="s">
        <v>31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N82" s="7">
        <v>2.0</v>
      </c>
      <c r="O82" s="7">
        <v>2.0</v>
      </c>
      <c r="P82" s="7">
        <v>2.0</v>
      </c>
      <c r="Q82" s="7">
        <v>2.0</v>
      </c>
      <c r="R82" s="7">
        <v>2.0</v>
      </c>
      <c r="S82" s="7">
        <v>2.0</v>
      </c>
      <c r="T82" s="7">
        <v>2.0</v>
      </c>
      <c r="U82" s="7">
        <v>2.0</v>
      </c>
      <c r="V82" s="7">
        <v>2.0</v>
      </c>
      <c r="W82" s="7">
        <v>2.0</v>
      </c>
      <c r="X82" s="7">
        <v>2.0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L82" s="7">
        <v>5.0</v>
      </c>
      <c r="AM82" s="7">
        <v>5.0</v>
      </c>
      <c r="AN82" s="7">
        <v>5.0</v>
      </c>
      <c r="AO82" s="7">
        <v>5.0</v>
      </c>
      <c r="AP82" s="7">
        <v>5.0</v>
      </c>
      <c r="AQ82" s="7">
        <v>5.0</v>
      </c>
      <c r="AR82" s="7">
        <v>5.0</v>
      </c>
      <c r="AS82" s="7">
        <v>5.0</v>
      </c>
      <c r="AT82" s="7">
        <v>5.0</v>
      </c>
      <c r="AU82" s="7">
        <v>5.0</v>
      </c>
      <c r="AV82" s="7">
        <v>5.0</v>
      </c>
      <c r="AX82" s="7">
        <v>1.0</v>
      </c>
      <c r="AY82" s="7">
        <v>1.0</v>
      </c>
      <c r="AZ82" s="7">
        <v>1.0</v>
      </c>
      <c r="BA82" s="7">
        <v>1.0</v>
      </c>
      <c r="BB82" s="7">
        <v>1.0</v>
      </c>
      <c r="BC82" s="7">
        <v>1.0</v>
      </c>
      <c r="BD82" s="7">
        <v>1.0</v>
      </c>
      <c r="BE82" s="7">
        <v>1.0</v>
      </c>
      <c r="BF82" s="7">
        <v>1.0</v>
      </c>
      <c r="BG82" s="7">
        <v>1.0</v>
      </c>
      <c r="BH82" s="7">
        <v>1.0</v>
      </c>
    </row>
    <row r="83" ht="14.25" customHeight="1">
      <c r="A83" s="9" t="s">
        <v>132</v>
      </c>
      <c r="B83" s="9" t="s">
        <v>139</v>
      </c>
      <c r="C83" s="9" t="e">
        <v>#N/A</v>
      </c>
      <c r="D83" s="9" t="e">
        <v>#N/A</v>
      </c>
      <c r="E83" s="9" t="s">
        <v>139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N83" s="7">
        <v>1.0</v>
      </c>
      <c r="O83" s="7">
        <v>1.0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Z83" s="7">
        <v>1.0</v>
      </c>
      <c r="AA83" s="7">
        <v>1.0</v>
      </c>
      <c r="AB83" s="7">
        <v>1.0</v>
      </c>
      <c r="AC83" s="7">
        <v>1.0</v>
      </c>
      <c r="AD83" s="7">
        <v>1.0</v>
      </c>
      <c r="AE83" s="7">
        <v>1.0</v>
      </c>
      <c r="AF83" s="7">
        <v>1.0</v>
      </c>
      <c r="AG83" s="7">
        <v>1.0</v>
      </c>
      <c r="AH83" s="7">
        <v>1.0</v>
      </c>
      <c r="AI83" s="7">
        <v>1.0</v>
      </c>
      <c r="AJ83" s="7">
        <v>1.0</v>
      </c>
      <c r="AL83" s="7">
        <v>3.0</v>
      </c>
      <c r="AM83" s="7">
        <v>3.0</v>
      </c>
      <c r="AN83" s="7">
        <v>3.0</v>
      </c>
      <c r="AO83" s="7">
        <v>3.0</v>
      </c>
      <c r="AP83" s="7">
        <v>3.0</v>
      </c>
      <c r="AQ83" s="7">
        <v>3.0</v>
      </c>
      <c r="AR83" s="7">
        <v>3.0</v>
      </c>
      <c r="AS83" s="7">
        <v>3.0</v>
      </c>
      <c r="AT83" s="7">
        <v>3.0</v>
      </c>
      <c r="AU83" s="7">
        <v>3.0</v>
      </c>
      <c r="AV83" s="7">
        <v>3.0</v>
      </c>
      <c r="AX83" s="7">
        <v>0.0</v>
      </c>
      <c r="AY83" s="7">
        <v>0.0</v>
      </c>
      <c r="AZ83" s="7">
        <v>0.0</v>
      </c>
      <c r="BA83" s="7">
        <v>0.0</v>
      </c>
      <c r="BB83" s="7">
        <v>0.0</v>
      </c>
      <c r="BC83" s="7">
        <v>0.0</v>
      </c>
      <c r="BD83" s="7">
        <v>0.0</v>
      </c>
      <c r="BE83" s="7">
        <v>0.0</v>
      </c>
      <c r="BF83" s="7">
        <v>0.0</v>
      </c>
      <c r="BG83" s="7">
        <v>0.0</v>
      </c>
      <c r="BH83" s="7">
        <v>0.0</v>
      </c>
    </row>
    <row r="84" ht="14.25" customHeight="1">
      <c r="A84" s="9" t="s">
        <v>133</v>
      </c>
      <c r="B84" s="9" t="s">
        <v>31</v>
      </c>
      <c r="C84" s="9" t="s">
        <v>139</v>
      </c>
      <c r="D84" s="9" t="s">
        <v>31</v>
      </c>
      <c r="E84" s="9" t="s">
        <v>31</v>
      </c>
      <c r="F84" s="9" t="s">
        <v>139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N84" s="7">
        <v>2.0</v>
      </c>
      <c r="O84" s="7">
        <v>2.0</v>
      </c>
      <c r="P84" s="7">
        <v>2.0</v>
      </c>
      <c r="Q84" s="7">
        <v>2.0</v>
      </c>
      <c r="R84" s="7">
        <v>2.0</v>
      </c>
      <c r="S84" s="7">
        <v>2.0</v>
      </c>
      <c r="T84" s="7">
        <v>2.0</v>
      </c>
      <c r="U84" s="7">
        <v>2.0</v>
      </c>
      <c r="V84" s="7">
        <v>2.0</v>
      </c>
      <c r="W84" s="7">
        <v>2.0</v>
      </c>
      <c r="X84" s="7">
        <v>2.0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L84" s="7">
        <v>4.0</v>
      </c>
      <c r="AM84" s="7">
        <v>4.0</v>
      </c>
      <c r="AN84" s="7">
        <v>4.0</v>
      </c>
      <c r="AO84" s="7">
        <v>4.0</v>
      </c>
      <c r="AP84" s="7">
        <v>4.0</v>
      </c>
      <c r="AQ84" s="7">
        <v>4.0</v>
      </c>
      <c r="AR84" s="7">
        <v>4.0</v>
      </c>
      <c r="AS84" s="7">
        <v>4.0</v>
      </c>
      <c r="AT84" s="7">
        <v>4.0</v>
      </c>
      <c r="AU84" s="7">
        <v>4.0</v>
      </c>
      <c r="AV84" s="7">
        <v>4.0</v>
      </c>
      <c r="AX84" s="7">
        <v>1.0</v>
      </c>
      <c r="AY84" s="7">
        <v>1.0</v>
      </c>
      <c r="AZ84" s="7">
        <v>1.0</v>
      </c>
      <c r="BA84" s="7">
        <v>1.0</v>
      </c>
      <c r="BB84" s="7">
        <v>1.0</v>
      </c>
      <c r="BC84" s="7">
        <v>1.0</v>
      </c>
      <c r="BD84" s="7">
        <v>1.0</v>
      </c>
      <c r="BE84" s="7">
        <v>1.0</v>
      </c>
      <c r="BF84" s="7">
        <v>1.0</v>
      </c>
      <c r="BG84" s="7">
        <v>1.0</v>
      </c>
      <c r="BH84" s="7">
        <v>1.0</v>
      </c>
    </row>
    <row r="85" ht="14.25" customHeight="1">
      <c r="N85" s="6"/>
      <c r="O85" s="6"/>
      <c r="P85" s="6"/>
      <c r="Q85" s="6"/>
    </row>
    <row r="86" ht="14.25" customHeight="1">
      <c r="A86" s="9" t="s">
        <v>140</v>
      </c>
      <c r="B86" s="9">
        <f>COUNTIF(B2:L84,"No")</f>
        <v>235</v>
      </c>
      <c r="N86" s="6"/>
      <c r="O86" s="6"/>
      <c r="P86" s="6"/>
      <c r="Q86" s="6"/>
    </row>
    <row r="87" ht="14.25" customHeight="1">
      <c r="A87" s="9" t="s">
        <v>141</v>
      </c>
      <c r="B87" s="9">
        <f>COUNTIF(B2:L84,"Yes")</f>
        <v>17</v>
      </c>
      <c r="N87" s="6"/>
      <c r="O87" s="6"/>
      <c r="P87" s="6"/>
      <c r="Q87" s="6"/>
    </row>
    <row r="88" ht="14.25" customHeight="1">
      <c r="A88" s="9" t="s">
        <v>142</v>
      </c>
      <c r="B88" s="9">
        <f>COUNTIF(B2:L84,"I don't know")</f>
        <v>96</v>
      </c>
      <c r="N88" s="6"/>
      <c r="O88" s="6"/>
      <c r="P88" s="6"/>
      <c r="Q88" s="6"/>
    </row>
    <row r="89" ht="14.25" customHeight="1">
      <c r="N89" s="6"/>
      <c r="O89" s="6"/>
      <c r="P89" s="6"/>
      <c r="Q89" s="6"/>
    </row>
    <row r="90" ht="14.25" customHeight="1">
      <c r="A90" s="13" t="s">
        <v>143</v>
      </c>
      <c r="N90" s="6"/>
      <c r="O90" s="6"/>
      <c r="P90" s="6"/>
      <c r="Q90" s="6"/>
    </row>
    <row r="91" ht="14.25" customHeight="1">
      <c r="N91" s="6"/>
      <c r="O91" s="6"/>
      <c r="P91" s="6"/>
      <c r="Q91" s="6"/>
    </row>
    <row r="92" ht="14.25" customHeight="1">
      <c r="N92" s="6"/>
      <c r="O92" s="6"/>
      <c r="P92" s="6"/>
      <c r="Q92" s="6"/>
    </row>
    <row r="93" ht="14.25" customHeight="1">
      <c r="N93" s="6"/>
      <c r="O93" s="6"/>
      <c r="P93" s="6"/>
      <c r="Q93" s="6"/>
    </row>
    <row r="94" ht="14.25" customHeight="1">
      <c r="A94" s="14"/>
      <c r="B94" s="15" t="s">
        <v>144</v>
      </c>
      <c r="C94" s="16"/>
      <c r="D94" s="16"/>
      <c r="E94" s="16"/>
      <c r="F94" s="16"/>
      <c r="G94" s="17"/>
      <c r="I94" s="18"/>
      <c r="J94" s="19"/>
      <c r="K94" s="15" t="s">
        <v>145</v>
      </c>
      <c r="L94" s="17"/>
      <c r="M94" s="18"/>
      <c r="N94" s="18"/>
      <c r="O94" s="19"/>
      <c r="P94" s="15" t="s">
        <v>15</v>
      </c>
      <c r="Q94" s="16"/>
      <c r="R94" s="16"/>
      <c r="S94" s="16"/>
      <c r="T94" s="16"/>
      <c r="U94" s="17"/>
      <c r="W94" s="18"/>
      <c r="X94" s="14"/>
      <c r="Y94" s="15" t="s">
        <v>146</v>
      </c>
      <c r="Z94" s="17"/>
    </row>
    <row r="95" ht="14.25" customHeight="1">
      <c r="A95" s="19"/>
      <c r="B95" s="20">
        <v>0.0</v>
      </c>
      <c r="C95" s="20">
        <v>1.0</v>
      </c>
      <c r="D95" s="20">
        <v>2.0</v>
      </c>
      <c r="E95" s="20">
        <v>3.0</v>
      </c>
      <c r="F95" s="20">
        <v>4.0</v>
      </c>
      <c r="G95" s="21">
        <v>5.0</v>
      </c>
      <c r="I95" s="18"/>
      <c r="J95" s="22"/>
      <c r="K95" s="18">
        <v>0.0</v>
      </c>
      <c r="L95" s="23">
        <v>1.0</v>
      </c>
      <c r="N95" s="18"/>
      <c r="O95" s="22"/>
      <c r="P95" s="24">
        <v>0.0</v>
      </c>
      <c r="Q95" s="25">
        <v>1.0</v>
      </c>
      <c r="R95" s="25">
        <v>2.0</v>
      </c>
      <c r="S95" s="25">
        <v>3.0</v>
      </c>
      <c r="T95" s="25">
        <v>4.0</v>
      </c>
      <c r="U95" s="26">
        <v>5.0</v>
      </c>
      <c r="W95" s="18"/>
      <c r="X95" s="27"/>
      <c r="Y95" s="27">
        <v>0.0</v>
      </c>
      <c r="Z95" s="23">
        <v>1.0</v>
      </c>
    </row>
    <row r="96" ht="14.25" customHeight="1">
      <c r="A96" s="19" t="s">
        <v>30</v>
      </c>
      <c r="B96" s="14">
        <f>COUNTIFS($B$2:$L$84,A96,$N$2:$X$84,B95)</f>
        <v>0</v>
      </c>
      <c r="C96" s="20">
        <f>COUNTIFS($B$2:$L$84,A96,$N$2:$X$84,C95)</f>
        <v>9</v>
      </c>
      <c r="D96" s="20">
        <f>COUNTIFS($B$2:$L$84,A96,$N$2:$X$84,D95)</f>
        <v>4</v>
      </c>
      <c r="E96" s="20">
        <f>COUNTIFS($B$2:$L$84,A96,$N$2:$X$84,E95)</f>
        <v>2</v>
      </c>
      <c r="F96" s="20">
        <f>COUNTIFS($B$2:$L$84,A96,$N$2:$X$84,F95)</f>
        <v>2</v>
      </c>
      <c r="G96" s="21">
        <f>COUNTIFS($B$2:$L$84,A96,$N$2:$X$84,G95)</f>
        <v>0</v>
      </c>
      <c r="H96" s="18"/>
      <c r="I96" s="28"/>
      <c r="J96" s="19" t="s">
        <v>30</v>
      </c>
      <c r="K96" s="14">
        <f>COUNTIFS($B$2:$L$84,J96,$Z$2:$AJ$84,K95)</f>
        <v>4</v>
      </c>
      <c r="L96" s="21">
        <f>COUNTIFS($B$2:$L$84,J96,$Z$2:$AJ$84,L95)</f>
        <v>13</v>
      </c>
      <c r="M96" s="18"/>
      <c r="N96" s="28"/>
      <c r="O96" s="27" t="s">
        <v>30</v>
      </c>
      <c r="P96" s="14">
        <f>COUNTIFS($B$2:$L$84,O96,$AL$2:$AV$84,P95)</f>
        <v>0</v>
      </c>
      <c r="Q96" s="20">
        <f>COUNTIFS($B$2:$L$84,O96,$AL$2:$AV$84,Q95)</f>
        <v>0</v>
      </c>
      <c r="R96" s="20">
        <f>COUNTIFS($B$2:$L$84,O96,$AL$2:$AV$84,R95)</f>
        <v>9</v>
      </c>
      <c r="S96" s="20">
        <f>COUNTIFS($B$2:$L$84,O96,$AL$2:$AV$84,S95)</f>
        <v>2</v>
      </c>
      <c r="T96" s="20">
        <f>COUNTIFS($B$2:$L$84,O96,$AL$2:$AV$84,T95)</f>
        <v>4</v>
      </c>
      <c r="U96" s="21">
        <f>COUNTIFS($B$2:$L$84,O96,$AL$2:$AV$84,U95)</f>
        <v>2</v>
      </c>
      <c r="V96" s="18"/>
      <c r="W96" s="28"/>
      <c r="X96" s="14" t="s">
        <v>30</v>
      </c>
      <c r="Y96" s="14">
        <f>COUNTIFS($B$2:$L$84,X96,$AX$2:$BH$84,Y95)</f>
        <v>11</v>
      </c>
      <c r="Z96" s="21">
        <f>COUNTIFS($B$2:$L$84,X96,$Z$2:$AJ$84,Z95)</f>
        <v>13</v>
      </c>
    </row>
    <row r="97" ht="14.25" customHeight="1">
      <c r="A97" s="22" t="s">
        <v>31</v>
      </c>
      <c r="B97" s="27">
        <f>COUNTIFS($B$2:$L$84,A97,$N$2:$X$84,B95)</f>
        <v>6</v>
      </c>
      <c r="C97" s="18">
        <f>COUNTIFS($B$2:$L$84,A97,$N$2:$X$84,C95)</f>
        <v>39</v>
      </c>
      <c r="D97" s="18">
        <f>COUNTIFS($B$2:$L$84,A97,$N$2:$X$84,D95)</f>
        <v>61</v>
      </c>
      <c r="E97" s="18">
        <f>COUNTIFS($B$2:$L$84,A97,$N$2:$X$84,E95)</f>
        <v>44</v>
      </c>
      <c r="F97" s="18">
        <f>COUNTIFS($B$2:$L$84,A97,$N$2:$X$84,F95)</f>
        <v>73</v>
      </c>
      <c r="G97" s="23">
        <f>COUNTIFS($B$2:$L$84,A97,$N$2:$X$84,G95)</f>
        <v>12</v>
      </c>
      <c r="H97" s="18"/>
      <c r="I97" s="28"/>
      <c r="J97" s="22" t="s">
        <v>31</v>
      </c>
      <c r="K97" s="27">
        <f>COUNTIFS($B$2:$L$84,J97,$Z$2:$AJ$84,K95)</f>
        <v>90</v>
      </c>
      <c r="L97" s="23">
        <f>COUNTIFS($B$2:$L$84,J97,$Z$2:$AJ$84,L95)</f>
        <v>141</v>
      </c>
      <c r="M97" s="18"/>
      <c r="N97" s="28"/>
      <c r="O97" s="27" t="s">
        <v>31</v>
      </c>
      <c r="P97" s="27">
        <f>COUNTIFS($B$2:$L$84,O97,$AL$2:$AV$84,P95)</f>
        <v>8</v>
      </c>
      <c r="Q97" s="18">
        <f>COUNTIFS($B$2:$L$84,O97,$AL$2:$AV$84,Q95)</f>
        <v>1</v>
      </c>
      <c r="R97" s="18">
        <f>COUNTIFS($B$2:$L$84,O97,$AL$2:$AV$84,R95)</f>
        <v>50</v>
      </c>
      <c r="S97" s="18">
        <f>COUNTIFS($B$2:$L$84,O97,$AL$2:$AV$84,S95)</f>
        <v>36</v>
      </c>
      <c r="T97" s="18">
        <f>COUNTIFS($B$2:$L$84,O97,$AL$2:$AV$84,T95)</f>
        <v>86</v>
      </c>
      <c r="U97" s="23">
        <f>COUNTIFS($B$2:$L$84,O97,$AL$2:$AV$84,U95)</f>
        <v>48</v>
      </c>
      <c r="V97" s="18"/>
      <c r="W97" s="28"/>
      <c r="X97" s="27" t="s">
        <v>31</v>
      </c>
      <c r="Y97" s="27">
        <f>COUNTIFS($B$2:$L$84,X97,$AX$2:$BH$84,Y95)</f>
        <v>108</v>
      </c>
      <c r="Z97" s="23">
        <f>COUNTIFS($B$2:$L$84,X97,$Z$2:$AJ$84,Z95)</f>
        <v>141</v>
      </c>
    </row>
    <row r="98" ht="14.25" customHeight="1">
      <c r="A98" s="29" t="s">
        <v>139</v>
      </c>
      <c r="B98" s="30">
        <f>COUNTIFS($B$2:$L$84,A98,$N$2:$X$84,B95)</f>
        <v>0</v>
      </c>
      <c r="C98" s="31">
        <f>COUNTIFS($B$2:$L$84,A98,$N$2:$X$84,C95)</f>
        <v>13</v>
      </c>
      <c r="D98" s="31">
        <f>COUNTIFS($B$2:$L$84,A98,$N$2:$X$84,D95)</f>
        <v>22</v>
      </c>
      <c r="E98" s="31">
        <f>COUNTIFS($B$2:$L$84,A98,$N$2:$X$84,E95)</f>
        <v>32</v>
      </c>
      <c r="F98" s="31">
        <f>COUNTIFS($B$2:$L$84,A98,$N$2:$X$84,F95)</f>
        <v>29</v>
      </c>
      <c r="G98" s="32">
        <f>COUNTIFS($B$2:$L$84,A98,$N$2:$X$84,G95)</f>
        <v>0</v>
      </c>
      <c r="H98" s="18"/>
      <c r="I98" s="28"/>
      <c r="J98" s="29" t="s">
        <v>139</v>
      </c>
      <c r="K98" s="30">
        <f>COUNTIFS($B$2:$L$84,J98,$Z$2:$AJ$84,K95)</f>
        <v>40</v>
      </c>
      <c r="L98" s="32">
        <f>COUNTIFS($B$2:$L$84,J98,$Z$2:$AJ$84,L95)</f>
        <v>56</v>
      </c>
      <c r="M98" s="18"/>
      <c r="N98" s="28"/>
      <c r="O98" s="30" t="s">
        <v>139</v>
      </c>
      <c r="P98" s="30">
        <f>COUNTIFS($B$2:$L$84,O98,$AL$2:$AV$84,P95)</f>
        <v>2</v>
      </c>
      <c r="Q98" s="31">
        <f>COUNTIFS($B$2:$L$84,O98,$AL$2:$AV$84,Q95)</f>
        <v>1</v>
      </c>
      <c r="R98" s="31">
        <f>COUNTIFS($B$2:$L$84,O98,$AL$2:$AV$84,R95)</f>
        <v>15</v>
      </c>
      <c r="S98" s="31">
        <f>COUNTIFS($B$2:$L$84,O98,$AL$2:$AV$84,S95)</f>
        <v>31</v>
      </c>
      <c r="T98" s="31">
        <f>COUNTIFS($B$2:$L$84,O98,$AL$2:$AV$84,T95)</f>
        <v>29</v>
      </c>
      <c r="U98" s="32">
        <f>COUNTIFS($B$2:$L$84,O98,$AL$2:$AV$84,U95)</f>
        <v>18</v>
      </c>
      <c r="V98" s="18"/>
      <c r="W98" s="28"/>
      <c r="X98" s="30" t="s">
        <v>139</v>
      </c>
      <c r="Y98" s="30">
        <f>COUNTIFS($B$2:$L$84,X98,$AX$2:$BH$84,Y95)</f>
        <v>54</v>
      </c>
      <c r="Z98" s="32">
        <f>COUNTIFS($B$2:$L$84,X98,$Z$2:$AJ$84,Z95)</f>
        <v>56</v>
      </c>
    </row>
    <row r="99" ht="14.25" customHeight="1">
      <c r="N99" s="18"/>
      <c r="O99" s="18"/>
      <c r="P99" s="18"/>
      <c r="Q99" s="18"/>
    </row>
    <row r="100" ht="14.25" customHeight="1">
      <c r="N100" s="18"/>
      <c r="O100" s="18"/>
      <c r="P100" s="18"/>
      <c r="Q100" s="18"/>
    </row>
    <row r="101" ht="14.25" customHeight="1">
      <c r="N101" s="18"/>
      <c r="O101" s="18"/>
      <c r="P101" s="18"/>
      <c r="Q101" s="18"/>
    </row>
    <row r="102" ht="14.25" customHeight="1">
      <c r="N102" s="18"/>
      <c r="O102" s="18"/>
      <c r="P102" s="18"/>
      <c r="Q102" s="18"/>
    </row>
    <row r="103" ht="14.25" customHeight="1">
      <c r="N103" s="18"/>
      <c r="O103" s="18"/>
      <c r="P103" s="18"/>
      <c r="Q103" s="18"/>
    </row>
    <row r="104" ht="14.25" customHeight="1">
      <c r="N104" s="18"/>
      <c r="O104" s="18"/>
      <c r="P104" s="18"/>
      <c r="Q104" s="18"/>
    </row>
    <row r="105" ht="14.25" customHeight="1">
      <c r="N105" s="18"/>
      <c r="O105" s="18"/>
      <c r="P105" s="18"/>
      <c r="Q105" s="18"/>
    </row>
    <row r="106" ht="14.25" customHeight="1">
      <c r="N106" s="18"/>
      <c r="O106" s="18"/>
      <c r="P106" s="18"/>
      <c r="Q106" s="18"/>
    </row>
    <row r="107" ht="14.25" customHeight="1">
      <c r="N107" s="18"/>
      <c r="O107" s="18"/>
      <c r="P107" s="18"/>
      <c r="Q107" s="18"/>
    </row>
    <row r="108" ht="14.25" customHeight="1">
      <c r="N108" s="18"/>
      <c r="O108" s="18"/>
      <c r="P108" s="18"/>
      <c r="Q108" s="18"/>
    </row>
    <row r="109" ht="14.25" customHeight="1">
      <c r="N109" s="18"/>
      <c r="O109" s="18"/>
      <c r="P109" s="18"/>
      <c r="Q109" s="18"/>
    </row>
    <row r="110" ht="14.25" customHeight="1">
      <c r="N110" s="18"/>
      <c r="O110" s="18"/>
      <c r="P110" s="18"/>
      <c r="Q110" s="18"/>
    </row>
    <row r="111" ht="14.25" customHeight="1">
      <c r="N111" s="18"/>
      <c r="O111" s="18"/>
      <c r="P111" s="18"/>
      <c r="Q111" s="18"/>
    </row>
    <row r="112" ht="14.25" customHeight="1">
      <c r="N112" s="18"/>
      <c r="O112" s="18"/>
      <c r="P112" s="18"/>
      <c r="Q112" s="18"/>
    </row>
    <row r="113" ht="14.25" customHeight="1">
      <c r="N113" s="18"/>
      <c r="O113" s="18"/>
      <c r="P113" s="18"/>
      <c r="Q113" s="18"/>
    </row>
    <row r="114" ht="14.25" customHeight="1">
      <c r="N114" s="18"/>
      <c r="O114" s="18"/>
      <c r="P114" s="18"/>
      <c r="Q114" s="18"/>
    </row>
    <row r="115" ht="14.25" customHeight="1">
      <c r="N115" s="18"/>
      <c r="O115" s="18"/>
      <c r="P115" s="18"/>
      <c r="Q115" s="18"/>
    </row>
    <row r="116" ht="14.25" customHeight="1">
      <c r="N116" s="18"/>
      <c r="O116" s="18"/>
      <c r="P116" s="18"/>
      <c r="Q116" s="18"/>
    </row>
    <row r="117" ht="14.25" customHeight="1">
      <c r="N117" s="18"/>
      <c r="O117" s="18"/>
      <c r="P117" s="18"/>
      <c r="Q117" s="18"/>
    </row>
    <row r="118" ht="14.25" customHeight="1">
      <c r="N118" s="18"/>
      <c r="O118" s="18"/>
      <c r="P118" s="18"/>
      <c r="Q118" s="18"/>
    </row>
    <row r="119" ht="14.25" customHeight="1">
      <c r="N119" s="18"/>
      <c r="O119" s="18"/>
      <c r="P119" s="18"/>
      <c r="Q119" s="18"/>
    </row>
    <row r="120" ht="14.25" customHeight="1">
      <c r="N120" s="18"/>
      <c r="O120" s="18"/>
      <c r="P120" s="18"/>
      <c r="Q120" s="18"/>
    </row>
    <row r="121" ht="14.25" customHeight="1">
      <c r="N121" s="18"/>
      <c r="O121" s="18"/>
      <c r="P121" s="18"/>
      <c r="Q121" s="18"/>
    </row>
    <row r="122" ht="14.25" customHeight="1">
      <c r="N122" s="18"/>
      <c r="O122" s="18"/>
      <c r="P122" s="18"/>
      <c r="Q122" s="18"/>
    </row>
    <row r="123" ht="14.25" customHeight="1">
      <c r="N123" s="18"/>
      <c r="O123" s="18"/>
      <c r="P123" s="18"/>
      <c r="Q123" s="18"/>
    </row>
    <row r="124" ht="14.25" customHeight="1">
      <c r="N124" s="18"/>
      <c r="O124" s="18"/>
      <c r="P124" s="18"/>
      <c r="Q124" s="18"/>
    </row>
    <row r="125" ht="14.25" customHeight="1">
      <c r="N125" s="18"/>
      <c r="O125" s="18"/>
      <c r="P125" s="18"/>
      <c r="Q125" s="18"/>
    </row>
    <row r="126" ht="14.25" customHeight="1">
      <c r="N126" s="18"/>
      <c r="O126" s="18"/>
      <c r="P126" s="18"/>
      <c r="Q126" s="18"/>
    </row>
    <row r="127" ht="14.25" customHeight="1">
      <c r="N127" s="18"/>
      <c r="O127" s="18"/>
      <c r="P127" s="18"/>
      <c r="Q127" s="18"/>
    </row>
    <row r="128" ht="14.25" customHeight="1">
      <c r="N128" s="18"/>
      <c r="O128" s="18"/>
      <c r="P128" s="18"/>
      <c r="Q128" s="18"/>
    </row>
    <row r="129" ht="14.25" customHeight="1">
      <c r="N129" s="18"/>
      <c r="O129" s="18"/>
      <c r="P129" s="18"/>
      <c r="Q129" s="18"/>
    </row>
    <row r="130" ht="14.25" customHeight="1">
      <c r="N130" s="18"/>
      <c r="O130" s="18"/>
      <c r="P130" s="18"/>
      <c r="Q130" s="18"/>
    </row>
    <row r="131" ht="14.25" customHeight="1">
      <c r="N131" s="18"/>
      <c r="O131" s="18"/>
      <c r="P131" s="18"/>
      <c r="Q131" s="18"/>
    </row>
    <row r="132" ht="14.25" customHeight="1">
      <c r="N132" s="18"/>
      <c r="O132" s="18"/>
      <c r="P132" s="18"/>
      <c r="Q132" s="18"/>
    </row>
    <row r="133" ht="14.25" customHeight="1">
      <c r="N133" s="18"/>
      <c r="O133" s="18"/>
      <c r="P133" s="18"/>
      <c r="Q133" s="18"/>
    </row>
    <row r="134" ht="14.25" customHeight="1">
      <c r="N134" s="18"/>
      <c r="O134" s="18"/>
      <c r="P134" s="18"/>
      <c r="Q134" s="18"/>
    </row>
    <row r="135" ht="14.25" customHeight="1">
      <c r="N135" s="18"/>
      <c r="O135" s="18"/>
      <c r="P135" s="18"/>
      <c r="Q135" s="18"/>
    </row>
    <row r="136" ht="14.25" customHeight="1">
      <c r="N136" s="18"/>
      <c r="O136" s="18"/>
      <c r="P136" s="18"/>
      <c r="Q136" s="18"/>
    </row>
    <row r="137" ht="14.25" customHeight="1">
      <c r="N137" s="18"/>
      <c r="O137" s="18"/>
      <c r="P137" s="18"/>
      <c r="Q137" s="18"/>
    </row>
    <row r="138" ht="14.25" customHeight="1">
      <c r="N138" s="18"/>
      <c r="O138" s="18"/>
      <c r="P138" s="18"/>
      <c r="Q138" s="18"/>
    </row>
    <row r="139" ht="14.25" customHeight="1">
      <c r="N139" s="18"/>
      <c r="O139" s="18"/>
      <c r="P139" s="18"/>
      <c r="Q139" s="18"/>
    </row>
    <row r="140" ht="14.25" customHeight="1">
      <c r="N140" s="18"/>
      <c r="O140" s="18"/>
      <c r="P140" s="18"/>
      <c r="Q140" s="18"/>
    </row>
    <row r="141" ht="14.25" customHeight="1">
      <c r="N141" s="18"/>
      <c r="O141" s="18"/>
      <c r="P141" s="18"/>
      <c r="Q141" s="18"/>
    </row>
    <row r="142" ht="14.25" customHeight="1">
      <c r="N142" s="18"/>
      <c r="O142" s="18"/>
      <c r="P142" s="18"/>
      <c r="Q142" s="18"/>
    </row>
    <row r="143" ht="14.25" customHeight="1">
      <c r="N143" s="18"/>
      <c r="O143" s="18"/>
      <c r="P143" s="18"/>
      <c r="Q143" s="18"/>
    </row>
    <row r="144" ht="14.25" customHeight="1">
      <c r="N144" s="18"/>
      <c r="O144" s="18"/>
      <c r="P144" s="18"/>
      <c r="Q144" s="18"/>
    </row>
    <row r="145" ht="14.25" customHeight="1">
      <c r="N145" s="18"/>
      <c r="O145" s="18"/>
      <c r="P145" s="18"/>
      <c r="Q145" s="18"/>
    </row>
    <row r="146" ht="14.25" customHeight="1">
      <c r="N146" s="18"/>
      <c r="O146" s="18"/>
      <c r="P146" s="18"/>
      <c r="Q146" s="18"/>
    </row>
    <row r="147" ht="14.25" customHeight="1">
      <c r="N147" s="18"/>
      <c r="O147" s="18"/>
      <c r="P147" s="18"/>
      <c r="Q147" s="18"/>
    </row>
    <row r="148" ht="14.25" customHeight="1">
      <c r="N148" s="18"/>
      <c r="O148" s="18"/>
      <c r="P148" s="18"/>
      <c r="Q148" s="18"/>
    </row>
    <row r="149" ht="14.25" customHeight="1">
      <c r="N149" s="18"/>
      <c r="O149" s="18"/>
      <c r="P149" s="18"/>
      <c r="Q149" s="18"/>
    </row>
    <row r="150" ht="14.25" customHeight="1">
      <c r="N150" s="18"/>
      <c r="O150" s="18"/>
      <c r="P150" s="18"/>
      <c r="Q150" s="18"/>
    </row>
    <row r="151" ht="14.25" customHeight="1">
      <c r="N151" s="18"/>
      <c r="O151" s="18"/>
      <c r="P151" s="18"/>
      <c r="Q151" s="18"/>
    </row>
    <row r="152" ht="14.25" customHeight="1">
      <c r="N152" s="18"/>
      <c r="O152" s="18"/>
      <c r="P152" s="18"/>
      <c r="Q152" s="18"/>
    </row>
    <row r="153" ht="14.25" customHeight="1">
      <c r="N153" s="18"/>
      <c r="O153" s="18"/>
      <c r="P153" s="18"/>
      <c r="Q153" s="18"/>
    </row>
    <row r="154" ht="14.25" customHeight="1">
      <c r="N154" s="18"/>
      <c r="O154" s="18"/>
      <c r="P154" s="18"/>
      <c r="Q154" s="18"/>
    </row>
    <row r="155" ht="14.25" customHeight="1">
      <c r="N155" s="18"/>
      <c r="O155" s="18"/>
      <c r="P155" s="18"/>
      <c r="Q155" s="18"/>
    </row>
    <row r="156" ht="14.25" customHeight="1">
      <c r="N156" s="18"/>
      <c r="O156" s="18"/>
      <c r="P156" s="18"/>
      <c r="Q156" s="18"/>
    </row>
    <row r="157" ht="14.25" customHeight="1">
      <c r="N157" s="18"/>
      <c r="O157" s="18"/>
      <c r="P157" s="18"/>
      <c r="Q157" s="18"/>
    </row>
    <row r="158" ht="14.25" customHeight="1">
      <c r="N158" s="18"/>
      <c r="O158" s="18"/>
      <c r="P158" s="18"/>
      <c r="Q158" s="18"/>
    </row>
    <row r="159" ht="14.25" customHeight="1">
      <c r="N159" s="18"/>
      <c r="O159" s="18"/>
      <c r="P159" s="18"/>
      <c r="Q159" s="18"/>
    </row>
    <row r="160" ht="14.25" customHeight="1">
      <c r="N160" s="18"/>
      <c r="O160" s="18"/>
      <c r="P160" s="18"/>
      <c r="Q160" s="18"/>
    </row>
    <row r="161" ht="14.25" customHeight="1">
      <c r="N161" s="18"/>
      <c r="O161" s="18"/>
      <c r="P161" s="18"/>
      <c r="Q161" s="18"/>
    </row>
    <row r="162" ht="14.25" customHeight="1">
      <c r="N162" s="18"/>
      <c r="O162" s="18"/>
      <c r="P162" s="18"/>
      <c r="Q162" s="18"/>
    </row>
    <row r="163" ht="14.25" customHeight="1">
      <c r="N163" s="18"/>
      <c r="O163" s="18"/>
      <c r="P163" s="18"/>
      <c r="Q163" s="18"/>
    </row>
    <row r="164" ht="14.25" customHeight="1">
      <c r="N164" s="18"/>
      <c r="O164" s="18"/>
      <c r="P164" s="18"/>
      <c r="Q164" s="18"/>
    </row>
    <row r="165" ht="14.25" customHeight="1">
      <c r="N165" s="18"/>
      <c r="O165" s="18"/>
      <c r="P165" s="18"/>
      <c r="Q165" s="18"/>
    </row>
    <row r="166" ht="14.25" customHeight="1">
      <c r="N166" s="18"/>
      <c r="O166" s="18"/>
      <c r="P166" s="18"/>
      <c r="Q166" s="18"/>
    </row>
    <row r="167" ht="14.25" customHeight="1">
      <c r="N167" s="18"/>
      <c r="O167" s="18"/>
      <c r="P167" s="18"/>
      <c r="Q167" s="18"/>
    </row>
    <row r="168" ht="14.25" customHeight="1">
      <c r="N168" s="18"/>
      <c r="O168" s="18"/>
      <c r="P168" s="18"/>
      <c r="Q168" s="18"/>
    </row>
    <row r="169" ht="14.25" customHeight="1">
      <c r="N169" s="18"/>
      <c r="O169" s="18"/>
      <c r="P169" s="18"/>
      <c r="Q169" s="18"/>
    </row>
    <row r="170" ht="14.25" customHeight="1">
      <c r="N170" s="18"/>
      <c r="O170" s="18"/>
      <c r="P170" s="18"/>
      <c r="Q170" s="18"/>
    </row>
    <row r="171" ht="14.25" customHeight="1">
      <c r="N171" s="18"/>
      <c r="O171" s="18"/>
      <c r="P171" s="18"/>
      <c r="Q171" s="18"/>
    </row>
    <row r="172" ht="14.25" customHeight="1">
      <c r="N172" s="18"/>
      <c r="O172" s="18"/>
      <c r="P172" s="18"/>
      <c r="Q172" s="18"/>
    </row>
    <row r="173" ht="14.25" customHeight="1">
      <c r="N173" s="18"/>
      <c r="O173" s="18"/>
      <c r="P173" s="18"/>
      <c r="Q173" s="18"/>
    </row>
    <row r="174" ht="14.25" customHeight="1">
      <c r="N174" s="18"/>
      <c r="O174" s="18"/>
      <c r="P174" s="18"/>
      <c r="Q174" s="18"/>
    </row>
    <row r="175" ht="14.25" customHeight="1">
      <c r="N175" s="18"/>
      <c r="O175" s="18"/>
      <c r="P175" s="18"/>
      <c r="Q175" s="18"/>
    </row>
    <row r="176" ht="14.25" customHeight="1">
      <c r="N176" s="18"/>
      <c r="O176" s="18"/>
      <c r="P176" s="18"/>
      <c r="Q176" s="18"/>
    </row>
    <row r="177" ht="14.25" customHeight="1">
      <c r="N177" s="18"/>
      <c r="O177" s="18"/>
      <c r="P177" s="18"/>
      <c r="Q177" s="18"/>
    </row>
    <row r="178" ht="14.25" customHeight="1">
      <c r="N178" s="18"/>
      <c r="O178" s="18"/>
      <c r="P178" s="18"/>
      <c r="Q178" s="18"/>
    </row>
    <row r="179" ht="14.25" customHeight="1">
      <c r="N179" s="18"/>
      <c r="O179" s="18"/>
      <c r="P179" s="18"/>
      <c r="Q179" s="18"/>
    </row>
    <row r="180" ht="14.25" customHeight="1">
      <c r="N180" s="18"/>
      <c r="O180" s="18"/>
      <c r="P180" s="18"/>
      <c r="Q180" s="18"/>
    </row>
    <row r="181" ht="14.25" customHeight="1">
      <c r="N181" s="18"/>
      <c r="O181" s="18"/>
      <c r="P181" s="18"/>
      <c r="Q181" s="18"/>
    </row>
    <row r="182" ht="14.25" customHeight="1">
      <c r="N182" s="18"/>
      <c r="O182" s="18"/>
      <c r="P182" s="18"/>
      <c r="Q182" s="18"/>
    </row>
    <row r="183" ht="14.25" customHeight="1">
      <c r="N183" s="18"/>
      <c r="O183" s="18"/>
      <c r="P183" s="18"/>
      <c r="Q183" s="18"/>
    </row>
    <row r="184" ht="14.25" customHeight="1">
      <c r="N184" s="18"/>
      <c r="O184" s="18"/>
      <c r="P184" s="18"/>
      <c r="Q184" s="18"/>
    </row>
    <row r="185" ht="14.25" customHeight="1">
      <c r="N185" s="18"/>
      <c r="O185" s="18"/>
      <c r="P185" s="18"/>
      <c r="Q185" s="18"/>
    </row>
    <row r="186" ht="14.25" customHeight="1">
      <c r="N186" s="18"/>
      <c r="O186" s="18"/>
      <c r="P186" s="18"/>
      <c r="Q186" s="18"/>
    </row>
    <row r="187" ht="14.25" customHeight="1">
      <c r="N187" s="18"/>
      <c r="O187" s="18"/>
      <c r="P187" s="18"/>
      <c r="Q187" s="18"/>
    </row>
    <row r="188" ht="14.25" customHeight="1">
      <c r="N188" s="18"/>
      <c r="O188" s="18"/>
      <c r="P188" s="18"/>
      <c r="Q188" s="18"/>
    </row>
    <row r="189" ht="14.25" customHeight="1">
      <c r="N189" s="18"/>
      <c r="O189" s="18"/>
      <c r="P189" s="18"/>
      <c r="Q189" s="18"/>
    </row>
    <row r="190" ht="14.25" customHeight="1">
      <c r="N190" s="18"/>
      <c r="O190" s="18"/>
      <c r="P190" s="18"/>
      <c r="Q190" s="18"/>
    </row>
    <row r="191" ht="14.25" customHeight="1">
      <c r="N191" s="18"/>
      <c r="O191" s="18"/>
      <c r="P191" s="18"/>
      <c r="Q191" s="18"/>
    </row>
    <row r="192" ht="14.25" customHeight="1">
      <c r="N192" s="18"/>
      <c r="O192" s="18"/>
      <c r="P192" s="18"/>
      <c r="Q192" s="18"/>
    </row>
    <row r="193" ht="14.25" customHeight="1">
      <c r="N193" s="18"/>
      <c r="O193" s="18"/>
      <c r="P193" s="18"/>
      <c r="Q193" s="18"/>
    </row>
    <row r="194" ht="14.25" customHeight="1">
      <c r="N194" s="18"/>
      <c r="O194" s="18"/>
      <c r="P194" s="18"/>
      <c r="Q194" s="18"/>
    </row>
    <row r="195" ht="14.25" customHeight="1">
      <c r="N195" s="18"/>
      <c r="O195" s="18"/>
      <c r="P195" s="18"/>
      <c r="Q195" s="18"/>
    </row>
    <row r="196" ht="14.25" customHeight="1">
      <c r="N196" s="18"/>
      <c r="O196" s="18"/>
      <c r="P196" s="18"/>
      <c r="Q196" s="18"/>
    </row>
    <row r="197" ht="14.25" customHeight="1">
      <c r="N197" s="18"/>
      <c r="O197" s="18"/>
      <c r="P197" s="18"/>
      <c r="Q197" s="18"/>
    </row>
    <row r="198" ht="14.25" customHeight="1">
      <c r="N198" s="18"/>
      <c r="O198" s="18"/>
      <c r="P198" s="18"/>
      <c r="Q198" s="18"/>
    </row>
    <row r="199" ht="14.25" customHeight="1">
      <c r="N199" s="18"/>
      <c r="O199" s="18"/>
      <c r="P199" s="18"/>
      <c r="Q199" s="18"/>
    </row>
    <row r="200" ht="14.25" customHeight="1">
      <c r="N200" s="18"/>
      <c r="O200" s="18"/>
      <c r="P200" s="18"/>
      <c r="Q200" s="18"/>
    </row>
    <row r="201" ht="14.25" customHeight="1">
      <c r="N201" s="18"/>
      <c r="O201" s="18"/>
      <c r="P201" s="18"/>
      <c r="Q201" s="18"/>
    </row>
    <row r="202" ht="14.25" customHeight="1">
      <c r="N202" s="18"/>
      <c r="O202" s="18"/>
      <c r="P202" s="18"/>
      <c r="Q202" s="18"/>
    </row>
    <row r="203" ht="14.25" customHeight="1">
      <c r="N203" s="18"/>
      <c r="O203" s="18"/>
      <c r="P203" s="18"/>
      <c r="Q203" s="18"/>
    </row>
    <row r="204" ht="14.25" customHeight="1">
      <c r="N204" s="18"/>
      <c r="O204" s="18"/>
      <c r="P204" s="18"/>
      <c r="Q204" s="18"/>
    </row>
    <row r="205" ht="14.25" customHeight="1">
      <c r="N205" s="18"/>
      <c r="O205" s="18"/>
      <c r="P205" s="18"/>
      <c r="Q205" s="18"/>
    </row>
    <row r="206" ht="14.25" customHeight="1">
      <c r="N206" s="18"/>
      <c r="O206" s="18"/>
      <c r="P206" s="18"/>
      <c r="Q206" s="18"/>
    </row>
    <row r="207" ht="14.25" customHeight="1">
      <c r="N207" s="18"/>
      <c r="O207" s="18"/>
      <c r="P207" s="18"/>
      <c r="Q207" s="18"/>
    </row>
    <row r="208" ht="14.25" customHeight="1">
      <c r="N208" s="18"/>
      <c r="O208" s="18"/>
      <c r="P208" s="18"/>
      <c r="Q208" s="18"/>
    </row>
    <row r="209" ht="14.25" customHeight="1">
      <c r="N209" s="18"/>
      <c r="O209" s="18"/>
      <c r="P209" s="18"/>
      <c r="Q209" s="18"/>
    </row>
    <row r="210" ht="14.25" customHeight="1">
      <c r="N210" s="18"/>
      <c r="O210" s="18"/>
      <c r="P210" s="18"/>
      <c r="Q210" s="18"/>
    </row>
    <row r="211" ht="14.25" customHeight="1">
      <c r="N211" s="18"/>
      <c r="O211" s="18"/>
      <c r="P211" s="18"/>
      <c r="Q211" s="18"/>
    </row>
    <row r="212" ht="14.25" customHeight="1">
      <c r="N212" s="18"/>
      <c r="O212" s="18"/>
      <c r="P212" s="18"/>
      <c r="Q212" s="18"/>
    </row>
    <row r="213" ht="14.25" customHeight="1">
      <c r="N213" s="18"/>
      <c r="O213" s="18"/>
      <c r="P213" s="18"/>
      <c r="Q213" s="18"/>
    </row>
    <row r="214" ht="14.25" customHeight="1">
      <c r="N214" s="18"/>
      <c r="O214" s="18"/>
      <c r="P214" s="18"/>
      <c r="Q214" s="18"/>
    </row>
    <row r="215" ht="14.25" customHeight="1">
      <c r="N215" s="18"/>
      <c r="O215" s="18"/>
      <c r="P215" s="18"/>
      <c r="Q215" s="18"/>
    </row>
    <row r="216" ht="14.25" customHeight="1">
      <c r="N216" s="18"/>
      <c r="O216" s="18"/>
      <c r="P216" s="18"/>
      <c r="Q216" s="18"/>
    </row>
    <row r="217" ht="14.25" customHeight="1">
      <c r="N217" s="18"/>
      <c r="O217" s="18"/>
      <c r="P217" s="18"/>
      <c r="Q217" s="18"/>
    </row>
    <row r="218" ht="14.25" customHeight="1">
      <c r="N218" s="18"/>
      <c r="O218" s="18"/>
      <c r="P218" s="18"/>
      <c r="Q218" s="18"/>
    </row>
    <row r="219" ht="14.25" customHeight="1">
      <c r="N219" s="18"/>
      <c r="O219" s="18"/>
      <c r="P219" s="18"/>
      <c r="Q219" s="18"/>
    </row>
    <row r="220" ht="14.25" customHeight="1">
      <c r="N220" s="18"/>
      <c r="O220" s="18"/>
      <c r="P220" s="18"/>
      <c r="Q220" s="18"/>
    </row>
    <row r="221" ht="14.25" customHeight="1">
      <c r="N221" s="18"/>
      <c r="O221" s="18"/>
      <c r="P221" s="18"/>
      <c r="Q221" s="18"/>
    </row>
    <row r="222" ht="14.25" customHeight="1">
      <c r="N222" s="18"/>
      <c r="O222" s="18"/>
      <c r="P222" s="18"/>
      <c r="Q222" s="18"/>
    </row>
    <row r="223" ht="14.25" customHeight="1">
      <c r="N223" s="18"/>
      <c r="O223" s="18"/>
      <c r="P223" s="18"/>
      <c r="Q223" s="18"/>
    </row>
    <row r="224" ht="14.25" customHeight="1">
      <c r="N224" s="18"/>
      <c r="O224" s="18"/>
      <c r="P224" s="18"/>
      <c r="Q224" s="18"/>
    </row>
    <row r="225" ht="14.25" customHeight="1">
      <c r="N225" s="18"/>
      <c r="O225" s="18"/>
      <c r="P225" s="18"/>
      <c r="Q225" s="18"/>
    </row>
    <row r="226" ht="14.25" customHeight="1">
      <c r="N226" s="18"/>
      <c r="O226" s="18"/>
      <c r="P226" s="18"/>
      <c r="Q226" s="18"/>
    </row>
    <row r="227" ht="14.25" customHeight="1">
      <c r="N227" s="18"/>
      <c r="O227" s="18"/>
      <c r="P227" s="18"/>
      <c r="Q227" s="18"/>
    </row>
    <row r="228" ht="14.25" customHeight="1">
      <c r="N228" s="18"/>
      <c r="O228" s="18"/>
      <c r="P228" s="18"/>
      <c r="Q228" s="18"/>
    </row>
    <row r="229" ht="14.25" customHeight="1">
      <c r="N229" s="18"/>
      <c r="O229" s="18"/>
      <c r="P229" s="18"/>
      <c r="Q229" s="18"/>
    </row>
    <row r="230" ht="14.25" customHeight="1">
      <c r="N230" s="18"/>
      <c r="O230" s="18"/>
      <c r="P230" s="18"/>
      <c r="Q230" s="18"/>
    </row>
    <row r="231" ht="14.25" customHeight="1">
      <c r="N231" s="18"/>
      <c r="O231" s="18"/>
      <c r="P231" s="18"/>
      <c r="Q231" s="18"/>
    </row>
    <row r="232" ht="14.25" customHeight="1">
      <c r="N232" s="18"/>
      <c r="O232" s="18"/>
      <c r="P232" s="18"/>
      <c r="Q232" s="18"/>
    </row>
    <row r="233" ht="14.25" customHeight="1">
      <c r="N233" s="18"/>
      <c r="O233" s="18"/>
      <c r="P233" s="18"/>
      <c r="Q233" s="18"/>
    </row>
    <row r="234" ht="14.25" customHeight="1">
      <c r="N234" s="18"/>
      <c r="O234" s="18"/>
      <c r="P234" s="18"/>
      <c r="Q234" s="18"/>
    </row>
    <row r="235" ht="14.25" customHeight="1">
      <c r="N235" s="18"/>
      <c r="O235" s="18"/>
      <c r="P235" s="18"/>
      <c r="Q235" s="18"/>
    </row>
    <row r="236" ht="14.25" customHeight="1">
      <c r="N236" s="4"/>
      <c r="O236" s="4"/>
      <c r="P236" s="4"/>
      <c r="Q236" s="4"/>
    </row>
    <row r="237" ht="14.25" customHeight="1">
      <c r="N237" s="4"/>
      <c r="O237" s="4"/>
      <c r="P237" s="4"/>
      <c r="Q237" s="4"/>
    </row>
    <row r="238" ht="14.25" customHeight="1">
      <c r="N238" s="4"/>
      <c r="O238" s="4"/>
      <c r="P238" s="4"/>
      <c r="Q238" s="4"/>
    </row>
    <row r="239" ht="14.25" customHeight="1">
      <c r="N239" s="4"/>
      <c r="O239" s="4"/>
      <c r="P239" s="4"/>
      <c r="Q239" s="4"/>
    </row>
    <row r="240" ht="14.25" customHeight="1">
      <c r="N240" s="4"/>
      <c r="O240" s="4"/>
      <c r="P240" s="4"/>
      <c r="Q240" s="4"/>
    </row>
    <row r="241" ht="14.25" customHeight="1">
      <c r="N241" s="4"/>
      <c r="O241" s="4"/>
      <c r="P241" s="4"/>
      <c r="Q241" s="4"/>
    </row>
    <row r="242" ht="14.25" customHeight="1">
      <c r="N242" s="4"/>
      <c r="O242" s="4"/>
      <c r="P242" s="4"/>
      <c r="Q242" s="4"/>
    </row>
    <row r="243" ht="14.25" customHeight="1">
      <c r="N243" s="4"/>
      <c r="O243" s="4"/>
      <c r="P243" s="4"/>
      <c r="Q243" s="4"/>
    </row>
    <row r="244" ht="14.25" customHeight="1">
      <c r="N244" s="4"/>
      <c r="O244" s="4"/>
      <c r="P244" s="4"/>
      <c r="Q244" s="4"/>
    </row>
    <row r="245" ht="14.25" customHeight="1">
      <c r="N245" s="4"/>
      <c r="O245" s="4"/>
      <c r="P245" s="4"/>
      <c r="Q245" s="4"/>
    </row>
    <row r="246" ht="14.25" customHeight="1">
      <c r="N246" s="4"/>
      <c r="O246" s="4"/>
      <c r="P246" s="4"/>
      <c r="Q246" s="4"/>
    </row>
    <row r="247" ht="14.25" customHeight="1">
      <c r="N247" s="4"/>
      <c r="O247" s="4"/>
      <c r="P247" s="4"/>
      <c r="Q247" s="4"/>
    </row>
    <row r="248" ht="14.25" customHeight="1">
      <c r="N248" s="4"/>
      <c r="O248" s="4"/>
      <c r="P248" s="4"/>
      <c r="Q248" s="4"/>
    </row>
    <row r="249" ht="14.25" customHeight="1">
      <c r="N249" s="4"/>
      <c r="O249" s="4"/>
      <c r="P249" s="4"/>
      <c r="Q249" s="4"/>
    </row>
    <row r="250" ht="14.25" customHeight="1">
      <c r="N250" s="4"/>
      <c r="O250" s="4"/>
      <c r="P250" s="4"/>
      <c r="Q250" s="4"/>
    </row>
    <row r="251" ht="14.25" customHeight="1">
      <c r="N251" s="4"/>
      <c r="O251" s="4"/>
      <c r="P251" s="4"/>
      <c r="Q251" s="4"/>
    </row>
    <row r="252" ht="14.25" customHeight="1">
      <c r="N252" s="4"/>
      <c r="O252" s="4"/>
      <c r="P252" s="4"/>
      <c r="Q252" s="4"/>
    </row>
    <row r="253" ht="14.25" customHeight="1">
      <c r="N253" s="4"/>
      <c r="O253" s="4"/>
      <c r="P253" s="4"/>
      <c r="Q253" s="4"/>
    </row>
    <row r="254" ht="14.25" customHeight="1">
      <c r="N254" s="4"/>
      <c r="O254" s="4"/>
      <c r="P254" s="4"/>
      <c r="Q254" s="4"/>
    </row>
    <row r="255" ht="14.25" customHeight="1">
      <c r="N255" s="4"/>
      <c r="O255" s="4"/>
      <c r="P255" s="4"/>
      <c r="Q255" s="4"/>
    </row>
    <row r="256" ht="14.25" customHeight="1">
      <c r="N256" s="4"/>
      <c r="O256" s="4"/>
      <c r="P256" s="4"/>
      <c r="Q256" s="4"/>
    </row>
    <row r="257" ht="14.25" customHeight="1">
      <c r="N257" s="4"/>
      <c r="O257" s="4"/>
      <c r="P257" s="4"/>
      <c r="Q257" s="4"/>
    </row>
    <row r="258" ht="14.25" customHeight="1">
      <c r="N258" s="4"/>
      <c r="O258" s="4"/>
      <c r="P258" s="4"/>
      <c r="Q258" s="4"/>
    </row>
    <row r="259" ht="14.25" customHeight="1">
      <c r="N259" s="4"/>
      <c r="O259" s="4"/>
      <c r="P259" s="4"/>
      <c r="Q259" s="4"/>
    </row>
    <row r="260" ht="14.25" customHeight="1">
      <c r="N260" s="4"/>
      <c r="O260" s="4"/>
      <c r="P260" s="4"/>
      <c r="Q260" s="4"/>
    </row>
    <row r="261" ht="14.25" customHeight="1">
      <c r="N261" s="4"/>
      <c r="O261" s="4"/>
      <c r="P261" s="4"/>
      <c r="Q261" s="4"/>
    </row>
    <row r="262" ht="14.25" customHeight="1">
      <c r="N262" s="4"/>
      <c r="O262" s="4"/>
      <c r="P262" s="4"/>
      <c r="Q262" s="4"/>
    </row>
    <row r="263" ht="14.25" customHeight="1">
      <c r="N263" s="4"/>
      <c r="O263" s="4"/>
      <c r="P263" s="4"/>
      <c r="Q263" s="4"/>
    </row>
    <row r="264" ht="14.25" customHeight="1">
      <c r="N264" s="4"/>
      <c r="O264" s="4"/>
      <c r="P264" s="4"/>
      <c r="Q264" s="4"/>
    </row>
    <row r="265" ht="14.25" customHeight="1">
      <c r="N265" s="4"/>
      <c r="O265" s="4"/>
      <c r="P265" s="4"/>
      <c r="Q265" s="4"/>
    </row>
    <row r="266" ht="14.25" customHeight="1">
      <c r="N266" s="4"/>
      <c r="O266" s="4"/>
      <c r="P266" s="4"/>
      <c r="Q266" s="4"/>
    </row>
    <row r="267" ht="14.25" customHeight="1">
      <c r="N267" s="4"/>
      <c r="O267" s="4"/>
      <c r="P267" s="4"/>
      <c r="Q267" s="4"/>
    </row>
    <row r="268" ht="14.25" customHeight="1">
      <c r="N268" s="4"/>
      <c r="O268" s="4"/>
      <c r="P268" s="4"/>
      <c r="Q268" s="4"/>
    </row>
    <row r="269" ht="14.25" customHeight="1">
      <c r="N269" s="4"/>
      <c r="O269" s="4"/>
      <c r="P269" s="4"/>
      <c r="Q269" s="4"/>
    </row>
    <row r="270" ht="14.25" customHeight="1">
      <c r="N270" s="4"/>
      <c r="O270" s="4"/>
      <c r="P270" s="4"/>
      <c r="Q270" s="4"/>
    </row>
    <row r="271" ht="14.25" customHeight="1">
      <c r="N271" s="4"/>
      <c r="O271" s="4"/>
      <c r="P271" s="4"/>
      <c r="Q271" s="4"/>
    </row>
    <row r="272" ht="14.25" customHeight="1">
      <c r="N272" s="4"/>
      <c r="O272" s="4"/>
      <c r="P272" s="4"/>
      <c r="Q272" s="4"/>
    </row>
    <row r="273" ht="14.25" customHeight="1">
      <c r="N273" s="4"/>
      <c r="O273" s="4"/>
      <c r="P273" s="4"/>
      <c r="Q273" s="4"/>
    </row>
    <row r="274" ht="14.25" customHeight="1">
      <c r="N274" s="4"/>
      <c r="O274" s="4"/>
      <c r="P274" s="4"/>
      <c r="Q274" s="4"/>
    </row>
    <row r="275" ht="14.25" customHeight="1">
      <c r="N275" s="4"/>
      <c r="O275" s="4"/>
      <c r="P275" s="4"/>
      <c r="Q275" s="4"/>
    </row>
    <row r="276" ht="14.25" customHeight="1">
      <c r="N276" s="4"/>
      <c r="O276" s="4"/>
      <c r="P276" s="4"/>
      <c r="Q276" s="4"/>
    </row>
    <row r="277" ht="14.25" customHeight="1">
      <c r="N277" s="4"/>
      <c r="O277" s="4"/>
      <c r="P277" s="4"/>
      <c r="Q277" s="4"/>
    </row>
    <row r="278" ht="14.25" customHeight="1">
      <c r="N278" s="4"/>
      <c r="O278" s="4"/>
      <c r="P278" s="4"/>
      <c r="Q278" s="4"/>
    </row>
    <row r="279" ht="14.25" customHeight="1">
      <c r="N279" s="4"/>
      <c r="O279" s="4"/>
      <c r="P279" s="4"/>
      <c r="Q279" s="4"/>
    </row>
    <row r="280" ht="14.25" customHeight="1">
      <c r="N280" s="4"/>
      <c r="O280" s="4"/>
      <c r="P280" s="4"/>
      <c r="Q280" s="4"/>
    </row>
    <row r="281" ht="14.25" customHeight="1">
      <c r="N281" s="4"/>
      <c r="O281" s="4"/>
      <c r="P281" s="4"/>
      <c r="Q281" s="4"/>
    </row>
    <row r="282" ht="14.25" customHeight="1">
      <c r="N282" s="4"/>
      <c r="O282" s="4"/>
      <c r="P282" s="4"/>
      <c r="Q282" s="4"/>
    </row>
    <row r="283" ht="14.25" customHeight="1">
      <c r="N283" s="4"/>
      <c r="O283" s="4"/>
      <c r="P283" s="4"/>
      <c r="Q283" s="4"/>
    </row>
    <row r="284" ht="14.25" customHeight="1">
      <c r="N284" s="4"/>
      <c r="O284" s="4"/>
      <c r="P284" s="4"/>
      <c r="Q284" s="4"/>
    </row>
    <row r="285" ht="14.25" customHeight="1">
      <c r="N285" s="4"/>
      <c r="O285" s="4"/>
      <c r="P285" s="4"/>
      <c r="Q285" s="4"/>
    </row>
    <row r="286" ht="14.25" customHeight="1">
      <c r="N286" s="4"/>
      <c r="O286" s="4"/>
      <c r="P286" s="4"/>
      <c r="Q286" s="4"/>
    </row>
    <row r="287" ht="14.25" customHeight="1">
      <c r="N287" s="4"/>
      <c r="O287" s="4"/>
      <c r="P287" s="4"/>
      <c r="Q287" s="4"/>
    </row>
    <row r="288" ht="14.25" customHeight="1">
      <c r="N288" s="4"/>
      <c r="O288" s="4"/>
      <c r="P288" s="4"/>
      <c r="Q288" s="4"/>
    </row>
    <row r="289" ht="14.25" customHeight="1">
      <c r="N289" s="4"/>
      <c r="O289" s="4"/>
      <c r="P289" s="4"/>
      <c r="Q289" s="4"/>
    </row>
    <row r="290" ht="14.25" customHeight="1">
      <c r="N290" s="4"/>
      <c r="O290" s="4"/>
      <c r="P290" s="4"/>
      <c r="Q290" s="4"/>
    </row>
    <row r="291" ht="14.25" customHeight="1">
      <c r="N291" s="4"/>
      <c r="O291" s="4"/>
      <c r="P291" s="4"/>
      <c r="Q291" s="4"/>
    </row>
    <row r="292" ht="14.25" customHeight="1">
      <c r="N292" s="4"/>
      <c r="O292" s="4"/>
      <c r="P292" s="4"/>
      <c r="Q292" s="4"/>
    </row>
    <row r="293" ht="14.25" customHeight="1">
      <c r="N293" s="4"/>
      <c r="O293" s="4"/>
      <c r="P293" s="4"/>
      <c r="Q293" s="4"/>
    </row>
    <row r="294" ht="14.25" customHeight="1">
      <c r="N294" s="4"/>
      <c r="O294" s="4"/>
      <c r="P294" s="4"/>
      <c r="Q294" s="4"/>
    </row>
    <row r="295" ht="14.25" customHeight="1">
      <c r="N295" s="4"/>
      <c r="O295" s="4"/>
      <c r="P295" s="4"/>
      <c r="Q295" s="4"/>
    </row>
    <row r="296" ht="14.25" customHeight="1">
      <c r="N296" s="4"/>
      <c r="O296" s="4"/>
      <c r="P296" s="4"/>
      <c r="Q296" s="4"/>
    </row>
    <row r="297" ht="14.25" customHeight="1">
      <c r="N297" s="4"/>
      <c r="O297" s="4"/>
      <c r="P297" s="4"/>
      <c r="Q297" s="4"/>
    </row>
    <row r="298" ht="14.25" customHeight="1">
      <c r="N298" s="4"/>
      <c r="O298" s="4"/>
      <c r="P298" s="4"/>
      <c r="Q298" s="4"/>
    </row>
    <row r="299" ht="14.25" customHeight="1">
      <c r="N299" s="4"/>
      <c r="O299" s="4"/>
      <c r="P299" s="4"/>
      <c r="Q299" s="4"/>
    </row>
    <row r="300" ht="14.25" customHeight="1">
      <c r="N300" s="4"/>
      <c r="O300" s="4"/>
      <c r="P300" s="4"/>
      <c r="Q300" s="4"/>
    </row>
    <row r="301" ht="14.25" customHeight="1">
      <c r="N301" s="4"/>
      <c r="O301" s="4"/>
      <c r="P301" s="4"/>
      <c r="Q301" s="4"/>
    </row>
    <row r="302" ht="14.25" customHeight="1">
      <c r="N302" s="4"/>
      <c r="O302" s="4"/>
      <c r="P302" s="4"/>
      <c r="Q302" s="4"/>
    </row>
    <row r="303" ht="14.25" customHeight="1">
      <c r="N303" s="4"/>
      <c r="O303" s="4"/>
      <c r="P303" s="4"/>
      <c r="Q303" s="4"/>
    </row>
    <row r="304" ht="14.25" customHeight="1">
      <c r="N304" s="4"/>
      <c r="O304" s="4"/>
      <c r="P304" s="4"/>
      <c r="Q304" s="4"/>
    </row>
    <row r="305" ht="14.25" customHeight="1">
      <c r="N305" s="4"/>
      <c r="O305" s="4"/>
      <c r="P305" s="4"/>
      <c r="Q305" s="4"/>
    </row>
    <row r="306" ht="14.25" customHeight="1">
      <c r="N306" s="4"/>
      <c r="O306" s="4"/>
      <c r="P306" s="4"/>
      <c r="Q306" s="4"/>
    </row>
    <row r="307" ht="14.25" customHeight="1">
      <c r="N307" s="4"/>
      <c r="O307" s="4"/>
      <c r="P307" s="4"/>
      <c r="Q307" s="4"/>
    </row>
    <row r="308" ht="14.25" customHeight="1">
      <c r="N308" s="4"/>
      <c r="O308" s="4"/>
      <c r="P308" s="4"/>
      <c r="Q308" s="4"/>
    </row>
    <row r="309" ht="14.25" customHeight="1">
      <c r="N309" s="4"/>
      <c r="O309" s="4"/>
      <c r="P309" s="4"/>
      <c r="Q309" s="4"/>
    </row>
    <row r="310" ht="14.25" customHeight="1">
      <c r="N310" s="4"/>
      <c r="O310" s="4"/>
      <c r="P310" s="4"/>
      <c r="Q310" s="4"/>
    </row>
    <row r="311" ht="14.25" customHeight="1">
      <c r="N311" s="4"/>
      <c r="O311" s="4"/>
      <c r="P311" s="4"/>
      <c r="Q311" s="4"/>
    </row>
    <row r="312" ht="14.25" customHeight="1">
      <c r="N312" s="4"/>
      <c r="O312" s="4"/>
      <c r="P312" s="4"/>
      <c r="Q312" s="4"/>
    </row>
    <row r="313" ht="14.25" customHeight="1">
      <c r="N313" s="4"/>
      <c r="O313" s="4"/>
      <c r="P313" s="4"/>
      <c r="Q313" s="4"/>
    </row>
    <row r="314" ht="14.25" customHeight="1">
      <c r="N314" s="4"/>
      <c r="O314" s="4"/>
      <c r="P314" s="4"/>
      <c r="Q314" s="4"/>
    </row>
    <row r="315" ht="14.25" customHeight="1">
      <c r="N315" s="4"/>
      <c r="O315" s="4"/>
      <c r="P315" s="4"/>
      <c r="Q315" s="4"/>
    </row>
    <row r="316" ht="14.25" customHeight="1">
      <c r="N316" s="4"/>
      <c r="O316" s="4"/>
      <c r="P316" s="4"/>
      <c r="Q316" s="4"/>
    </row>
    <row r="317" ht="14.25" customHeight="1">
      <c r="N317" s="4"/>
      <c r="O317" s="4"/>
      <c r="P317" s="4"/>
      <c r="Q317" s="4"/>
    </row>
    <row r="318" ht="14.25" customHeight="1">
      <c r="N318" s="4"/>
      <c r="O318" s="4"/>
      <c r="P318" s="4"/>
      <c r="Q318" s="4"/>
    </row>
    <row r="319" ht="14.25" customHeight="1">
      <c r="N319" s="4"/>
      <c r="O319" s="4"/>
      <c r="P319" s="4"/>
      <c r="Q319" s="4"/>
    </row>
    <row r="320" ht="14.25" customHeight="1">
      <c r="N320" s="4"/>
      <c r="O320" s="4"/>
      <c r="P320" s="4"/>
      <c r="Q320" s="4"/>
    </row>
    <row r="321" ht="14.25" customHeight="1">
      <c r="N321" s="4"/>
      <c r="O321" s="4"/>
      <c r="P321" s="4"/>
      <c r="Q321" s="4"/>
    </row>
    <row r="322" ht="14.25" customHeight="1">
      <c r="N322" s="4"/>
      <c r="O322" s="4"/>
      <c r="P322" s="4"/>
      <c r="Q322" s="4"/>
    </row>
    <row r="323" ht="14.25" customHeight="1">
      <c r="N323" s="4"/>
      <c r="O323" s="4"/>
      <c r="P323" s="4"/>
      <c r="Q323" s="4"/>
    </row>
    <row r="324" ht="14.25" customHeight="1">
      <c r="N324" s="4"/>
      <c r="O324" s="4"/>
      <c r="P324" s="4"/>
      <c r="Q324" s="4"/>
    </row>
    <row r="325" ht="14.25" customHeight="1">
      <c r="N325" s="4"/>
      <c r="O325" s="4"/>
      <c r="P325" s="4"/>
      <c r="Q325" s="4"/>
    </row>
    <row r="326" ht="14.25" customHeight="1">
      <c r="N326" s="4"/>
      <c r="O326" s="4"/>
      <c r="P326" s="4"/>
      <c r="Q326" s="4"/>
    </row>
    <row r="327" ht="14.25" customHeight="1">
      <c r="N327" s="4"/>
      <c r="O327" s="4"/>
      <c r="P327" s="4"/>
      <c r="Q327" s="4"/>
    </row>
    <row r="328" ht="14.25" customHeight="1">
      <c r="N328" s="4"/>
      <c r="O328" s="4"/>
      <c r="P328" s="4"/>
      <c r="Q328" s="4"/>
    </row>
    <row r="329" ht="14.25" customHeight="1">
      <c r="N329" s="4"/>
      <c r="O329" s="4"/>
      <c r="P329" s="4"/>
      <c r="Q329" s="4"/>
    </row>
    <row r="330" ht="14.25" customHeight="1">
      <c r="N330" s="4"/>
      <c r="O330" s="4"/>
      <c r="P330" s="4"/>
      <c r="Q330" s="4"/>
    </row>
    <row r="331" ht="14.25" customHeight="1">
      <c r="N331" s="4"/>
      <c r="O331" s="4"/>
      <c r="P331" s="4"/>
      <c r="Q331" s="4"/>
    </row>
    <row r="332" ht="14.25" customHeight="1">
      <c r="N332" s="4"/>
      <c r="O332" s="4"/>
      <c r="P332" s="4"/>
      <c r="Q332" s="4"/>
    </row>
    <row r="333" ht="14.25" customHeight="1">
      <c r="N333" s="4"/>
      <c r="O333" s="4"/>
      <c r="P333" s="4"/>
      <c r="Q333" s="4"/>
    </row>
    <row r="334" ht="14.25" customHeight="1">
      <c r="N334" s="4"/>
      <c r="O334" s="4"/>
      <c r="P334" s="4"/>
      <c r="Q334" s="4"/>
    </row>
    <row r="335" ht="14.25" customHeight="1">
      <c r="N335" s="4"/>
      <c r="O335" s="4"/>
      <c r="P335" s="4"/>
      <c r="Q335" s="4"/>
    </row>
    <row r="336" ht="14.25" customHeight="1">
      <c r="N336" s="4"/>
      <c r="O336" s="4"/>
      <c r="P336" s="4"/>
      <c r="Q336" s="4"/>
    </row>
    <row r="337" ht="14.25" customHeight="1">
      <c r="N337" s="4"/>
      <c r="O337" s="4"/>
      <c r="P337" s="4"/>
      <c r="Q337" s="4"/>
    </row>
    <row r="338" ht="14.25" customHeight="1">
      <c r="N338" s="4"/>
      <c r="O338" s="4"/>
      <c r="P338" s="4"/>
      <c r="Q338" s="4"/>
    </row>
    <row r="339" ht="14.25" customHeight="1">
      <c r="N339" s="4"/>
      <c r="O339" s="4"/>
      <c r="P339" s="4"/>
      <c r="Q339" s="4"/>
    </row>
    <row r="340" ht="14.25" customHeight="1">
      <c r="N340" s="4"/>
      <c r="O340" s="4"/>
      <c r="P340" s="4"/>
      <c r="Q340" s="4"/>
    </row>
    <row r="341" ht="14.25" customHeight="1">
      <c r="N341" s="4"/>
      <c r="O341" s="4"/>
      <c r="P341" s="4"/>
      <c r="Q341" s="4"/>
    </row>
    <row r="342" ht="14.25" customHeight="1">
      <c r="N342" s="4"/>
      <c r="O342" s="4"/>
      <c r="P342" s="4"/>
      <c r="Q342" s="4"/>
    </row>
    <row r="343" ht="14.25" customHeight="1">
      <c r="N343" s="4"/>
      <c r="O343" s="4"/>
      <c r="P343" s="4"/>
      <c r="Q343" s="4"/>
    </row>
    <row r="344" ht="14.25" customHeight="1">
      <c r="N344" s="4"/>
      <c r="O344" s="4"/>
      <c r="P344" s="4"/>
      <c r="Q344" s="4"/>
    </row>
    <row r="345" ht="14.25" customHeight="1">
      <c r="N345" s="4"/>
      <c r="O345" s="4"/>
      <c r="P345" s="4"/>
      <c r="Q345" s="4"/>
    </row>
    <row r="346" ht="14.25" customHeight="1">
      <c r="N346" s="4"/>
      <c r="O346" s="4"/>
      <c r="P346" s="4"/>
      <c r="Q346" s="4"/>
    </row>
    <row r="347" ht="14.25" customHeight="1">
      <c r="N347" s="4"/>
      <c r="O347" s="4"/>
      <c r="P347" s="4"/>
      <c r="Q347" s="4"/>
    </row>
    <row r="348" ht="14.25" customHeight="1">
      <c r="N348" s="4"/>
      <c r="O348" s="4"/>
      <c r="P348" s="4"/>
      <c r="Q348" s="4"/>
    </row>
    <row r="349" ht="14.25" customHeight="1">
      <c r="N349" s="4"/>
      <c r="O349" s="4"/>
      <c r="P349" s="4"/>
      <c r="Q349" s="4"/>
    </row>
    <row r="350" ht="14.25" customHeight="1">
      <c r="N350" s="4"/>
      <c r="O350" s="4"/>
      <c r="P350" s="4"/>
      <c r="Q350" s="4"/>
    </row>
    <row r="351" ht="14.25" customHeight="1">
      <c r="N351" s="4"/>
      <c r="O351" s="4"/>
      <c r="P351" s="4"/>
      <c r="Q351" s="4"/>
    </row>
    <row r="352" ht="14.25" customHeight="1">
      <c r="N352" s="4"/>
      <c r="O352" s="4"/>
      <c r="P352" s="4"/>
      <c r="Q352" s="4"/>
    </row>
    <row r="353" ht="14.25" customHeight="1">
      <c r="N353" s="4"/>
      <c r="O353" s="4"/>
      <c r="P353" s="4"/>
      <c r="Q353" s="4"/>
    </row>
    <row r="354" ht="14.25" customHeight="1">
      <c r="N354" s="4"/>
      <c r="O354" s="4"/>
      <c r="P354" s="4"/>
      <c r="Q354" s="4"/>
    </row>
    <row r="355" ht="14.25" customHeight="1">
      <c r="N355" s="4"/>
      <c r="O355" s="4"/>
      <c r="P355" s="4"/>
      <c r="Q355" s="4"/>
    </row>
    <row r="356" ht="14.25" customHeight="1">
      <c r="N356" s="4"/>
      <c r="O356" s="4"/>
      <c r="P356" s="4"/>
      <c r="Q356" s="4"/>
    </row>
    <row r="357" ht="14.25" customHeight="1">
      <c r="N357" s="4"/>
      <c r="O357" s="4"/>
      <c r="P357" s="4"/>
      <c r="Q357" s="4"/>
    </row>
    <row r="358" ht="14.25" customHeight="1">
      <c r="N358" s="4"/>
      <c r="O358" s="4"/>
      <c r="P358" s="4"/>
      <c r="Q358" s="4"/>
    </row>
    <row r="359" ht="14.25" customHeight="1">
      <c r="N359" s="4"/>
      <c r="O359" s="4"/>
      <c r="P359" s="4"/>
      <c r="Q359" s="4"/>
    </row>
    <row r="360" ht="14.25" customHeight="1">
      <c r="N360" s="4"/>
      <c r="O360" s="4"/>
      <c r="P360" s="4"/>
      <c r="Q360" s="4"/>
    </row>
    <row r="361" ht="14.25" customHeight="1">
      <c r="N361" s="4"/>
      <c r="O361" s="4"/>
      <c r="P361" s="4"/>
      <c r="Q361" s="4"/>
    </row>
    <row r="362" ht="14.25" customHeight="1">
      <c r="N362" s="4"/>
      <c r="O362" s="4"/>
      <c r="P362" s="4"/>
      <c r="Q362" s="4"/>
    </row>
    <row r="363" ht="14.25" customHeight="1">
      <c r="N363" s="4"/>
      <c r="O363" s="4"/>
      <c r="P363" s="4"/>
      <c r="Q363" s="4"/>
    </row>
    <row r="364" ht="14.25" customHeight="1">
      <c r="N364" s="4"/>
      <c r="O364" s="4"/>
      <c r="P364" s="4"/>
      <c r="Q364" s="4"/>
    </row>
    <row r="365" ht="14.25" customHeight="1">
      <c r="N365" s="4"/>
      <c r="O365" s="4"/>
      <c r="P365" s="4"/>
      <c r="Q365" s="4"/>
    </row>
    <row r="366" ht="14.25" customHeight="1">
      <c r="N366" s="4"/>
      <c r="O366" s="4"/>
      <c r="P366" s="4"/>
      <c r="Q366" s="4"/>
    </row>
    <row r="367" ht="14.25" customHeight="1">
      <c r="N367" s="4"/>
      <c r="O367" s="4"/>
      <c r="P367" s="4"/>
      <c r="Q367" s="4"/>
    </row>
    <row r="368" ht="14.25" customHeight="1">
      <c r="N368" s="4"/>
      <c r="O368" s="4"/>
      <c r="P368" s="4"/>
      <c r="Q368" s="4"/>
    </row>
    <row r="369" ht="14.25" customHeight="1">
      <c r="N369" s="4"/>
      <c r="O369" s="4"/>
      <c r="P369" s="4"/>
      <c r="Q369" s="4"/>
    </row>
    <row r="370" ht="14.25" customHeight="1">
      <c r="N370" s="4"/>
      <c r="O370" s="4"/>
      <c r="P370" s="4"/>
      <c r="Q370" s="4"/>
    </row>
    <row r="371" ht="14.25" customHeight="1">
      <c r="N371" s="4"/>
      <c r="O371" s="4"/>
      <c r="P371" s="4"/>
      <c r="Q371" s="4"/>
    </row>
    <row r="372" ht="14.25" customHeight="1">
      <c r="N372" s="4"/>
      <c r="O372" s="4"/>
      <c r="P372" s="4"/>
      <c r="Q372" s="4"/>
    </row>
    <row r="373" ht="14.25" customHeight="1">
      <c r="N373" s="4"/>
      <c r="O373" s="4"/>
      <c r="P373" s="4"/>
      <c r="Q373" s="4"/>
    </row>
    <row r="374" ht="14.25" customHeight="1">
      <c r="N374" s="4"/>
      <c r="O374" s="4"/>
      <c r="P374" s="4"/>
      <c r="Q374" s="4"/>
    </row>
    <row r="375" ht="14.25" customHeight="1">
      <c r="N375" s="4"/>
      <c r="O375" s="4"/>
      <c r="P375" s="4"/>
      <c r="Q375" s="4"/>
    </row>
    <row r="376" ht="14.25" customHeight="1">
      <c r="N376" s="4"/>
      <c r="O376" s="4"/>
      <c r="P376" s="4"/>
      <c r="Q376" s="4"/>
    </row>
    <row r="377" ht="14.25" customHeight="1">
      <c r="N377" s="4"/>
      <c r="O377" s="4"/>
      <c r="P377" s="4"/>
      <c r="Q377" s="4"/>
    </row>
    <row r="378" ht="14.25" customHeight="1">
      <c r="N378" s="4"/>
      <c r="O378" s="4"/>
      <c r="P378" s="4"/>
      <c r="Q378" s="4"/>
    </row>
    <row r="379" ht="14.25" customHeight="1">
      <c r="N379" s="4"/>
      <c r="O379" s="4"/>
      <c r="P379" s="4"/>
      <c r="Q379" s="4"/>
    </row>
    <row r="380" ht="14.25" customHeight="1">
      <c r="N380" s="4"/>
      <c r="O380" s="4"/>
      <c r="P380" s="4"/>
      <c r="Q380" s="4"/>
    </row>
    <row r="381" ht="14.25" customHeight="1">
      <c r="N381" s="4"/>
      <c r="O381" s="4"/>
      <c r="P381" s="4"/>
      <c r="Q381" s="4"/>
    </row>
    <row r="382" ht="14.25" customHeight="1">
      <c r="N382" s="4"/>
      <c r="O382" s="4"/>
      <c r="P382" s="4"/>
      <c r="Q382" s="4"/>
    </row>
    <row r="383" ht="14.25" customHeight="1">
      <c r="N383" s="4"/>
      <c r="O383" s="4"/>
      <c r="P383" s="4"/>
      <c r="Q383" s="4"/>
    </row>
    <row r="384" ht="14.25" customHeight="1">
      <c r="N384" s="4"/>
      <c r="O384" s="4"/>
      <c r="P384" s="4"/>
      <c r="Q384" s="4"/>
    </row>
    <row r="385" ht="14.25" customHeight="1">
      <c r="N385" s="4"/>
      <c r="O385" s="4"/>
      <c r="P385" s="4"/>
      <c r="Q385" s="4"/>
    </row>
    <row r="386" ht="14.25" customHeight="1">
      <c r="N386" s="4"/>
      <c r="O386" s="4"/>
      <c r="P386" s="4"/>
      <c r="Q386" s="4"/>
    </row>
    <row r="387" ht="14.25" customHeight="1">
      <c r="N387" s="4"/>
      <c r="O387" s="4"/>
      <c r="P387" s="4"/>
      <c r="Q387" s="4"/>
    </row>
    <row r="388" ht="14.25" customHeight="1">
      <c r="N388" s="4"/>
      <c r="O388" s="4"/>
      <c r="P388" s="4"/>
      <c r="Q388" s="4"/>
    </row>
    <row r="389" ht="14.25" customHeight="1">
      <c r="N389" s="4"/>
      <c r="O389" s="4"/>
      <c r="P389" s="4"/>
      <c r="Q389" s="4"/>
    </row>
    <row r="390" ht="14.25" customHeight="1">
      <c r="N390" s="4"/>
      <c r="O390" s="4"/>
      <c r="P390" s="4"/>
      <c r="Q390" s="4"/>
    </row>
    <row r="391" ht="14.25" customHeight="1">
      <c r="N391" s="4"/>
      <c r="O391" s="4"/>
      <c r="P391" s="4"/>
      <c r="Q391" s="4"/>
    </row>
    <row r="392" ht="14.25" customHeight="1">
      <c r="N392" s="4"/>
      <c r="O392" s="4"/>
      <c r="P392" s="4"/>
      <c r="Q392" s="4"/>
    </row>
    <row r="393" ht="14.25" customHeight="1">
      <c r="N393" s="4"/>
      <c r="O393" s="4"/>
      <c r="P393" s="4"/>
      <c r="Q393" s="4"/>
    </row>
    <row r="394" ht="14.25" customHeight="1">
      <c r="N394" s="4"/>
      <c r="O394" s="4"/>
      <c r="P394" s="4"/>
      <c r="Q394" s="4"/>
    </row>
    <row r="395" ht="14.25" customHeight="1">
      <c r="N395" s="4"/>
      <c r="O395" s="4"/>
      <c r="P395" s="4"/>
      <c r="Q395" s="4"/>
    </row>
    <row r="396" ht="14.25" customHeight="1">
      <c r="N396" s="4"/>
      <c r="O396" s="4"/>
      <c r="P396" s="4"/>
      <c r="Q396" s="4"/>
    </row>
    <row r="397" ht="14.25" customHeight="1">
      <c r="N397" s="4"/>
      <c r="O397" s="4"/>
      <c r="P397" s="4"/>
      <c r="Q397" s="4"/>
    </row>
    <row r="398" ht="14.25" customHeight="1">
      <c r="N398" s="4"/>
      <c r="O398" s="4"/>
      <c r="P398" s="4"/>
      <c r="Q398" s="4"/>
    </row>
    <row r="399" ht="14.25" customHeight="1">
      <c r="N399" s="4"/>
      <c r="O399" s="4"/>
      <c r="P399" s="4"/>
      <c r="Q399" s="4"/>
    </row>
    <row r="400" ht="14.25" customHeight="1">
      <c r="N400" s="4"/>
      <c r="O400" s="4"/>
      <c r="P400" s="4"/>
      <c r="Q400" s="4"/>
    </row>
    <row r="401" ht="14.25" customHeight="1">
      <c r="N401" s="4"/>
      <c r="O401" s="4"/>
      <c r="P401" s="4"/>
      <c r="Q401" s="4"/>
    </row>
    <row r="402" ht="14.25" customHeight="1">
      <c r="N402" s="4"/>
      <c r="O402" s="4"/>
      <c r="P402" s="4"/>
      <c r="Q402" s="4"/>
    </row>
    <row r="403" ht="14.25" customHeight="1">
      <c r="N403" s="4"/>
      <c r="O403" s="4"/>
      <c r="P403" s="4"/>
      <c r="Q403" s="4"/>
    </row>
    <row r="404" ht="14.25" customHeight="1">
      <c r="N404" s="4"/>
      <c r="O404" s="4"/>
      <c r="P404" s="4"/>
      <c r="Q404" s="4"/>
    </row>
    <row r="405" ht="14.25" customHeight="1">
      <c r="N405" s="4"/>
      <c r="O405" s="4"/>
      <c r="P405" s="4"/>
      <c r="Q405" s="4"/>
    </row>
    <row r="406" ht="14.25" customHeight="1">
      <c r="N406" s="4"/>
      <c r="O406" s="4"/>
      <c r="P406" s="4"/>
      <c r="Q406" s="4"/>
    </row>
    <row r="407" ht="14.25" customHeight="1">
      <c r="N407" s="4"/>
      <c r="O407" s="4"/>
      <c r="P407" s="4"/>
      <c r="Q407" s="4"/>
    </row>
    <row r="408" ht="14.25" customHeight="1">
      <c r="N408" s="4"/>
      <c r="O408" s="4"/>
      <c r="P408" s="4"/>
      <c r="Q408" s="4"/>
    </row>
    <row r="409" ht="14.25" customHeight="1">
      <c r="N409" s="4"/>
      <c r="O409" s="4"/>
      <c r="P409" s="4"/>
      <c r="Q409" s="4"/>
    </row>
    <row r="410" ht="14.25" customHeight="1">
      <c r="N410" s="4"/>
      <c r="O410" s="4"/>
      <c r="P410" s="4"/>
      <c r="Q410" s="4"/>
    </row>
    <row r="411" ht="14.25" customHeight="1">
      <c r="N411" s="4"/>
      <c r="O411" s="4"/>
      <c r="P411" s="4"/>
      <c r="Q411" s="4"/>
    </row>
    <row r="412" ht="14.25" customHeight="1">
      <c r="N412" s="4"/>
      <c r="O412" s="4"/>
      <c r="P412" s="4"/>
      <c r="Q412" s="4"/>
    </row>
    <row r="413" ht="14.25" customHeight="1">
      <c r="N413" s="4"/>
      <c r="O413" s="4"/>
      <c r="P413" s="4"/>
      <c r="Q413" s="4"/>
    </row>
    <row r="414" ht="14.25" customHeight="1">
      <c r="N414" s="4"/>
      <c r="O414" s="4"/>
      <c r="P414" s="4"/>
      <c r="Q414" s="4"/>
    </row>
    <row r="415" ht="14.25" customHeight="1">
      <c r="N415" s="4"/>
      <c r="O415" s="4"/>
      <c r="P415" s="4"/>
      <c r="Q415" s="4"/>
    </row>
    <row r="416" ht="14.25" customHeight="1">
      <c r="N416" s="4"/>
      <c r="O416" s="4"/>
      <c r="P416" s="4"/>
      <c r="Q416" s="4"/>
    </row>
    <row r="417" ht="14.25" customHeight="1">
      <c r="N417" s="4"/>
      <c r="O417" s="4"/>
      <c r="P417" s="4"/>
      <c r="Q417" s="4"/>
    </row>
    <row r="418" ht="14.25" customHeight="1">
      <c r="N418" s="4"/>
      <c r="O418" s="4"/>
      <c r="P418" s="4"/>
      <c r="Q418" s="4"/>
    </row>
    <row r="419" ht="14.25" customHeight="1">
      <c r="N419" s="4"/>
      <c r="O419" s="4"/>
      <c r="P419" s="4"/>
      <c r="Q419" s="4"/>
    </row>
    <row r="420" ht="14.25" customHeight="1">
      <c r="N420" s="4"/>
      <c r="O420" s="4"/>
      <c r="P420" s="4"/>
      <c r="Q420" s="4"/>
    </row>
    <row r="421" ht="14.25" customHeight="1">
      <c r="N421" s="4"/>
      <c r="O421" s="4"/>
      <c r="P421" s="4"/>
      <c r="Q421" s="4"/>
    </row>
    <row r="422" ht="14.25" customHeight="1">
      <c r="N422" s="4"/>
      <c r="O422" s="4"/>
      <c r="P422" s="4"/>
      <c r="Q422" s="4"/>
    </row>
    <row r="423" ht="14.25" customHeight="1">
      <c r="N423" s="4"/>
      <c r="O423" s="4"/>
      <c r="P423" s="4"/>
      <c r="Q423" s="4"/>
    </row>
    <row r="424" ht="14.25" customHeight="1">
      <c r="N424" s="4"/>
      <c r="O424" s="4"/>
      <c r="P424" s="4"/>
      <c r="Q424" s="4"/>
    </row>
    <row r="425" ht="14.25" customHeight="1">
      <c r="N425" s="4"/>
      <c r="O425" s="4"/>
      <c r="P425" s="4"/>
      <c r="Q425" s="4"/>
    </row>
    <row r="426" ht="14.25" customHeight="1">
      <c r="N426" s="4"/>
      <c r="O426" s="4"/>
      <c r="P426" s="4"/>
      <c r="Q426" s="4"/>
    </row>
    <row r="427" ht="14.25" customHeight="1">
      <c r="N427" s="4"/>
      <c r="O427" s="4"/>
      <c r="P427" s="4"/>
      <c r="Q427" s="4"/>
    </row>
    <row r="428" ht="14.25" customHeight="1">
      <c r="N428" s="4"/>
      <c r="O428" s="4"/>
      <c r="P428" s="4"/>
      <c r="Q428" s="4"/>
    </row>
    <row r="429" ht="14.25" customHeight="1">
      <c r="N429" s="4"/>
      <c r="O429" s="4"/>
      <c r="P429" s="4"/>
      <c r="Q429" s="4"/>
    </row>
    <row r="430" ht="14.25" customHeight="1">
      <c r="N430" s="4"/>
      <c r="O430" s="4"/>
      <c r="P430" s="4"/>
      <c r="Q430" s="4"/>
    </row>
    <row r="431" ht="14.25" customHeight="1">
      <c r="N431" s="4"/>
      <c r="O431" s="4"/>
      <c r="P431" s="4"/>
      <c r="Q431" s="4"/>
    </row>
    <row r="432" ht="14.25" customHeight="1">
      <c r="N432" s="4"/>
      <c r="O432" s="4"/>
      <c r="P432" s="4"/>
      <c r="Q432" s="4"/>
    </row>
    <row r="433" ht="14.25" customHeight="1">
      <c r="N433" s="4"/>
      <c r="O433" s="4"/>
      <c r="P433" s="4"/>
      <c r="Q433" s="4"/>
    </row>
    <row r="434" ht="14.25" customHeight="1">
      <c r="N434" s="4"/>
      <c r="O434" s="4"/>
      <c r="P434" s="4"/>
      <c r="Q434" s="4"/>
    </row>
    <row r="435" ht="14.25" customHeight="1">
      <c r="N435" s="4"/>
      <c r="O435" s="4"/>
      <c r="P435" s="4"/>
      <c r="Q435" s="4"/>
    </row>
    <row r="436" ht="14.25" customHeight="1">
      <c r="N436" s="4"/>
      <c r="O436" s="4"/>
      <c r="P436" s="4"/>
      <c r="Q436" s="4"/>
    </row>
    <row r="437" ht="14.25" customHeight="1">
      <c r="N437" s="4"/>
      <c r="O437" s="4"/>
      <c r="P437" s="4"/>
      <c r="Q437" s="4"/>
    </row>
    <row r="438" ht="14.25" customHeight="1">
      <c r="N438" s="4"/>
      <c r="O438" s="4"/>
      <c r="P438" s="4"/>
      <c r="Q438" s="4"/>
    </row>
    <row r="439" ht="14.25" customHeight="1">
      <c r="N439" s="4"/>
      <c r="O439" s="4"/>
      <c r="P439" s="4"/>
      <c r="Q439" s="4"/>
    </row>
    <row r="440" ht="14.25" customHeight="1">
      <c r="N440" s="4"/>
      <c r="O440" s="4"/>
      <c r="P440" s="4"/>
      <c r="Q440" s="4"/>
    </row>
    <row r="441" ht="14.25" customHeight="1">
      <c r="N441" s="4"/>
      <c r="O441" s="4"/>
      <c r="P441" s="4"/>
      <c r="Q441" s="4"/>
    </row>
    <row r="442" ht="14.25" customHeight="1">
      <c r="N442" s="4"/>
      <c r="O442" s="4"/>
      <c r="P442" s="4"/>
      <c r="Q442" s="4"/>
    </row>
    <row r="443" ht="14.25" customHeight="1">
      <c r="N443" s="4"/>
      <c r="O443" s="4"/>
      <c r="P443" s="4"/>
      <c r="Q443" s="4"/>
    </row>
    <row r="444" ht="14.25" customHeight="1">
      <c r="N444" s="4"/>
      <c r="O444" s="4"/>
      <c r="P444" s="4"/>
      <c r="Q444" s="4"/>
    </row>
    <row r="445" ht="14.25" customHeight="1">
      <c r="N445" s="4"/>
      <c r="O445" s="4"/>
      <c r="P445" s="4"/>
      <c r="Q445" s="4"/>
    </row>
    <row r="446" ht="14.25" customHeight="1">
      <c r="N446" s="4"/>
      <c r="O446" s="4"/>
      <c r="P446" s="4"/>
      <c r="Q446" s="4"/>
    </row>
    <row r="447" ht="14.25" customHeight="1">
      <c r="N447" s="4"/>
      <c r="O447" s="4"/>
      <c r="P447" s="4"/>
      <c r="Q447" s="4"/>
    </row>
    <row r="448" ht="14.25" customHeight="1">
      <c r="N448" s="4"/>
      <c r="O448" s="4"/>
      <c r="P448" s="4"/>
      <c r="Q448" s="4"/>
    </row>
    <row r="449" ht="14.25" customHeight="1">
      <c r="N449" s="4"/>
      <c r="O449" s="4"/>
      <c r="P449" s="4"/>
      <c r="Q449" s="4"/>
    </row>
    <row r="450" ht="14.25" customHeight="1">
      <c r="N450" s="4"/>
      <c r="O450" s="4"/>
      <c r="P450" s="4"/>
      <c r="Q450" s="4"/>
    </row>
    <row r="451" ht="14.25" customHeight="1">
      <c r="N451" s="4"/>
      <c r="O451" s="4"/>
      <c r="P451" s="4"/>
      <c r="Q451" s="4"/>
    </row>
    <row r="452" ht="14.25" customHeight="1">
      <c r="N452" s="4"/>
      <c r="O452" s="4"/>
      <c r="P452" s="4"/>
      <c r="Q452" s="4"/>
    </row>
    <row r="453" ht="14.25" customHeight="1">
      <c r="N453" s="4"/>
      <c r="O453" s="4"/>
      <c r="P453" s="4"/>
      <c r="Q453" s="4"/>
    </row>
    <row r="454" ht="14.25" customHeight="1">
      <c r="N454" s="4"/>
      <c r="O454" s="4"/>
      <c r="P454" s="4"/>
      <c r="Q454" s="4"/>
    </row>
    <row r="455" ht="14.25" customHeight="1">
      <c r="N455" s="4"/>
      <c r="O455" s="4"/>
      <c r="P455" s="4"/>
      <c r="Q455" s="4"/>
    </row>
    <row r="456" ht="14.25" customHeight="1">
      <c r="N456" s="4"/>
      <c r="O456" s="4"/>
      <c r="P456" s="4"/>
      <c r="Q456" s="4"/>
    </row>
    <row r="457" ht="14.25" customHeight="1">
      <c r="N457" s="4"/>
      <c r="O457" s="4"/>
      <c r="P457" s="4"/>
      <c r="Q457" s="4"/>
    </row>
    <row r="458" ht="14.25" customHeight="1">
      <c r="N458" s="4"/>
      <c r="O458" s="4"/>
      <c r="P458" s="4"/>
      <c r="Q458" s="4"/>
    </row>
    <row r="459" ht="14.25" customHeight="1">
      <c r="N459" s="4"/>
      <c r="O459" s="4"/>
      <c r="P459" s="4"/>
      <c r="Q459" s="4"/>
    </row>
    <row r="460" ht="14.25" customHeight="1">
      <c r="N460" s="4"/>
      <c r="O460" s="4"/>
      <c r="P460" s="4"/>
      <c r="Q460" s="4"/>
    </row>
    <row r="461" ht="14.25" customHeight="1">
      <c r="N461" s="4"/>
      <c r="O461" s="4"/>
      <c r="P461" s="4"/>
      <c r="Q461" s="4"/>
    </row>
    <row r="462" ht="14.25" customHeight="1">
      <c r="N462" s="4"/>
      <c r="O462" s="4"/>
      <c r="P462" s="4"/>
      <c r="Q462" s="4"/>
    </row>
    <row r="463" ht="14.25" customHeight="1">
      <c r="N463" s="4"/>
      <c r="O463" s="4"/>
      <c r="P463" s="4"/>
      <c r="Q463" s="4"/>
    </row>
    <row r="464" ht="14.25" customHeight="1">
      <c r="N464" s="4"/>
      <c r="O464" s="4"/>
      <c r="P464" s="4"/>
      <c r="Q464" s="4"/>
    </row>
    <row r="465" ht="14.25" customHeight="1">
      <c r="N465" s="4"/>
      <c r="O465" s="4"/>
      <c r="P465" s="4"/>
      <c r="Q465" s="4"/>
    </row>
    <row r="466" ht="14.25" customHeight="1">
      <c r="N466" s="4"/>
      <c r="O466" s="4"/>
      <c r="P466" s="4"/>
      <c r="Q466" s="4"/>
    </row>
    <row r="467" ht="14.25" customHeight="1">
      <c r="N467" s="4"/>
      <c r="O467" s="4"/>
      <c r="P467" s="4"/>
      <c r="Q467" s="4"/>
    </row>
    <row r="468" ht="14.25" customHeight="1">
      <c r="N468" s="4"/>
      <c r="O468" s="4"/>
      <c r="P468" s="4"/>
      <c r="Q468" s="4"/>
    </row>
    <row r="469" ht="14.25" customHeight="1">
      <c r="N469" s="4"/>
      <c r="O469" s="4"/>
      <c r="P469" s="4"/>
      <c r="Q469" s="4"/>
    </row>
    <row r="470" ht="14.25" customHeight="1">
      <c r="N470" s="4"/>
      <c r="O470" s="4"/>
      <c r="P470" s="4"/>
      <c r="Q470" s="4"/>
    </row>
    <row r="471" ht="14.25" customHeight="1">
      <c r="N471" s="4"/>
      <c r="O471" s="4"/>
      <c r="P471" s="4"/>
      <c r="Q471" s="4"/>
    </row>
    <row r="472" ht="14.25" customHeight="1">
      <c r="N472" s="4"/>
      <c r="O472" s="4"/>
      <c r="P472" s="4"/>
      <c r="Q472" s="4"/>
    </row>
    <row r="473" ht="14.25" customHeight="1">
      <c r="N473" s="4"/>
      <c r="O473" s="4"/>
      <c r="P473" s="4"/>
      <c r="Q473" s="4"/>
    </row>
    <row r="474" ht="14.25" customHeight="1">
      <c r="N474" s="4"/>
      <c r="O474" s="4"/>
      <c r="P474" s="4"/>
      <c r="Q474" s="4"/>
    </row>
    <row r="475" ht="14.25" customHeight="1">
      <c r="N475" s="4"/>
      <c r="O475" s="4"/>
      <c r="P475" s="4"/>
      <c r="Q475" s="4"/>
    </row>
    <row r="476" ht="14.25" customHeight="1">
      <c r="N476" s="4"/>
      <c r="O476" s="4"/>
      <c r="P476" s="4"/>
      <c r="Q476" s="4"/>
    </row>
    <row r="477" ht="14.25" customHeight="1">
      <c r="N477" s="4"/>
      <c r="O477" s="4"/>
      <c r="P477" s="4"/>
      <c r="Q477" s="4"/>
    </row>
    <row r="478" ht="14.25" customHeight="1">
      <c r="N478" s="4"/>
      <c r="O478" s="4"/>
      <c r="P478" s="4"/>
      <c r="Q478" s="4"/>
    </row>
    <row r="479" ht="14.25" customHeight="1">
      <c r="N479" s="4"/>
      <c r="O479" s="4"/>
      <c r="P479" s="4"/>
      <c r="Q479" s="4"/>
    </row>
    <row r="480" ht="14.25" customHeight="1">
      <c r="N480" s="4"/>
      <c r="O480" s="4"/>
      <c r="P480" s="4"/>
      <c r="Q480" s="4"/>
    </row>
    <row r="481" ht="14.25" customHeight="1">
      <c r="N481" s="4"/>
      <c r="O481" s="4"/>
      <c r="P481" s="4"/>
      <c r="Q481" s="4"/>
    </row>
    <row r="482" ht="14.25" customHeight="1">
      <c r="N482" s="4"/>
      <c r="O482" s="4"/>
      <c r="P482" s="4"/>
      <c r="Q482" s="4"/>
    </row>
    <row r="483" ht="14.25" customHeight="1">
      <c r="N483" s="4"/>
      <c r="O483" s="4"/>
      <c r="P483" s="4"/>
      <c r="Q483" s="4"/>
    </row>
    <row r="484" ht="14.25" customHeight="1">
      <c r="N484" s="4"/>
      <c r="O484" s="4"/>
      <c r="P484" s="4"/>
      <c r="Q484" s="4"/>
    </row>
    <row r="485" ht="14.25" customHeight="1">
      <c r="N485" s="4"/>
      <c r="O485" s="4"/>
      <c r="P485" s="4"/>
      <c r="Q485" s="4"/>
    </row>
    <row r="486" ht="14.25" customHeight="1">
      <c r="N486" s="4"/>
      <c r="O486" s="4"/>
      <c r="P486" s="4"/>
      <c r="Q486" s="4"/>
    </row>
    <row r="487" ht="14.25" customHeight="1">
      <c r="N487" s="4"/>
      <c r="O487" s="4"/>
      <c r="P487" s="4"/>
      <c r="Q487" s="4"/>
    </row>
    <row r="488" ht="14.25" customHeight="1">
      <c r="N488" s="4"/>
      <c r="O488" s="4"/>
      <c r="P488" s="4"/>
      <c r="Q488" s="4"/>
    </row>
    <row r="489" ht="14.25" customHeight="1">
      <c r="N489" s="4"/>
      <c r="O489" s="4"/>
      <c r="P489" s="4"/>
      <c r="Q489" s="4"/>
    </row>
    <row r="490" ht="14.25" customHeight="1">
      <c r="N490" s="4"/>
      <c r="O490" s="4"/>
      <c r="P490" s="4"/>
      <c r="Q490" s="4"/>
    </row>
    <row r="491" ht="14.25" customHeight="1">
      <c r="N491" s="4"/>
      <c r="O491" s="4"/>
      <c r="P491" s="4"/>
      <c r="Q491" s="4"/>
    </row>
    <row r="492" ht="14.25" customHeight="1">
      <c r="N492" s="4"/>
      <c r="O492" s="4"/>
      <c r="P492" s="4"/>
      <c r="Q492" s="4"/>
    </row>
    <row r="493" ht="14.25" customHeight="1">
      <c r="N493" s="4"/>
      <c r="O493" s="4"/>
      <c r="P493" s="4"/>
      <c r="Q493" s="4"/>
    </row>
    <row r="494" ht="14.25" customHeight="1">
      <c r="N494" s="4"/>
      <c r="O494" s="4"/>
      <c r="P494" s="4"/>
      <c r="Q494" s="4"/>
    </row>
    <row r="495" ht="14.25" customHeight="1">
      <c r="N495" s="4"/>
      <c r="O495" s="4"/>
      <c r="P495" s="4"/>
      <c r="Q495" s="4"/>
    </row>
    <row r="496" ht="14.25" customHeight="1">
      <c r="N496" s="4"/>
      <c r="O496" s="4"/>
      <c r="P496" s="4"/>
      <c r="Q496" s="4"/>
    </row>
    <row r="497" ht="14.25" customHeight="1">
      <c r="N497" s="4"/>
      <c r="O497" s="4"/>
      <c r="P497" s="4"/>
      <c r="Q497" s="4"/>
    </row>
    <row r="498" ht="14.25" customHeight="1">
      <c r="N498" s="4"/>
      <c r="O498" s="4"/>
      <c r="P498" s="4"/>
      <c r="Q498" s="4"/>
    </row>
    <row r="499" ht="14.25" customHeight="1">
      <c r="N499" s="4"/>
      <c r="O499" s="4"/>
      <c r="P499" s="4"/>
      <c r="Q499" s="4"/>
    </row>
    <row r="500" ht="14.25" customHeight="1">
      <c r="N500" s="4"/>
      <c r="O500" s="4"/>
      <c r="P500" s="4"/>
      <c r="Q500" s="4"/>
    </row>
    <row r="501" ht="14.25" customHeight="1">
      <c r="N501" s="4"/>
      <c r="O501" s="4"/>
      <c r="P501" s="4"/>
      <c r="Q501" s="4"/>
    </row>
    <row r="502" ht="14.25" customHeight="1">
      <c r="N502" s="4"/>
      <c r="O502" s="4"/>
      <c r="P502" s="4"/>
      <c r="Q502" s="4"/>
    </row>
    <row r="503" ht="14.25" customHeight="1">
      <c r="N503" s="4"/>
      <c r="O503" s="4"/>
      <c r="P503" s="4"/>
      <c r="Q503" s="4"/>
    </row>
    <row r="504" ht="14.25" customHeight="1">
      <c r="N504" s="4"/>
      <c r="O504" s="4"/>
      <c r="P504" s="4"/>
      <c r="Q504" s="4"/>
    </row>
    <row r="505" ht="14.25" customHeight="1">
      <c r="N505" s="4"/>
      <c r="O505" s="4"/>
      <c r="P505" s="4"/>
      <c r="Q505" s="4"/>
    </row>
    <row r="506" ht="14.25" customHeight="1">
      <c r="N506" s="4"/>
      <c r="O506" s="4"/>
      <c r="P506" s="4"/>
      <c r="Q506" s="4"/>
    </row>
    <row r="507" ht="14.25" customHeight="1">
      <c r="N507" s="4"/>
      <c r="O507" s="4"/>
      <c r="P507" s="4"/>
      <c r="Q507" s="4"/>
    </row>
    <row r="508" ht="14.25" customHeight="1">
      <c r="N508" s="4"/>
      <c r="O508" s="4"/>
      <c r="P508" s="4"/>
      <c r="Q508" s="4"/>
    </row>
    <row r="509" ht="14.25" customHeight="1">
      <c r="N509" s="4"/>
      <c r="O509" s="4"/>
      <c r="P509" s="4"/>
      <c r="Q509" s="4"/>
    </row>
    <row r="510" ht="14.25" customHeight="1">
      <c r="N510" s="4"/>
      <c r="O510" s="4"/>
      <c r="P510" s="4"/>
      <c r="Q510" s="4"/>
    </row>
    <row r="511" ht="14.25" customHeight="1">
      <c r="N511" s="4"/>
      <c r="O511" s="4"/>
      <c r="P511" s="4"/>
      <c r="Q511" s="4"/>
    </row>
    <row r="512" ht="14.25" customHeight="1">
      <c r="N512" s="4"/>
      <c r="O512" s="4"/>
      <c r="P512" s="4"/>
      <c r="Q512" s="4"/>
    </row>
    <row r="513" ht="14.25" customHeight="1">
      <c r="N513" s="4"/>
      <c r="O513" s="4"/>
      <c r="P513" s="4"/>
      <c r="Q513" s="4"/>
    </row>
    <row r="514" ht="14.25" customHeight="1">
      <c r="N514" s="4"/>
      <c r="O514" s="4"/>
      <c r="P514" s="4"/>
      <c r="Q514" s="4"/>
    </row>
    <row r="515" ht="14.25" customHeight="1">
      <c r="N515" s="4"/>
      <c r="O515" s="4"/>
      <c r="P515" s="4"/>
      <c r="Q515" s="4"/>
    </row>
    <row r="516" ht="14.25" customHeight="1">
      <c r="N516" s="4"/>
      <c r="O516" s="4"/>
      <c r="P516" s="4"/>
      <c r="Q516" s="4"/>
    </row>
    <row r="517" ht="14.25" customHeight="1">
      <c r="N517" s="4"/>
      <c r="O517" s="4"/>
      <c r="P517" s="4"/>
      <c r="Q517" s="4"/>
    </row>
    <row r="518" ht="14.25" customHeight="1">
      <c r="N518" s="4"/>
      <c r="O518" s="4"/>
      <c r="P518" s="4"/>
      <c r="Q518" s="4"/>
    </row>
    <row r="519" ht="14.25" customHeight="1">
      <c r="N519" s="4"/>
      <c r="O519" s="4"/>
      <c r="P519" s="4"/>
      <c r="Q519" s="4"/>
    </row>
    <row r="520" ht="14.25" customHeight="1">
      <c r="N520" s="4"/>
      <c r="O520" s="4"/>
      <c r="P520" s="4"/>
      <c r="Q520" s="4"/>
    </row>
    <row r="521" ht="14.25" customHeight="1">
      <c r="N521" s="4"/>
      <c r="O521" s="4"/>
      <c r="P521" s="4"/>
      <c r="Q521" s="4"/>
    </row>
    <row r="522" ht="14.25" customHeight="1">
      <c r="N522" s="4"/>
      <c r="O522" s="4"/>
      <c r="P522" s="4"/>
      <c r="Q522" s="4"/>
    </row>
    <row r="523" ht="14.25" customHeight="1">
      <c r="N523" s="4"/>
      <c r="O523" s="4"/>
      <c r="P523" s="4"/>
      <c r="Q523" s="4"/>
    </row>
    <row r="524" ht="14.25" customHeight="1">
      <c r="N524" s="4"/>
      <c r="O524" s="4"/>
      <c r="P524" s="4"/>
      <c r="Q524" s="4"/>
    </row>
    <row r="525" ht="14.25" customHeight="1">
      <c r="N525" s="4"/>
      <c r="O525" s="4"/>
      <c r="P525" s="4"/>
      <c r="Q525" s="4"/>
    </row>
    <row r="526" ht="14.25" customHeight="1">
      <c r="N526" s="4"/>
      <c r="O526" s="4"/>
      <c r="P526" s="4"/>
      <c r="Q526" s="4"/>
    </row>
    <row r="527" ht="14.25" customHeight="1">
      <c r="N527" s="4"/>
      <c r="O527" s="4"/>
      <c r="P527" s="4"/>
      <c r="Q527" s="4"/>
    </row>
    <row r="528" ht="14.25" customHeight="1">
      <c r="N528" s="4"/>
      <c r="O528" s="4"/>
      <c r="P528" s="4"/>
      <c r="Q528" s="4"/>
    </row>
    <row r="529" ht="14.25" customHeight="1">
      <c r="N529" s="4"/>
      <c r="O529" s="4"/>
      <c r="P529" s="4"/>
      <c r="Q529" s="4"/>
    </row>
    <row r="530" ht="14.25" customHeight="1">
      <c r="N530" s="4"/>
      <c r="O530" s="4"/>
      <c r="P530" s="4"/>
      <c r="Q530" s="4"/>
    </row>
    <row r="531" ht="14.25" customHeight="1">
      <c r="N531" s="4"/>
      <c r="O531" s="4"/>
      <c r="P531" s="4"/>
      <c r="Q531" s="4"/>
    </row>
    <row r="532" ht="14.25" customHeight="1">
      <c r="N532" s="4"/>
      <c r="O532" s="4"/>
      <c r="P532" s="4"/>
      <c r="Q532" s="4"/>
    </row>
    <row r="533" ht="14.25" customHeight="1">
      <c r="N533" s="4"/>
      <c r="O533" s="4"/>
      <c r="P533" s="4"/>
      <c r="Q533" s="4"/>
    </row>
    <row r="534" ht="14.25" customHeight="1">
      <c r="N534" s="4"/>
      <c r="O534" s="4"/>
      <c r="P534" s="4"/>
      <c r="Q534" s="4"/>
    </row>
    <row r="535" ht="14.25" customHeight="1">
      <c r="N535" s="4"/>
      <c r="O535" s="4"/>
      <c r="P535" s="4"/>
      <c r="Q535" s="4"/>
    </row>
    <row r="536" ht="14.25" customHeight="1">
      <c r="N536" s="4"/>
      <c r="O536" s="4"/>
      <c r="P536" s="4"/>
      <c r="Q536" s="4"/>
    </row>
    <row r="537" ht="14.25" customHeight="1">
      <c r="N537" s="4"/>
      <c r="O537" s="4"/>
      <c r="P537" s="4"/>
      <c r="Q537" s="4"/>
    </row>
    <row r="538" ht="14.25" customHeight="1">
      <c r="N538" s="4"/>
      <c r="O538" s="4"/>
      <c r="P538" s="4"/>
      <c r="Q538" s="4"/>
    </row>
    <row r="539" ht="14.25" customHeight="1">
      <c r="N539" s="4"/>
      <c r="O539" s="4"/>
      <c r="P539" s="4"/>
      <c r="Q539" s="4"/>
    </row>
    <row r="540" ht="14.25" customHeight="1">
      <c r="N540" s="4"/>
      <c r="O540" s="4"/>
      <c r="P540" s="4"/>
      <c r="Q540" s="4"/>
    </row>
    <row r="541" ht="14.25" customHeight="1">
      <c r="N541" s="4"/>
      <c r="O541" s="4"/>
      <c r="P541" s="4"/>
      <c r="Q541" s="4"/>
    </row>
    <row r="542" ht="14.25" customHeight="1">
      <c r="N542" s="4"/>
      <c r="O542" s="4"/>
      <c r="P542" s="4"/>
      <c r="Q542" s="4"/>
    </row>
    <row r="543" ht="14.25" customHeight="1">
      <c r="N543" s="4"/>
      <c r="O543" s="4"/>
      <c r="P543" s="4"/>
      <c r="Q543" s="4"/>
    </row>
    <row r="544" ht="14.25" customHeight="1">
      <c r="N544" s="4"/>
      <c r="O544" s="4"/>
      <c r="P544" s="4"/>
      <c r="Q544" s="4"/>
    </row>
    <row r="545" ht="14.25" customHeight="1">
      <c r="N545" s="4"/>
      <c r="O545" s="4"/>
      <c r="P545" s="4"/>
      <c r="Q545" s="4"/>
    </row>
    <row r="546" ht="14.25" customHeight="1">
      <c r="N546" s="4"/>
      <c r="O546" s="4"/>
      <c r="P546" s="4"/>
      <c r="Q546" s="4"/>
    </row>
    <row r="547" ht="14.25" customHeight="1">
      <c r="N547" s="4"/>
      <c r="O547" s="4"/>
      <c r="P547" s="4"/>
      <c r="Q547" s="4"/>
    </row>
    <row r="548" ht="14.25" customHeight="1">
      <c r="N548" s="4"/>
      <c r="O548" s="4"/>
      <c r="P548" s="4"/>
      <c r="Q548" s="4"/>
    </row>
    <row r="549" ht="14.25" customHeight="1">
      <c r="N549" s="4"/>
      <c r="O549" s="4"/>
      <c r="P549" s="4"/>
      <c r="Q549" s="4"/>
    </row>
    <row r="550" ht="14.25" customHeight="1">
      <c r="N550" s="4"/>
      <c r="O550" s="4"/>
      <c r="P550" s="4"/>
      <c r="Q550" s="4"/>
    </row>
    <row r="551" ht="14.25" customHeight="1">
      <c r="N551" s="4"/>
      <c r="O551" s="4"/>
      <c r="P551" s="4"/>
      <c r="Q551" s="4"/>
    </row>
    <row r="552" ht="14.25" customHeight="1">
      <c r="N552" s="4"/>
      <c r="O552" s="4"/>
      <c r="P552" s="4"/>
      <c r="Q552" s="4"/>
    </row>
    <row r="553" ht="14.25" customHeight="1">
      <c r="N553" s="4"/>
      <c r="O553" s="4"/>
      <c r="P553" s="4"/>
      <c r="Q553" s="4"/>
    </row>
    <row r="554" ht="14.25" customHeight="1">
      <c r="N554" s="4"/>
      <c r="O554" s="4"/>
      <c r="P554" s="4"/>
      <c r="Q554" s="4"/>
    </row>
    <row r="555" ht="14.25" customHeight="1">
      <c r="N555" s="4"/>
      <c r="O555" s="4"/>
      <c r="P555" s="4"/>
      <c r="Q555" s="4"/>
    </row>
    <row r="556" ht="14.25" customHeight="1">
      <c r="N556" s="4"/>
      <c r="O556" s="4"/>
      <c r="P556" s="4"/>
      <c r="Q556" s="4"/>
    </row>
    <row r="557" ht="14.25" customHeight="1">
      <c r="N557" s="4"/>
      <c r="O557" s="4"/>
      <c r="P557" s="4"/>
      <c r="Q557" s="4"/>
    </row>
    <row r="558" ht="14.25" customHeight="1">
      <c r="N558" s="4"/>
      <c r="O558" s="4"/>
      <c r="P558" s="4"/>
      <c r="Q558" s="4"/>
    </row>
    <row r="559" ht="14.25" customHeight="1">
      <c r="N559" s="4"/>
      <c r="O559" s="4"/>
      <c r="P559" s="4"/>
      <c r="Q559" s="4"/>
    </row>
    <row r="560" ht="14.25" customHeight="1">
      <c r="N560" s="4"/>
      <c r="O560" s="4"/>
      <c r="P560" s="4"/>
      <c r="Q560" s="4"/>
    </row>
    <row r="561" ht="14.25" customHeight="1">
      <c r="N561" s="4"/>
      <c r="O561" s="4"/>
      <c r="P561" s="4"/>
      <c r="Q561" s="4"/>
    </row>
    <row r="562" ht="14.25" customHeight="1">
      <c r="N562" s="4"/>
      <c r="O562" s="4"/>
      <c r="P562" s="4"/>
      <c r="Q562" s="4"/>
    </row>
    <row r="563" ht="14.25" customHeight="1">
      <c r="N563" s="4"/>
      <c r="O563" s="4"/>
      <c r="P563" s="4"/>
      <c r="Q563" s="4"/>
    </row>
    <row r="564" ht="14.25" customHeight="1">
      <c r="N564" s="4"/>
      <c r="O564" s="4"/>
      <c r="P564" s="4"/>
      <c r="Q564" s="4"/>
    </row>
    <row r="565" ht="14.25" customHeight="1">
      <c r="N565" s="4"/>
      <c r="O565" s="4"/>
      <c r="P565" s="4"/>
      <c r="Q565" s="4"/>
    </row>
    <row r="566" ht="14.25" customHeight="1">
      <c r="N566" s="4"/>
      <c r="O566" s="4"/>
      <c r="P566" s="4"/>
      <c r="Q566" s="4"/>
    </row>
    <row r="567" ht="14.25" customHeight="1">
      <c r="N567" s="4"/>
      <c r="O567" s="4"/>
      <c r="P567" s="4"/>
      <c r="Q567" s="4"/>
    </row>
    <row r="568" ht="14.25" customHeight="1">
      <c r="N568" s="4"/>
      <c r="O568" s="4"/>
      <c r="P568" s="4"/>
      <c r="Q568" s="4"/>
    </row>
    <row r="569" ht="14.25" customHeight="1">
      <c r="N569" s="4"/>
      <c r="O569" s="4"/>
      <c r="P569" s="4"/>
      <c r="Q569" s="4"/>
    </row>
    <row r="570" ht="14.25" customHeight="1">
      <c r="N570" s="4"/>
      <c r="O570" s="4"/>
      <c r="P570" s="4"/>
      <c r="Q570" s="4"/>
    </row>
    <row r="571" ht="14.25" customHeight="1">
      <c r="N571" s="4"/>
      <c r="O571" s="4"/>
      <c r="P571" s="4"/>
      <c r="Q571" s="4"/>
    </row>
    <row r="572" ht="14.25" customHeight="1">
      <c r="N572" s="4"/>
      <c r="O572" s="4"/>
      <c r="P572" s="4"/>
      <c r="Q572" s="4"/>
    </row>
    <row r="573" ht="14.25" customHeight="1">
      <c r="N573" s="4"/>
      <c r="O573" s="4"/>
      <c r="P573" s="4"/>
      <c r="Q573" s="4"/>
    </row>
    <row r="574" ht="14.25" customHeight="1">
      <c r="N574" s="4"/>
      <c r="O574" s="4"/>
      <c r="P574" s="4"/>
      <c r="Q574" s="4"/>
    </row>
    <row r="575" ht="14.25" customHeight="1">
      <c r="N575" s="4"/>
      <c r="O575" s="4"/>
      <c r="P575" s="4"/>
      <c r="Q575" s="4"/>
    </row>
    <row r="576" ht="14.25" customHeight="1">
      <c r="N576" s="4"/>
      <c r="O576" s="4"/>
      <c r="P576" s="4"/>
      <c r="Q576" s="4"/>
    </row>
    <row r="577" ht="14.25" customHeight="1">
      <c r="N577" s="4"/>
      <c r="O577" s="4"/>
      <c r="P577" s="4"/>
      <c r="Q577" s="4"/>
    </row>
    <row r="578" ht="14.25" customHeight="1">
      <c r="N578" s="4"/>
      <c r="O578" s="4"/>
      <c r="P578" s="4"/>
      <c r="Q578" s="4"/>
    </row>
    <row r="579" ht="14.25" customHeight="1">
      <c r="N579" s="4"/>
      <c r="O579" s="4"/>
      <c r="P579" s="4"/>
      <c r="Q579" s="4"/>
    </row>
    <row r="580" ht="14.25" customHeight="1">
      <c r="N580" s="4"/>
      <c r="O580" s="4"/>
      <c r="P580" s="4"/>
      <c r="Q580" s="4"/>
    </row>
    <row r="581" ht="14.25" customHeight="1">
      <c r="N581" s="4"/>
      <c r="O581" s="4"/>
      <c r="P581" s="4"/>
      <c r="Q581" s="4"/>
    </row>
    <row r="582" ht="14.25" customHeight="1">
      <c r="N582" s="4"/>
      <c r="O582" s="4"/>
      <c r="P582" s="4"/>
      <c r="Q582" s="4"/>
    </row>
    <row r="583" ht="14.25" customHeight="1">
      <c r="N583" s="4"/>
      <c r="O583" s="4"/>
      <c r="P583" s="4"/>
      <c r="Q583" s="4"/>
    </row>
    <row r="584" ht="14.25" customHeight="1">
      <c r="N584" s="4"/>
      <c r="O584" s="4"/>
      <c r="P584" s="4"/>
      <c r="Q584" s="4"/>
    </row>
    <row r="585" ht="14.25" customHeight="1">
      <c r="N585" s="4"/>
      <c r="O585" s="4"/>
      <c r="P585" s="4"/>
      <c r="Q585" s="4"/>
    </row>
    <row r="586" ht="14.25" customHeight="1">
      <c r="N586" s="4"/>
      <c r="O586" s="4"/>
      <c r="P586" s="4"/>
      <c r="Q586" s="4"/>
    </row>
    <row r="587" ht="14.25" customHeight="1">
      <c r="N587" s="4"/>
      <c r="O587" s="4"/>
      <c r="P587" s="4"/>
      <c r="Q587" s="4"/>
    </row>
    <row r="588" ht="14.25" customHeight="1">
      <c r="N588" s="4"/>
      <c r="O588" s="4"/>
      <c r="P588" s="4"/>
      <c r="Q588" s="4"/>
    </row>
    <row r="589" ht="14.25" customHeight="1">
      <c r="N589" s="4"/>
      <c r="O589" s="4"/>
      <c r="P589" s="4"/>
      <c r="Q589" s="4"/>
    </row>
    <row r="590" ht="14.25" customHeight="1">
      <c r="N590" s="4"/>
      <c r="O590" s="4"/>
      <c r="P590" s="4"/>
      <c r="Q590" s="4"/>
    </row>
    <row r="591" ht="14.25" customHeight="1">
      <c r="N591" s="4"/>
      <c r="O591" s="4"/>
      <c r="P591" s="4"/>
      <c r="Q591" s="4"/>
    </row>
    <row r="592" ht="14.25" customHeight="1">
      <c r="N592" s="4"/>
      <c r="O592" s="4"/>
      <c r="P592" s="4"/>
      <c r="Q592" s="4"/>
    </row>
    <row r="593" ht="14.25" customHeight="1">
      <c r="N593" s="4"/>
      <c r="O593" s="4"/>
      <c r="P593" s="4"/>
      <c r="Q593" s="4"/>
    </row>
    <row r="594" ht="14.25" customHeight="1">
      <c r="N594" s="4"/>
      <c r="O594" s="4"/>
      <c r="P594" s="4"/>
      <c r="Q594" s="4"/>
    </row>
    <row r="595" ht="14.25" customHeight="1">
      <c r="N595" s="4"/>
      <c r="O595" s="4"/>
      <c r="P595" s="4"/>
      <c r="Q595" s="4"/>
    </row>
    <row r="596" ht="14.25" customHeight="1">
      <c r="N596" s="4"/>
      <c r="O596" s="4"/>
      <c r="P596" s="4"/>
      <c r="Q596" s="4"/>
    </row>
    <row r="597" ht="14.25" customHeight="1">
      <c r="N597" s="4"/>
      <c r="O597" s="4"/>
      <c r="P597" s="4"/>
      <c r="Q597" s="4"/>
    </row>
    <row r="598" ht="14.25" customHeight="1">
      <c r="N598" s="4"/>
      <c r="O598" s="4"/>
      <c r="P598" s="4"/>
      <c r="Q598" s="4"/>
    </row>
    <row r="599" ht="14.25" customHeight="1">
      <c r="N599" s="4"/>
      <c r="O599" s="4"/>
      <c r="P599" s="4"/>
      <c r="Q599" s="4"/>
    </row>
    <row r="600" ht="14.25" customHeight="1">
      <c r="N600" s="4"/>
      <c r="O600" s="4"/>
      <c r="P600" s="4"/>
      <c r="Q600" s="4"/>
    </row>
    <row r="601" ht="14.25" customHeight="1">
      <c r="N601" s="4"/>
      <c r="O601" s="4"/>
      <c r="P601" s="4"/>
      <c r="Q601" s="4"/>
    </row>
    <row r="602" ht="14.25" customHeight="1">
      <c r="N602" s="4"/>
      <c r="O602" s="4"/>
      <c r="P602" s="4"/>
      <c r="Q602" s="4"/>
    </row>
    <row r="603" ht="14.25" customHeight="1">
      <c r="N603" s="4"/>
      <c r="O603" s="4"/>
      <c r="P603" s="4"/>
      <c r="Q603" s="4"/>
    </row>
    <row r="604" ht="14.25" customHeight="1">
      <c r="N604" s="4"/>
      <c r="O604" s="4"/>
      <c r="P604" s="4"/>
      <c r="Q604" s="4"/>
    </row>
    <row r="605" ht="14.25" customHeight="1">
      <c r="N605" s="4"/>
      <c r="O605" s="4"/>
      <c r="P605" s="4"/>
      <c r="Q605" s="4"/>
    </row>
    <row r="606" ht="14.25" customHeight="1">
      <c r="N606" s="4"/>
      <c r="O606" s="4"/>
      <c r="P606" s="4"/>
      <c r="Q606" s="4"/>
    </row>
    <row r="607" ht="14.25" customHeight="1">
      <c r="N607" s="4"/>
      <c r="O607" s="4"/>
      <c r="P607" s="4"/>
      <c r="Q607" s="4"/>
    </row>
    <row r="608" ht="14.25" customHeight="1">
      <c r="N608" s="4"/>
      <c r="O608" s="4"/>
      <c r="P608" s="4"/>
      <c r="Q608" s="4"/>
    </row>
    <row r="609" ht="14.25" customHeight="1">
      <c r="N609" s="4"/>
      <c r="O609" s="4"/>
      <c r="P609" s="4"/>
      <c r="Q609" s="4"/>
    </row>
    <row r="610" ht="14.25" customHeight="1">
      <c r="N610" s="4"/>
      <c r="O610" s="4"/>
      <c r="P610" s="4"/>
      <c r="Q610" s="4"/>
    </row>
    <row r="611" ht="14.25" customHeight="1">
      <c r="N611" s="4"/>
      <c r="O611" s="4"/>
      <c r="P611" s="4"/>
      <c r="Q611" s="4"/>
    </row>
    <row r="612" ht="14.25" customHeight="1">
      <c r="N612" s="4"/>
      <c r="O612" s="4"/>
      <c r="P612" s="4"/>
      <c r="Q612" s="4"/>
    </row>
    <row r="613" ht="14.25" customHeight="1">
      <c r="N613" s="4"/>
      <c r="O613" s="4"/>
      <c r="P613" s="4"/>
      <c r="Q613" s="4"/>
    </row>
    <row r="614" ht="14.25" customHeight="1">
      <c r="N614" s="4"/>
      <c r="O614" s="4"/>
      <c r="P614" s="4"/>
      <c r="Q614" s="4"/>
    </row>
    <row r="615" ht="14.25" customHeight="1">
      <c r="N615" s="4"/>
      <c r="O615" s="4"/>
      <c r="P615" s="4"/>
      <c r="Q615" s="4"/>
    </row>
    <row r="616" ht="14.25" customHeight="1">
      <c r="N616" s="4"/>
      <c r="O616" s="4"/>
      <c r="P616" s="4"/>
      <c r="Q616" s="4"/>
    </row>
    <row r="617" ht="14.25" customHeight="1">
      <c r="N617" s="4"/>
      <c r="O617" s="4"/>
      <c r="P617" s="4"/>
      <c r="Q617" s="4"/>
    </row>
    <row r="618" ht="14.25" customHeight="1">
      <c r="N618" s="4"/>
      <c r="O618" s="4"/>
      <c r="P618" s="4"/>
      <c r="Q618" s="4"/>
    </row>
    <row r="619" ht="14.25" customHeight="1">
      <c r="N619" s="4"/>
      <c r="O619" s="4"/>
      <c r="P619" s="4"/>
      <c r="Q619" s="4"/>
    </row>
    <row r="620" ht="14.25" customHeight="1">
      <c r="N620" s="4"/>
      <c r="O620" s="4"/>
      <c r="P620" s="4"/>
      <c r="Q620" s="4"/>
    </row>
    <row r="621" ht="14.25" customHeight="1">
      <c r="N621" s="4"/>
      <c r="O621" s="4"/>
      <c r="P621" s="4"/>
      <c r="Q621" s="4"/>
    </row>
    <row r="622" ht="14.25" customHeight="1">
      <c r="N622" s="4"/>
      <c r="O622" s="4"/>
      <c r="P622" s="4"/>
      <c r="Q622" s="4"/>
    </row>
    <row r="623" ht="14.25" customHeight="1">
      <c r="N623" s="4"/>
      <c r="O623" s="4"/>
      <c r="P623" s="4"/>
      <c r="Q623" s="4"/>
    </row>
    <row r="624" ht="14.25" customHeight="1">
      <c r="N624" s="4"/>
      <c r="O624" s="4"/>
      <c r="P624" s="4"/>
      <c r="Q624" s="4"/>
    </row>
    <row r="625" ht="14.25" customHeight="1">
      <c r="N625" s="4"/>
      <c r="O625" s="4"/>
      <c r="P625" s="4"/>
      <c r="Q625" s="4"/>
    </row>
    <row r="626" ht="14.25" customHeight="1">
      <c r="N626" s="4"/>
      <c r="O626" s="4"/>
      <c r="P626" s="4"/>
      <c r="Q626" s="4"/>
    </row>
    <row r="627" ht="14.25" customHeight="1">
      <c r="N627" s="4"/>
      <c r="O627" s="4"/>
      <c r="P627" s="4"/>
      <c r="Q627" s="4"/>
    </row>
    <row r="628" ht="14.25" customHeight="1">
      <c r="N628" s="4"/>
      <c r="O628" s="4"/>
      <c r="P628" s="4"/>
      <c r="Q628" s="4"/>
    </row>
    <row r="629" ht="14.25" customHeight="1">
      <c r="N629" s="4"/>
      <c r="O629" s="4"/>
      <c r="P629" s="4"/>
      <c r="Q629" s="4"/>
    </row>
    <row r="630" ht="14.25" customHeight="1">
      <c r="N630" s="4"/>
      <c r="O630" s="4"/>
      <c r="P630" s="4"/>
      <c r="Q630" s="4"/>
    </row>
    <row r="631" ht="14.25" customHeight="1">
      <c r="N631" s="4"/>
      <c r="O631" s="4"/>
      <c r="P631" s="4"/>
      <c r="Q631" s="4"/>
    </row>
    <row r="632" ht="14.25" customHeight="1">
      <c r="N632" s="4"/>
      <c r="O632" s="4"/>
      <c r="P632" s="4"/>
      <c r="Q632" s="4"/>
    </row>
    <row r="633" ht="14.25" customHeight="1">
      <c r="N633" s="4"/>
      <c r="O633" s="4"/>
      <c r="P633" s="4"/>
      <c r="Q633" s="4"/>
    </row>
    <row r="634" ht="14.25" customHeight="1">
      <c r="N634" s="4"/>
      <c r="O634" s="4"/>
      <c r="P634" s="4"/>
      <c r="Q634" s="4"/>
    </row>
    <row r="635" ht="14.25" customHeight="1">
      <c r="N635" s="4"/>
      <c r="O635" s="4"/>
      <c r="P635" s="4"/>
      <c r="Q635" s="4"/>
    </row>
    <row r="636" ht="14.25" customHeight="1">
      <c r="N636" s="4"/>
      <c r="O636" s="4"/>
      <c r="P636" s="4"/>
      <c r="Q636" s="4"/>
    </row>
    <row r="637" ht="14.25" customHeight="1">
      <c r="N637" s="4"/>
      <c r="O637" s="4"/>
      <c r="P637" s="4"/>
      <c r="Q637" s="4"/>
    </row>
    <row r="638" ht="14.25" customHeight="1">
      <c r="N638" s="4"/>
      <c r="O638" s="4"/>
      <c r="P638" s="4"/>
      <c r="Q638" s="4"/>
    </row>
    <row r="639" ht="14.25" customHeight="1">
      <c r="N639" s="4"/>
      <c r="O639" s="4"/>
      <c r="P639" s="4"/>
      <c r="Q639" s="4"/>
    </row>
    <row r="640" ht="14.25" customHeight="1">
      <c r="N640" s="4"/>
      <c r="O640" s="4"/>
      <c r="P640" s="4"/>
      <c r="Q640" s="4"/>
    </row>
    <row r="641" ht="14.25" customHeight="1">
      <c r="N641" s="4"/>
      <c r="O641" s="4"/>
      <c r="P641" s="4"/>
      <c r="Q641" s="4"/>
    </row>
    <row r="642" ht="14.25" customHeight="1">
      <c r="N642" s="4"/>
      <c r="O642" s="4"/>
      <c r="P642" s="4"/>
      <c r="Q642" s="4"/>
    </row>
    <row r="643" ht="14.25" customHeight="1">
      <c r="N643" s="4"/>
      <c r="O643" s="4"/>
      <c r="P643" s="4"/>
      <c r="Q643" s="4"/>
    </row>
    <row r="644" ht="14.25" customHeight="1">
      <c r="N644" s="4"/>
      <c r="O644" s="4"/>
      <c r="P644" s="4"/>
      <c r="Q644" s="4"/>
    </row>
    <row r="645" ht="14.25" customHeight="1">
      <c r="N645" s="4"/>
      <c r="O645" s="4"/>
      <c r="P645" s="4"/>
      <c r="Q645" s="4"/>
    </row>
    <row r="646" ht="14.25" customHeight="1">
      <c r="N646" s="4"/>
      <c r="O646" s="4"/>
      <c r="P646" s="4"/>
      <c r="Q646" s="4"/>
    </row>
    <row r="647" ht="14.25" customHeight="1">
      <c r="N647" s="4"/>
      <c r="O647" s="4"/>
      <c r="P647" s="4"/>
      <c r="Q647" s="4"/>
    </row>
    <row r="648" ht="14.25" customHeight="1">
      <c r="N648" s="4"/>
      <c r="O648" s="4"/>
      <c r="P648" s="4"/>
      <c r="Q648" s="4"/>
    </row>
    <row r="649" ht="14.25" customHeight="1">
      <c r="N649" s="4"/>
      <c r="O649" s="4"/>
      <c r="P649" s="4"/>
      <c r="Q649" s="4"/>
    </row>
    <row r="650" ht="14.25" customHeight="1">
      <c r="N650" s="4"/>
      <c r="O650" s="4"/>
      <c r="P650" s="4"/>
      <c r="Q650" s="4"/>
    </row>
    <row r="651" ht="14.25" customHeight="1">
      <c r="N651" s="4"/>
      <c r="O651" s="4"/>
      <c r="P651" s="4"/>
      <c r="Q651" s="4"/>
    </row>
    <row r="652" ht="14.25" customHeight="1">
      <c r="N652" s="4"/>
      <c r="O652" s="4"/>
      <c r="P652" s="4"/>
      <c r="Q652" s="4"/>
    </row>
    <row r="653" ht="14.25" customHeight="1">
      <c r="N653" s="4"/>
      <c r="O653" s="4"/>
      <c r="P653" s="4"/>
      <c r="Q653" s="4"/>
    </row>
    <row r="654" ht="14.25" customHeight="1">
      <c r="N654" s="4"/>
      <c r="O654" s="4"/>
      <c r="P654" s="4"/>
      <c r="Q654" s="4"/>
    </row>
    <row r="655" ht="14.25" customHeight="1">
      <c r="N655" s="4"/>
      <c r="O655" s="4"/>
      <c r="P655" s="4"/>
      <c r="Q655" s="4"/>
    </row>
    <row r="656" ht="14.25" customHeight="1">
      <c r="N656" s="4"/>
      <c r="O656" s="4"/>
      <c r="P656" s="4"/>
      <c r="Q656" s="4"/>
    </row>
    <row r="657" ht="14.25" customHeight="1">
      <c r="N657" s="4"/>
      <c r="O657" s="4"/>
      <c r="P657" s="4"/>
      <c r="Q657" s="4"/>
    </row>
    <row r="658" ht="14.25" customHeight="1">
      <c r="N658" s="4"/>
      <c r="O658" s="4"/>
      <c r="P658" s="4"/>
      <c r="Q658" s="4"/>
    </row>
    <row r="659" ht="14.25" customHeight="1">
      <c r="N659" s="4"/>
      <c r="O659" s="4"/>
      <c r="P659" s="4"/>
      <c r="Q659" s="4"/>
    </row>
    <row r="660" ht="14.25" customHeight="1">
      <c r="N660" s="4"/>
      <c r="O660" s="4"/>
      <c r="P660" s="4"/>
      <c r="Q660" s="4"/>
    </row>
    <row r="661" ht="14.25" customHeight="1">
      <c r="N661" s="4"/>
      <c r="O661" s="4"/>
      <c r="P661" s="4"/>
      <c r="Q661" s="4"/>
    </row>
    <row r="662" ht="14.25" customHeight="1">
      <c r="N662" s="4"/>
      <c r="O662" s="4"/>
      <c r="P662" s="4"/>
      <c r="Q662" s="4"/>
    </row>
    <row r="663" ht="14.25" customHeight="1">
      <c r="N663" s="4"/>
      <c r="O663" s="4"/>
      <c r="P663" s="4"/>
      <c r="Q663" s="4"/>
    </row>
    <row r="664" ht="14.25" customHeight="1">
      <c r="N664" s="4"/>
      <c r="O664" s="4"/>
      <c r="P664" s="4"/>
      <c r="Q664" s="4"/>
    </row>
    <row r="665" ht="14.25" customHeight="1">
      <c r="N665" s="4"/>
      <c r="O665" s="4"/>
      <c r="P665" s="4"/>
      <c r="Q665" s="4"/>
    </row>
    <row r="666" ht="14.25" customHeight="1">
      <c r="N666" s="4"/>
      <c r="O666" s="4"/>
      <c r="P666" s="4"/>
      <c r="Q666" s="4"/>
    </row>
    <row r="667" ht="14.25" customHeight="1">
      <c r="N667" s="4"/>
      <c r="O667" s="4"/>
      <c r="P667" s="4"/>
      <c r="Q667" s="4"/>
    </row>
    <row r="668" ht="14.25" customHeight="1">
      <c r="N668" s="4"/>
      <c r="O668" s="4"/>
      <c r="P668" s="4"/>
      <c r="Q668" s="4"/>
    </row>
    <row r="669" ht="14.25" customHeight="1">
      <c r="N669" s="4"/>
      <c r="O669" s="4"/>
      <c r="P669" s="4"/>
      <c r="Q669" s="4"/>
    </row>
    <row r="670" ht="14.25" customHeight="1">
      <c r="N670" s="4"/>
      <c r="O670" s="4"/>
      <c r="P670" s="4"/>
      <c r="Q670" s="4"/>
    </row>
    <row r="671" ht="14.25" customHeight="1">
      <c r="N671" s="4"/>
      <c r="O671" s="4"/>
      <c r="P671" s="4"/>
      <c r="Q671" s="4"/>
    </row>
    <row r="672" ht="14.25" customHeight="1">
      <c r="N672" s="4"/>
      <c r="O672" s="4"/>
      <c r="P672" s="4"/>
      <c r="Q672" s="4"/>
    </row>
    <row r="673" ht="14.25" customHeight="1">
      <c r="N673" s="4"/>
      <c r="O673" s="4"/>
      <c r="P673" s="4"/>
      <c r="Q673" s="4"/>
    </row>
    <row r="674" ht="14.25" customHeight="1">
      <c r="N674" s="4"/>
      <c r="O674" s="4"/>
      <c r="P674" s="4"/>
      <c r="Q674" s="4"/>
    </row>
    <row r="675" ht="14.25" customHeight="1">
      <c r="N675" s="4"/>
      <c r="O675" s="4"/>
      <c r="P675" s="4"/>
      <c r="Q675" s="4"/>
    </row>
    <row r="676" ht="14.25" customHeight="1">
      <c r="N676" s="4"/>
      <c r="O676" s="4"/>
      <c r="P676" s="4"/>
      <c r="Q676" s="4"/>
    </row>
    <row r="677" ht="14.25" customHeight="1">
      <c r="N677" s="4"/>
      <c r="O677" s="4"/>
      <c r="P677" s="4"/>
      <c r="Q677" s="4"/>
    </row>
    <row r="678" ht="14.25" customHeight="1">
      <c r="N678" s="4"/>
      <c r="O678" s="4"/>
      <c r="P678" s="4"/>
      <c r="Q678" s="4"/>
    </row>
    <row r="679" ht="14.25" customHeight="1">
      <c r="N679" s="4"/>
      <c r="O679" s="4"/>
      <c r="P679" s="4"/>
      <c r="Q679" s="4"/>
    </row>
    <row r="680" ht="14.25" customHeight="1">
      <c r="N680" s="4"/>
      <c r="O680" s="4"/>
      <c r="P680" s="4"/>
      <c r="Q680" s="4"/>
    </row>
    <row r="681" ht="14.25" customHeight="1">
      <c r="N681" s="4"/>
      <c r="O681" s="4"/>
      <c r="P681" s="4"/>
      <c r="Q681" s="4"/>
    </row>
    <row r="682" ht="14.25" customHeight="1">
      <c r="N682" s="4"/>
      <c r="O682" s="4"/>
      <c r="P682" s="4"/>
      <c r="Q682" s="4"/>
    </row>
    <row r="683" ht="14.25" customHeight="1">
      <c r="N683" s="4"/>
      <c r="O683" s="4"/>
      <c r="P683" s="4"/>
      <c r="Q683" s="4"/>
    </row>
    <row r="684" ht="14.25" customHeight="1">
      <c r="N684" s="4"/>
      <c r="O684" s="4"/>
      <c r="P684" s="4"/>
      <c r="Q684" s="4"/>
    </row>
    <row r="685" ht="14.25" customHeight="1">
      <c r="N685" s="4"/>
      <c r="O685" s="4"/>
      <c r="P685" s="4"/>
      <c r="Q685" s="4"/>
    </row>
    <row r="686" ht="14.25" customHeight="1">
      <c r="N686" s="4"/>
      <c r="O686" s="4"/>
      <c r="P686" s="4"/>
      <c r="Q686" s="4"/>
    </row>
    <row r="687" ht="14.25" customHeight="1">
      <c r="N687" s="4"/>
      <c r="O687" s="4"/>
      <c r="P687" s="4"/>
      <c r="Q687" s="4"/>
    </row>
    <row r="688" ht="14.25" customHeight="1">
      <c r="N688" s="4"/>
      <c r="O688" s="4"/>
      <c r="P688" s="4"/>
      <c r="Q688" s="4"/>
    </row>
    <row r="689" ht="14.25" customHeight="1">
      <c r="N689" s="4"/>
      <c r="O689" s="4"/>
      <c r="P689" s="4"/>
      <c r="Q689" s="4"/>
    </row>
    <row r="690" ht="14.25" customHeight="1">
      <c r="N690" s="4"/>
      <c r="O690" s="4"/>
      <c r="P690" s="4"/>
      <c r="Q690" s="4"/>
    </row>
    <row r="691" ht="14.25" customHeight="1">
      <c r="N691" s="4"/>
      <c r="O691" s="4"/>
      <c r="P691" s="4"/>
      <c r="Q691" s="4"/>
    </row>
    <row r="692" ht="14.25" customHeight="1">
      <c r="N692" s="4"/>
      <c r="O692" s="4"/>
      <c r="P692" s="4"/>
      <c r="Q692" s="4"/>
    </row>
    <row r="693" ht="14.25" customHeight="1">
      <c r="N693" s="4"/>
      <c r="O693" s="4"/>
      <c r="P693" s="4"/>
      <c r="Q693" s="4"/>
    </row>
    <row r="694" ht="14.25" customHeight="1">
      <c r="N694" s="4"/>
      <c r="O694" s="4"/>
      <c r="P694" s="4"/>
      <c r="Q694" s="4"/>
    </row>
    <row r="695" ht="14.25" customHeight="1">
      <c r="N695" s="4"/>
      <c r="O695" s="4"/>
      <c r="P695" s="4"/>
      <c r="Q695" s="4"/>
    </row>
    <row r="696" ht="14.25" customHeight="1">
      <c r="N696" s="4"/>
      <c r="O696" s="4"/>
      <c r="P696" s="4"/>
      <c r="Q696" s="4"/>
    </row>
    <row r="697" ht="14.25" customHeight="1">
      <c r="N697" s="4"/>
      <c r="O697" s="4"/>
      <c r="P697" s="4"/>
      <c r="Q697" s="4"/>
    </row>
    <row r="698" ht="14.25" customHeight="1">
      <c r="N698" s="4"/>
      <c r="O698" s="4"/>
      <c r="P698" s="4"/>
      <c r="Q698" s="4"/>
    </row>
    <row r="699" ht="14.25" customHeight="1">
      <c r="N699" s="4"/>
      <c r="O699" s="4"/>
      <c r="P699" s="4"/>
      <c r="Q699" s="4"/>
    </row>
    <row r="700" ht="14.25" customHeight="1">
      <c r="N700" s="4"/>
      <c r="O700" s="4"/>
      <c r="P700" s="4"/>
      <c r="Q700" s="4"/>
    </row>
    <row r="701" ht="14.25" customHeight="1">
      <c r="N701" s="4"/>
      <c r="O701" s="4"/>
      <c r="P701" s="4"/>
      <c r="Q701" s="4"/>
    </row>
    <row r="702" ht="14.25" customHeight="1">
      <c r="N702" s="4"/>
      <c r="O702" s="4"/>
      <c r="P702" s="4"/>
      <c r="Q702" s="4"/>
    </row>
    <row r="703" ht="14.25" customHeight="1">
      <c r="N703" s="4"/>
      <c r="O703" s="4"/>
      <c r="P703" s="4"/>
      <c r="Q703" s="4"/>
    </row>
    <row r="704" ht="14.25" customHeight="1">
      <c r="N704" s="4"/>
      <c r="O704" s="4"/>
      <c r="P704" s="4"/>
      <c r="Q704" s="4"/>
    </row>
    <row r="705" ht="14.25" customHeight="1">
      <c r="N705" s="4"/>
      <c r="O705" s="4"/>
      <c r="P705" s="4"/>
      <c r="Q705" s="4"/>
    </row>
    <row r="706" ht="14.25" customHeight="1">
      <c r="N706" s="4"/>
      <c r="O706" s="4"/>
      <c r="P706" s="4"/>
      <c r="Q706" s="4"/>
    </row>
    <row r="707" ht="14.25" customHeight="1">
      <c r="N707" s="4"/>
      <c r="O707" s="4"/>
      <c r="P707" s="4"/>
      <c r="Q707" s="4"/>
    </row>
    <row r="708" ht="14.25" customHeight="1">
      <c r="N708" s="4"/>
      <c r="O708" s="4"/>
      <c r="P708" s="4"/>
      <c r="Q708" s="4"/>
    </row>
    <row r="709" ht="14.25" customHeight="1">
      <c r="N709" s="4"/>
      <c r="O709" s="4"/>
      <c r="P709" s="4"/>
      <c r="Q709" s="4"/>
    </row>
    <row r="710" ht="14.25" customHeight="1">
      <c r="N710" s="4"/>
      <c r="O710" s="4"/>
      <c r="P710" s="4"/>
      <c r="Q710" s="4"/>
    </row>
    <row r="711" ht="14.25" customHeight="1">
      <c r="N711" s="4"/>
      <c r="O711" s="4"/>
      <c r="P711" s="4"/>
      <c r="Q711" s="4"/>
    </row>
    <row r="712" ht="14.25" customHeight="1">
      <c r="N712" s="4"/>
      <c r="O712" s="4"/>
      <c r="P712" s="4"/>
      <c r="Q712" s="4"/>
    </row>
    <row r="713" ht="14.25" customHeight="1">
      <c r="N713" s="4"/>
      <c r="O713" s="4"/>
      <c r="P713" s="4"/>
      <c r="Q713" s="4"/>
    </row>
    <row r="714" ht="14.25" customHeight="1">
      <c r="N714" s="4"/>
      <c r="O714" s="4"/>
      <c r="P714" s="4"/>
      <c r="Q714" s="4"/>
    </row>
    <row r="715" ht="14.25" customHeight="1">
      <c r="N715" s="4"/>
      <c r="O715" s="4"/>
      <c r="P715" s="4"/>
      <c r="Q715" s="4"/>
    </row>
    <row r="716" ht="14.25" customHeight="1">
      <c r="N716" s="4"/>
      <c r="O716" s="4"/>
      <c r="P716" s="4"/>
      <c r="Q716" s="4"/>
    </row>
    <row r="717" ht="14.25" customHeight="1">
      <c r="N717" s="4"/>
      <c r="O717" s="4"/>
      <c r="P717" s="4"/>
      <c r="Q717" s="4"/>
    </row>
    <row r="718" ht="14.25" customHeight="1">
      <c r="N718" s="4"/>
      <c r="O718" s="4"/>
      <c r="P718" s="4"/>
      <c r="Q718" s="4"/>
    </row>
    <row r="719" ht="14.25" customHeight="1">
      <c r="N719" s="4"/>
      <c r="O719" s="4"/>
      <c r="P719" s="4"/>
      <c r="Q719" s="4"/>
    </row>
    <row r="720" ht="14.25" customHeight="1">
      <c r="N720" s="4"/>
      <c r="O720" s="4"/>
      <c r="P720" s="4"/>
      <c r="Q720" s="4"/>
    </row>
    <row r="721" ht="14.25" customHeight="1">
      <c r="N721" s="4"/>
      <c r="O721" s="4"/>
      <c r="P721" s="4"/>
      <c r="Q721" s="4"/>
    </row>
    <row r="722" ht="14.25" customHeight="1">
      <c r="N722" s="4"/>
      <c r="O722" s="4"/>
      <c r="P722" s="4"/>
      <c r="Q722" s="4"/>
    </row>
    <row r="723" ht="14.25" customHeight="1">
      <c r="N723" s="4"/>
      <c r="O723" s="4"/>
      <c r="P723" s="4"/>
      <c r="Q723" s="4"/>
    </row>
    <row r="724" ht="14.25" customHeight="1">
      <c r="N724" s="4"/>
      <c r="O724" s="4"/>
      <c r="P724" s="4"/>
      <c r="Q724" s="4"/>
    </row>
    <row r="725" ht="14.25" customHeight="1">
      <c r="N725" s="4"/>
      <c r="O725" s="4"/>
      <c r="P725" s="4"/>
      <c r="Q725" s="4"/>
    </row>
    <row r="726" ht="14.25" customHeight="1">
      <c r="N726" s="4"/>
      <c r="O726" s="4"/>
      <c r="P726" s="4"/>
      <c r="Q726" s="4"/>
    </row>
    <row r="727" ht="14.25" customHeight="1">
      <c r="N727" s="4"/>
      <c r="O727" s="4"/>
      <c r="P727" s="4"/>
      <c r="Q727" s="4"/>
    </row>
    <row r="728" ht="14.25" customHeight="1">
      <c r="N728" s="4"/>
      <c r="O728" s="4"/>
      <c r="P728" s="4"/>
      <c r="Q728" s="4"/>
    </row>
    <row r="729" ht="14.25" customHeight="1">
      <c r="N729" s="4"/>
      <c r="O729" s="4"/>
      <c r="P729" s="4"/>
      <c r="Q729" s="4"/>
    </row>
    <row r="730" ht="14.25" customHeight="1">
      <c r="N730" s="4"/>
      <c r="O730" s="4"/>
      <c r="P730" s="4"/>
      <c r="Q730" s="4"/>
    </row>
    <row r="731" ht="14.25" customHeight="1">
      <c r="N731" s="4"/>
      <c r="O731" s="4"/>
      <c r="P731" s="4"/>
      <c r="Q731" s="4"/>
    </row>
    <row r="732" ht="14.25" customHeight="1">
      <c r="N732" s="4"/>
      <c r="O732" s="4"/>
      <c r="P732" s="4"/>
      <c r="Q732" s="4"/>
    </row>
    <row r="733" ht="14.25" customHeight="1">
      <c r="N733" s="4"/>
      <c r="O733" s="4"/>
      <c r="P733" s="4"/>
      <c r="Q733" s="4"/>
    </row>
    <row r="734" ht="14.25" customHeight="1">
      <c r="N734" s="4"/>
      <c r="O734" s="4"/>
      <c r="P734" s="4"/>
      <c r="Q734" s="4"/>
    </row>
    <row r="735" ht="14.25" customHeight="1">
      <c r="N735" s="4"/>
      <c r="O735" s="4"/>
      <c r="P735" s="4"/>
      <c r="Q735" s="4"/>
    </row>
    <row r="736" ht="14.25" customHeight="1">
      <c r="N736" s="4"/>
      <c r="O736" s="4"/>
      <c r="P736" s="4"/>
      <c r="Q736" s="4"/>
    </row>
    <row r="737" ht="14.25" customHeight="1">
      <c r="N737" s="4"/>
      <c r="O737" s="4"/>
      <c r="P737" s="4"/>
      <c r="Q737" s="4"/>
    </row>
    <row r="738" ht="14.25" customHeight="1">
      <c r="N738" s="4"/>
      <c r="O738" s="4"/>
      <c r="P738" s="4"/>
      <c r="Q738" s="4"/>
    </row>
    <row r="739" ht="14.25" customHeight="1">
      <c r="N739" s="4"/>
      <c r="O739" s="4"/>
      <c r="P739" s="4"/>
      <c r="Q739" s="4"/>
    </row>
    <row r="740" ht="14.25" customHeight="1">
      <c r="N740" s="4"/>
      <c r="O740" s="4"/>
      <c r="P740" s="4"/>
      <c r="Q740" s="4"/>
    </row>
    <row r="741" ht="14.25" customHeight="1">
      <c r="N741" s="4"/>
      <c r="O741" s="4"/>
      <c r="P741" s="4"/>
      <c r="Q741" s="4"/>
    </row>
    <row r="742" ht="14.25" customHeight="1">
      <c r="N742" s="4"/>
      <c r="O742" s="4"/>
      <c r="P742" s="4"/>
      <c r="Q742" s="4"/>
    </row>
    <row r="743" ht="14.25" customHeight="1">
      <c r="N743" s="4"/>
      <c r="O743" s="4"/>
      <c r="P743" s="4"/>
      <c r="Q743" s="4"/>
    </row>
    <row r="744" ht="14.25" customHeight="1">
      <c r="N744" s="4"/>
      <c r="O744" s="4"/>
      <c r="P744" s="4"/>
      <c r="Q744" s="4"/>
    </row>
    <row r="745" ht="14.25" customHeight="1">
      <c r="N745" s="4"/>
      <c r="O745" s="4"/>
      <c r="P745" s="4"/>
      <c r="Q745" s="4"/>
    </row>
    <row r="746" ht="14.25" customHeight="1">
      <c r="N746" s="4"/>
      <c r="O746" s="4"/>
      <c r="P746" s="4"/>
      <c r="Q746" s="4"/>
    </row>
    <row r="747" ht="14.25" customHeight="1">
      <c r="N747" s="4"/>
      <c r="O747" s="4"/>
      <c r="P747" s="4"/>
      <c r="Q747" s="4"/>
    </row>
    <row r="748" ht="14.25" customHeight="1">
      <c r="N748" s="4"/>
      <c r="O748" s="4"/>
      <c r="P748" s="4"/>
      <c r="Q748" s="4"/>
    </row>
    <row r="749" ht="14.25" customHeight="1">
      <c r="N749" s="4"/>
      <c r="O749" s="4"/>
      <c r="P749" s="4"/>
      <c r="Q749" s="4"/>
    </row>
    <row r="750" ht="14.25" customHeight="1">
      <c r="N750" s="4"/>
      <c r="O750" s="4"/>
      <c r="P750" s="4"/>
      <c r="Q750" s="4"/>
    </row>
    <row r="751" ht="14.25" customHeight="1">
      <c r="N751" s="4"/>
      <c r="O751" s="4"/>
      <c r="P751" s="4"/>
      <c r="Q751" s="4"/>
    </row>
    <row r="752" ht="14.25" customHeight="1">
      <c r="N752" s="4"/>
      <c r="O752" s="4"/>
      <c r="P752" s="4"/>
      <c r="Q752" s="4"/>
    </row>
    <row r="753" ht="14.25" customHeight="1">
      <c r="N753" s="4"/>
      <c r="O753" s="4"/>
      <c r="P753" s="4"/>
      <c r="Q753" s="4"/>
    </row>
    <row r="754" ht="14.25" customHeight="1">
      <c r="N754" s="4"/>
      <c r="O754" s="4"/>
      <c r="P754" s="4"/>
      <c r="Q754" s="4"/>
    </row>
    <row r="755" ht="14.25" customHeight="1">
      <c r="N755" s="4"/>
      <c r="O755" s="4"/>
      <c r="P755" s="4"/>
      <c r="Q755" s="4"/>
    </row>
    <row r="756" ht="14.25" customHeight="1">
      <c r="N756" s="4"/>
      <c r="O756" s="4"/>
      <c r="P756" s="4"/>
      <c r="Q756" s="4"/>
    </row>
    <row r="757" ht="14.25" customHeight="1">
      <c r="N757" s="4"/>
      <c r="O757" s="4"/>
      <c r="P757" s="4"/>
      <c r="Q757" s="4"/>
    </row>
    <row r="758" ht="14.25" customHeight="1">
      <c r="N758" s="4"/>
      <c r="O758" s="4"/>
      <c r="P758" s="4"/>
      <c r="Q758" s="4"/>
    </row>
    <row r="759" ht="14.25" customHeight="1">
      <c r="N759" s="4"/>
      <c r="O759" s="4"/>
      <c r="P759" s="4"/>
      <c r="Q759" s="4"/>
    </row>
    <row r="760" ht="14.25" customHeight="1">
      <c r="N760" s="4"/>
      <c r="O760" s="4"/>
      <c r="P760" s="4"/>
      <c r="Q760" s="4"/>
    </row>
    <row r="761" ht="14.25" customHeight="1">
      <c r="N761" s="4"/>
      <c r="O761" s="4"/>
      <c r="P761" s="4"/>
      <c r="Q761" s="4"/>
    </row>
    <row r="762" ht="14.25" customHeight="1">
      <c r="N762" s="4"/>
      <c r="O762" s="4"/>
      <c r="P762" s="4"/>
      <c r="Q762" s="4"/>
    </row>
    <row r="763" ht="14.25" customHeight="1">
      <c r="N763" s="4"/>
      <c r="O763" s="4"/>
      <c r="P763" s="4"/>
      <c r="Q763" s="4"/>
    </row>
    <row r="764" ht="14.25" customHeight="1">
      <c r="N764" s="4"/>
      <c r="O764" s="4"/>
      <c r="P764" s="4"/>
      <c r="Q764" s="4"/>
    </row>
    <row r="765" ht="14.25" customHeight="1">
      <c r="N765" s="4"/>
      <c r="O765" s="4"/>
      <c r="P765" s="4"/>
      <c r="Q765" s="4"/>
    </row>
    <row r="766" ht="14.25" customHeight="1">
      <c r="N766" s="4"/>
      <c r="O766" s="4"/>
      <c r="P766" s="4"/>
      <c r="Q766" s="4"/>
    </row>
    <row r="767" ht="14.25" customHeight="1">
      <c r="N767" s="4"/>
      <c r="O767" s="4"/>
      <c r="P767" s="4"/>
      <c r="Q767" s="4"/>
    </row>
    <row r="768" ht="14.25" customHeight="1">
      <c r="N768" s="4"/>
      <c r="O768" s="4"/>
      <c r="P768" s="4"/>
      <c r="Q768" s="4"/>
    </row>
    <row r="769" ht="14.25" customHeight="1">
      <c r="N769" s="4"/>
      <c r="O769" s="4"/>
      <c r="P769" s="4"/>
      <c r="Q769" s="4"/>
    </row>
    <row r="770" ht="14.25" customHeight="1">
      <c r="N770" s="4"/>
      <c r="O770" s="4"/>
      <c r="P770" s="4"/>
      <c r="Q770" s="4"/>
    </row>
    <row r="771" ht="14.25" customHeight="1">
      <c r="N771" s="4"/>
      <c r="O771" s="4"/>
      <c r="P771" s="4"/>
      <c r="Q771" s="4"/>
    </row>
    <row r="772" ht="14.25" customHeight="1">
      <c r="N772" s="4"/>
      <c r="O772" s="4"/>
      <c r="P772" s="4"/>
      <c r="Q772" s="4"/>
    </row>
    <row r="773" ht="14.25" customHeight="1">
      <c r="N773" s="4"/>
      <c r="O773" s="4"/>
      <c r="P773" s="4"/>
      <c r="Q773" s="4"/>
    </row>
    <row r="774" ht="14.25" customHeight="1">
      <c r="N774" s="4"/>
      <c r="O774" s="4"/>
      <c r="P774" s="4"/>
      <c r="Q774" s="4"/>
    </row>
    <row r="775" ht="14.25" customHeight="1">
      <c r="N775" s="4"/>
      <c r="O775" s="4"/>
      <c r="P775" s="4"/>
      <c r="Q775" s="4"/>
    </row>
    <row r="776" ht="14.25" customHeight="1">
      <c r="N776" s="4"/>
      <c r="O776" s="4"/>
      <c r="P776" s="4"/>
      <c r="Q776" s="4"/>
    </row>
    <row r="777" ht="14.25" customHeight="1">
      <c r="N777" s="4"/>
      <c r="O777" s="4"/>
      <c r="P777" s="4"/>
      <c r="Q777" s="4"/>
    </row>
    <row r="778" ht="14.25" customHeight="1">
      <c r="N778" s="4"/>
      <c r="O778" s="4"/>
      <c r="P778" s="4"/>
      <c r="Q778" s="4"/>
    </row>
    <row r="779" ht="14.25" customHeight="1">
      <c r="N779" s="4"/>
      <c r="O779" s="4"/>
      <c r="P779" s="4"/>
      <c r="Q779" s="4"/>
    </row>
    <row r="780" ht="14.25" customHeight="1">
      <c r="N780" s="4"/>
      <c r="O780" s="4"/>
      <c r="P780" s="4"/>
      <c r="Q780" s="4"/>
    </row>
    <row r="781" ht="14.25" customHeight="1">
      <c r="N781" s="4"/>
      <c r="O781" s="4"/>
      <c r="P781" s="4"/>
      <c r="Q781" s="4"/>
    </row>
    <row r="782" ht="14.25" customHeight="1">
      <c r="N782" s="4"/>
      <c r="O782" s="4"/>
      <c r="P782" s="4"/>
      <c r="Q782" s="4"/>
    </row>
    <row r="783" ht="14.25" customHeight="1">
      <c r="N783" s="4"/>
      <c r="O783" s="4"/>
      <c r="P783" s="4"/>
      <c r="Q783" s="4"/>
    </row>
    <row r="784" ht="14.25" customHeight="1">
      <c r="N784" s="4"/>
      <c r="O784" s="4"/>
      <c r="P784" s="4"/>
      <c r="Q784" s="4"/>
    </row>
    <row r="785" ht="14.25" customHeight="1">
      <c r="N785" s="4"/>
      <c r="O785" s="4"/>
      <c r="P785" s="4"/>
      <c r="Q785" s="4"/>
    </row>
    <row r="786" ht="14.25" customHeight="1">
      <c r="N786" s="4"/>
      <c r="O786" s="4"/>
      <c r="P786" s="4"/>
      <c r="Q786" s="4"/>
    </row>
    <row r="787" ht="14.25" customHeight="1">
      <c r="N787" s="4"/>
      <c r="O787" s="4"/>
      <c r="P787" s="4"/>
      <c r="Q787" s="4"/>
    </row>
    <row r="788" ht="14.25" customHeight="1">
      <c r="N788" s="4"/>
      <c r="O788" s="4"/>
      <c r="P788" s="4"/>
      <c r="Q788" s="4"/>
    </row>
    <row r="789" ht="14.25" customHeight="1">
      <c r="N789" s="4"/>
      <c r="O789" s="4"/>
      <c r="P789" s="4"/>
      <c r="Q789" s="4"/>
    </row>
    <row r="790" ht="14.25" customHeight="1">
      <c r="N790" s="4"/>
      <c r="O790" s="4"/>
      <c r="P790" s="4"/>
      <c r="Q790" s="4"/>
    </row>
    <row r="791" ht="14.25" customHeight="1">
      <c r="N791" s="4"/>
      <c r="O791" s="4"/>
      <c r="P791" s="4"/>
      <c r="Q791" s="4"/>
    </row>
    <row r="792" ht="14.25" customHeight="1">
      <c r="N792" s="4"/>
      <c r="O792" s="4"/>
      <c r="P792" s="4"/>
      <c r="Q792" s="4"/>
    </row>
    <row r="793" ht="14.25" customHeight="1">
      <c r="N793" s="4"/>
      <c r="O793" s="4"/>
      <c r="P793" s="4"/>
      <c r="Q793" s="4"/>
    </row>
    <row r="794" ht="14.25" customHeight="1">
      <c r="N794" s="4"/>
      <c r="O794" s="4"/>
      <c r="P794" s="4"/>
      <c r="Q794" s="4"/>
    </row>
    <row r="795" ht="14.25" customHeight="1">
      <c r="N795" s="4"/>
      <c r="O795" s="4"/>
      <c r="P795" s="4"/>
      <c r="Q795" s="4"/>
    </row>
    <row r="796" ht="14.25" customHeight="1">
      <c r="N796" s="4"/>
      <c r="O796" s="4"/>
      <c r="P796" s="4"/>
      <c r="Q796" s="4"/>
    </row>
    <row r="797" ht="14.25" customHeight="1">
      <c r="N797" s="4"/>
      <c r="O797" s="4"/>
      <c r="P797" s="4"/>
      <c r="Q797" s="4"/>
    </row>
    <row r="798" ht="14.25" customHeight="1">
      <c r="N798" s="4"/>
      <c r="O798" s="4"/>
      <c r="P798" s="4"/>
      <c r="Q798" s="4"/>
    </row>
    <row r="799" ht="14.25" customHeight="1">
      <c r="N799" s="4"/>
      <c r="O799" s="4"/>
      <c r="P799" s="4"/>
      <c r="Q799" s="4"/>
    </row>
    <row r="800" ht="14.25" customHeight="1">
      <c r="N800" s="4"/>
      <c r="O800" s="4"/>
      <c r="P800" s="4"/>
      <c r="Q800" s="4"/>
    </row>
    <row r="801" ht="14.25" customHeight="1">
      <c r="N801" s="4"/>
      <c r="O801" s="4"/>
      <c r="P801" s="4"/>
      <c r="Q801" s="4"/>
    </row>
    <row r="802" ht="14.25" customHeight="1">
      <c r="N802" s="4"/>
      <c r="O802" s="4"/>
      <c r="P802" s="4"/>
      <c r="Q802" s="4"/>
    </row>
    <row r="803" ht="14.25" customHeight="1">
      <c r="N803" s="4"/>
      <c r="O803" s="4"/>
      <c r="P803" s="4"/>
      <c r="Q803" s="4"/>
    </row>
    <row r="804" ht="14.25" customHeight="1">
      <c r="N804" s="4"/>
      <c r="O804" s="4"/>
      <c r="P804" s="4"/>
      <c r="Q804" s="4"/>
    </row>
    <row r="805" ht="14.25" customHeight="1">
      <c r="N805" s="4"/>
      <c r="O805" s="4"/>
      <c r="P805" s="4"/>
      <c r="Q805" s="4"/>
    </row>
    <row r="806" ht="14.25" customHeight="1">
      <c r="N806" s="4"/>
      <c r="O806" s="4"/>
      <c r="P806" s="4"/>
      <c r="Q806" s="4"/>
    </row>
    <row r="807" ht="14.25" customHeight="1">
      <c r="N807" s="4"/>
      <c r="O807" s="4"/>
      <c r="P807" s="4"/>
      <c r="Q807" s="4"/>
    </row>
    <row r="808" ht="14.25" customHeight="1">
      <c r="N808" s="4"/>
      <c r="O808" s="4"/>
      <c r="P808" s="4"/>
      <c r="Q808" s="4"/>
    </row>
    <row r="809" ht="14.25" customHeight="1">
      <c r="N809" s="4"/>
      <c r="O809" s="4"/>
      <c r="P809" s="4"/>
      <c r="Q809" s="4"/>
    </row>
    <row r="810" ht="14.25" customHeight="1">
      <c r="N810" s="4"/>
      <c r="O810" s="4"/>
      <c r="P810" s="4"/>
      <c r="Q810" s="4"/>
    </row>
    <row r="811" ht="14.25" customHeight="1">
      <c r="N811" s="4"/>
      <c r="O811" s="4"/>
      <c r="P811" s="4"/>
      <c r="Q811" s="4"/>
    </row>
    <row r="812" ht="14.25" customHeight="1">
      <c r="N812" s="4"/>
      <c r="O812" s="4"/>
      <c r="P812" s="4"/>
      <c r="Q812" s="4"/>
    </row>
    <row r="813" ht="14.25" customHeight="1">
      <c r="N813" s="4"/>
      <c r="O813" s="4"/>
      <c r="P813" s="4"/>
      <c r="Q813" s="4"/>
    </row>
    <row r="814" ht="14.25" customHeight="1">
      <c r="N814" s="4"/>
      <c r="O814" s="4"/>
      <c r="P814" s="4"/>
      <c r="Q814" s="4"/>
    </row>
    <row r="815" ht="14.25" customHeight="1">
      <c r="N815" s="4"/>
      <c r="O815" s="4"/>
      <c r="P815" s="4"/>
      <c r="Q815" s="4"/>
    </row>
    <row r="816" ht="14.25" customHeight="1">
      <c r="N816" s="4"/>
      <c r="O816" s="4"/>
      <c r="P816" s="4"/>
      <c r="Q816" s="4"/>
    </row>
    <row r="817" ht="14.25" customHeight="1">
      <c r="N817" s="4"/>
      <c r="O817" s="4"/>
      <c r="P817" s="4"/>
      <c r="Q817" s="4"/>
    </row>
    <row r="818" ht="14.25" customHeight="1">
      <c r="N818" s="4"/>
      <c r="O818" s="4"/>
      <c r="P818" s="4"/>
      <c r="Q818" s="4"/>
    </row>
    <row r="819" ht="14.25" customHeight="1">
      <c r="N819" s="4"/>
      <c r="O819" s="4"/>
      <c r="P819" s="4"/>
      <c r="Q819" s="4"/>
    </row>
    <row r="820" ht="14.25" customHeight="1">
      <c r="N820" s="4"/>
      <c r="O820" s="4"/>
      <c r="P820" s="4"/>
      <c r="Q820" s="4"/>
    </row>
    <row r="821" ht="14.25" customHeight="1">
      <c r="N821" s="4"/>
      <c r="O821" s="4"/>
      <c r="P821" s="4"/>
      <c r="Q821" s="4"/>
    </row>
    <row r="822" ht="14.25" customHeight="1">
      <c r="N822" s="4"/>
      <c r="O822" s="4"/>
      <c r="P822" s="4"/>
      <c r="Q822" s="4"/>
    </row>
    <row r="823" ht="14.25" customHeight="1">
      <c r="N823" s="4"/>
      <c r="O823" s="4"/>
      <c r="P823" s="4"/>
      <c r="Q823" s="4"/>
    </row>
    <row r="824" ht="14.25" customHeight="1">
      <c r="N824" s="4"/>
      <c r="O824" s="4"/>
      <c r="P824" s="4"/>
      <c r="Q824" s="4"/>
    </row>
    <row r="825" ht="14.25" customHeight="1">
      <c r="N825" s="4"/>
      <c r="O825" s="4"/>
      <c r="P825" s="4"/>
      <c r="Q825" s="4"/>
    </row>
    <row r="826" ht="14.25" customHeight="1">
      <c r="N826" s="4"/>
      <c r="O826" s="4"/>
      <c r="P826" s="4"/>
      <c r="Q826" s="4"/>
    </row>
    <row r="827" ht="14.25" customHeight="1">
      <c r="N827" s="4"/>
      <c r="O827" s="4"/>
      <c r="P827" s="4"/>
      <c r="Q827" s="4"/>
    </row>
    <row r="828" ht="14.25" customHeight="1">
      <c r="N828" s="4"/>
      <c r="O828" s="4"/>
      <c r="P828" s="4"/>
      <c r="Q828" s="4"/>
    </row>
    <row r="829" ht="14.25" customHeight="1">
      <c r="N829" s="4"/>
      <c r="O829" s="4"/>
      <c r="P829" s="4"/>
      <c r="Q829" s="4"/>
    </row>
    <row r="830" ht="14.25" customHeight="1">
      <c r="N830" s="4"/>
      <c r="O830" s="4"/>
      <c r="P830" s="4"/>
      <c r="Q830" s="4"/>
    </row>
    <row r="831" ht="14.25" customHeight="1">
      <c r="N831" s="4"/>
      <c r="O831" s="4"/>
      <c r="P831" s="4"/>
      <c r="Q831" s="4"/>
    </row>
    <row r="832" ht="14.25" customHeight="1">
      <c r="N832" s="4"/>
      <c r="O832" s="4"/>
      <c r="P832" s="4"/>
      <c r="Q832" s="4"/>
    </row>
    <row r="833" ht="14.25" customHeight="1">
      <c r="N833" s="4"/>
      <c r="O833" s="4"/>
      <c r="P833" s="4"/>
      <c r="Q833" s="4"/>
    </row>
    <row r="834" ht="14.25" customHeight="1">
      <c r="N834" s="4"/>
      <c r="O834" s="4"/>
      <c r="P834" s="4"/>
      <c r="Q834" s="4"/>
    </row>
    <row r="835" ht="14.25" customHeight="1">
      <c r="N835" s="4"/>
      <c r="O835" s="4"/>
      <c r="P835" s="4"/>
      <c r="Q835" s="4"/>
    </row>
    <row r="836" ht="14.25" customHeight="1">
      <c r="N836" s="4"/>
      <c r="O836" s="4"/>
      <c r="P836" s="4"/>
      <c r="Q836" s="4"/>
    </row>
    <row r="837" ht="14.25" customHeight="1">
      <c r="N837" s="4"/>
      <c r="O837" s="4"/>
      <c r="P837" s="4"/>
      <c r="Q837" s="4"/>
    </row>
    <row r="838" ht="14.25" customHeight="1">
      <c r="N838" s="4"/>
      <c r="O838" s="4"/>
      <c r="P838" s="4"/>
      <c r="Q838" s="4"/>
    </row>
    <row r="839" ht="14.25" customHeight="1">
      <c r="N839" s="4"/>
      <c r="O839" s="4"/>
      <c r="P839" s="4"/>
      <c r="Q839" s="4"/>
    </row>
    <row r="840" ht="14.25" customHeight="1">
      <c r="N840" s="4"/>
      <c r="O840" s="4"/>
      <c r="P840" s="4"/>
      <c r="Q840" s="4"/>
    </row>
    <row r="841" ht="14.25" customHeight="1">
      <c r="N841" s="4"/>
      <c r="O841" s="4"/>
      <c r="P841" s="4"/>
      <c r="Q841" s="4"/>
    </row>
    <row r="842" ht="14.25" customHeight="1">
      <c r="N842" s="4"/>
      <c r="O842" s="4"/>
      <c r="P842" s="4"/>
      <c r="Q842" s="4"/>
    </row>
    <row r="843" ht="14.25" customHeight="1">
      <c r="N843" s="4"/>
      <c r="O843" s="4"/>
      <c r="P843" s="4"/>
      <c r="Q843" s="4"/>
    </row>
    <row r="844" ht="14.25" customHeight="1">
      <c r="N844" s="4"/>
      <c r="O844" s="4"/>
      <c r="P844" s="4"/>
      <c r="Q844" s="4"/>
    </row>
    <row r="845" ht="14.25" customHeight="1">
      <c r="N845" s="4"/>
      <c r="O845" s="4"/>
      <c r="P845" s="4"/>
      <c r="Q845" s="4"/>
    </row>
    <row r="846" ht="14.25" customHeight="1">
      <c r="N846" s="4"/>
      <c r="O846" s="4"/>
      <c r="P846" s="4"/>
      <c r="Q846" s="4"/>
    </row>
    <row r="847" ht="14.25" customHeight="1">
      <c r="N847" s="4"/>
      <c r="O847" s="4"/>
      <c r="P847" s="4"/>
      <c r="Q847" s="4"/>
    </row>
    <row r="848" ht="14.25" customHeight="1">
      <c r="N848" s="4"/>
      <c r="O848" s="4"/>
      <c r="P848" s="4"/>
      <c r="Q848" s="4"/>
    </row>
    <row r="849" ht="14.25" customHeight="1">
      <c r="N849" s="4"/>
      <c r="O849" s="4"/>
      <c r="P849" s="4"/>
      <c r="Q849" s="4"/>
    </row>
    <row r="850" ht="14.25" customHeight="1">
      <c r="N850" s="4"/>
      <c r="O850" s="4"/>
      <c r="P850" s="4"/>
      <c r="Q850" s="4"/>
    </row>
    <row r="851" ht="14.25" customHeight="1">
      <c r="N851" s="4"/>
      <c r="O851" s="4"/>
      <c r="P851" s="4"/>
      <c r="Q851" s="4"/>
    </row>
    <row r="852" ht="14.25" customHeight="1">
      <c r="N852" s="4"/>
      <c r="O852" s="4"/>
      <c r="P852" s="4"/>
      <c r="Q852" s="4"/>
    </row>
    <row r="853" ht="14.25" customHeight="1">
      <c r="N853" s="4"/>
      <c r="O853" s="4"/>
      <c r="P853" s="4"/>
      <c r="Q853" s="4"/>
    </row>
    <row r="854" ht="14.25" customHeight="1">
      <c r="N854" s="4"/>
      <c r="O854" s="4"/>
      <c r="P854" s="4"/>
      <c r="Q854" s="4"/>
    </row>
    <row r="855" ht="14.25" customHeight="1">
      <c r="N855" s="4"/>
      <c r="O855" s="4"/>
      <c r="P855" s="4"/>
      <c r="Q855" s="4"/>
    </row>
    <row r="856" ht="14.25" customHeight="1">
      <c r="N856" s="4"/>
      <c r="O856" s="4"/>
      <c r="P856" s="4"/>
      <c r="Q856" s="4"/>
    </row>
    <row r="857" ht="14.25" customHeight="1">
      <c r="N857" s="4"/>
      <c r="O857" s="4"/>
      <c r="P857" s="4"/>
      <c r="Q857" s="4"/>
    </row>
    <row r="858" ht="14.25" customHeight="1">
      <c r="N858" s="4"/>
      <c r="O858" s="4"/>
      <c r="P858" s="4"/>
      <c r="Q858" s="4"/>
    </row>
    <row r="859" ht="14.25" customHeight="1">
      <c r="N859" s="4"/>
      <c r="O859" s="4"/>
      <c r="P859" s="4"/>
      <c r="Q859" s="4"/>
    </row>
    <row r="860" ht="14.25" customHeight="1">
      <c r="N860" s="4"/>
      <c r="O860" s="4"/>
      <c r="P860" s="4"/>
      <c r="Q860" s="4"/>
    </row>
    <row r="861" ht="14.25" customHeight="1">
      <c r="N861" s="4"/>
      <c r="O861" s="4"/>
      <c r="P861" s="4"/>
      <c r="Q861" s="4"/>
    </row>
    <row r="862" ht="14.25" customHeight="1">
      <c r="N862" s="4"/>
      <c r="O862" s="4"/>
      <c r="P862" s="4"/>
      <c r="Q862" s="4"/>
    </row>
    <row r="863" ht="14.25" customHeight="1">
      <c r="N863" s="4"/>
      <c r="O863" s="4"/>
      <c r="P863" s="4"/>
      <c r="Q863" s="4"/>
    </row>
    <row r="864" ht="14.25" customHeight="1">
      <c r="N864" s="4"/>
      <c r="O864" s="4"/>
      <c r="P864" s="4"/>
      <c r="Q864" s="4"/>
    </row>
    <row r="865" ht="14.25" customHeight="1">
      <c r="N865" s="4"/>
      <c r="O865" s="4"/>
      <c r="P865" s="4"/>
      <c r="Q865" s="4"/>
    </row>
    <row r="866" ht="14.25" customHeight="1">
      <c r="N866" s="4"/>
      <c r="O866" s="4"/>
      <c r="P866" s="4"/>
      <c r="Q866" s="4"/>
    </row>
    <row r="867" ht="14.25" customHeight="1">
      <c r="N867" s="4"/>
      <c r="O867" s="4"/>
      <c r="P867" s="4"/>
      <c r="Q867" s="4"/>
    </row>
    <row r="868" ht="14.25" customHeight="1">
      <c r="N868" s="4"/>
      <c r="O868" s="4"/>
      <c r="P868" s="4"/>
      <c r="Q868" s="4"/>
    </row>
    <row r="869" ht="14.25" customHeight="1">
      <c r="N869" s="4"/>
      <c r="O869" s="4"/>
      <c r="P869" s="4"/>
      <c r="Q869" s="4"/>
    </row>
    <row r="870" ht="14.25" customHeight="1">
      <c r="N870" s="4"/>
      <c r="O870" s="4"/>
      <c r="P870" s="4"/>
      <c r="Q870" s="4"/>
    </row>
    <row r="871" ht="14.25" customHeight="1">
      <c r="N871" s="4"/>
      <c r="O871" s="4"/>
      <c r="P871" s="4"/>
      <c r="Q871" s="4"/>
    </row>
    <row r="872" ht="14.25" customHeight="1">
      <c r="N872" s="4"/>
      <c r="O872" s="4"/>
      <c r="P872" s="4"/>
      <c r="Q872" s="4"/>
    </row>
    <row r="873" ht="14.25" customHeight="1">
      <c r="N873" s="4"/>
      <c r="O873" s="4"/>
      <c r="P873" s="4"/>
      <c r="Q873" s="4"/>
    </row>
    <row r="874" ht="14.25" customHeight="1">
      <c r="N874" s="4"/>
      <c r="O874" s="4"/>
      <c r="P874" s="4"/>
      <c r="Q874" s="4"/>
    </row>
    <row r="875" ht="14.25" customHeight="1">
      <c r="N875" s="4"/>
      <c r="O875" s="4"/>
      <c r="P875" s="4"/>
      <c r="Q875" s="4"/>
    </row>
    <row r="876" ht="14.25" customHeight="1">
      <c r="N876" s="4"/>
      <c r="O876" s="4"/>
      <c r="P876" s="4"/>
      <c r="Q876" s="4"/>
    </row>
    <row r="877" ht="14.25" customHeight="1">
      <c r="N877" s="4"/>
      <c r="O877" s="4"/>
      <c r="P877" s="4"/>
      <c r="Q877" s="4"/>
    </row>
    <row r="878" ht="14.25" customHeight="1">
      <c r="N878" s="4"/>
      <c r="O878" s="4"/>
      <c r="P878" s="4"/>
      <c r="Q878" s="4"/>
    </row>
    <row r="879" ht="14.25" customHeight="1">
      <c r="N879" s="4"/>
      <c r="O879" s="4"/>
      <c r="P879" s="4"/>
      <c r="Q879" s="4"/>
    </row>
    <row r="880" ht="14.25" customHeight="1">
      <c r="N880" s="4"/>
      <c r="O880" s="4"/>
      <c r="P880" s="4"/>
      <c r="Q880" s="4"/>
    </row>
    <row r="881" ht="14.25" customHeight="1">
      <c r="N881" s="4"/>
      <c r="O881" s="4"/>
      <c r="P881" s="4"/>
      <c r="Q881" s="4"/>
    </row>
    <row r="882" ht="14.25" customHeight="1">
      <c r="N882" s="4"/>
      <c r="O882" s="4"/>
      <c r="P882" s="4"/>
      <c r="Q882" s="4"/>
    </row>
    <row r="883" ht="14.25" customHeight="1">
      <c r="N883" s="4"/>
      <c r="O883" s="4"/>
      <c r="P883" s="4"/>
      <c r="Q883" s="4"/>
    </row>
    <row r="884" ht="14.25" customHeight="1">
      <c r="N884" s="4"/>
      <c r="O884" s="4"/>
      <c r="P884" s="4"/>
      <c r="Q884" s="4"/>
    </row>
    <row r="885" ht="14.25" customHeight="1">
      <c r="N885" s="4"/>
      <c r="O885" s="4"/>
      <c r="P885" s="4"/>
      <c r="Q885" s="4"/>
    </row>
    <row r="886" ht="14.25" customHeight="1">
      <c r="N886" s="4"/>
      <c r="O886" s="4"/>
      <c r="P886" s="4"/>
      <c r="Q886" s="4"/>
    </row>
    <row r="887" ht="14.25" customHeight="1">
      <c r="N887" s="4"/>
      <c r="O887" s="4"/>
      <c r="P887" s="4"/>
      <c r="Q887" s="4"/>
    </row>
    <row r="888" ht="14.25" customHeight="1">
      <c r="N888" s="4"/>
      <c r="O888" s="4"/>
      <c r="P888" s="4"/>
      <c r="Q888" s="4"/>
    </row>
    <row r="889" ht="14.25" customHeight="1">
      <c r="N889" s="4"/>
      <c r="O889" s="4"/>
      <c r="P889" s="4"/>
      <c r="Q889" s="4"/>
    </row>
    <row r="890" ht="14.25" customHeight="1">
      <c r="N890" s="4"/>
      <c r="O890" s="4"/>
      <c r="P890" s="4"/>
      <c r="Q890" s="4"/>
    </row>
    <row r="891" ht="14.25" customHeight="1">
      <c r="N891" s="4"/>
      <c r="O891" s="4"/>
      <c r="P891" s="4"/>
      <c r="Q891" s="4"/>
    </row>
    <row r="892" ht="14.25" customHeight="1">
      <c r="N892" s="4"/>
      <c r="O892" s="4"/>
      <c r="P892" s="4"/>
      <c r="Q892" s="4"/>
    </row>
    <row r="893" ht="14.25" customHeight="1">
      <c r="N893" s="4"/>
      <c r="O893" s="4"/>
      <c r="P893" s="4"/>
      <c r="Q893" s="4"/>
    </row>
    <row r="894" ht="14.25" customHeight="1">
      <c r="N894" s="4"/>
      <c r="O894" s="4"/>
      <c r="P894" s="4"/>
      <c r="Q894" s="4"/>
    </row>
    <row r="895" ht="14.25" customHeight="1">
      <c r="N895" s="4"/>
      <c r="O895" s="4"/>
      <c r="P895" s="4"/>
      <c r="Q895" s="4"/>
    </row>
    <row r="896" ht="14.25" customHeight="1">
      <c r="N896" s="4"/>
      <c r="O896" s="4"/>
      <c r="P896" s="4"/>
      <c r="Q896" s="4"/>
    </row>
    <row r="897" ht="14.25" customHeight="1">
      <c r="N897" s="4"/>
      <c r="O897" s="4"/>
      <c r="P897" s="4"/>
      <c r="Q897" s="4"/>
    </row>
    <row r="898" ht="14.25" customHeight="1">
      <c r="N898" s="4"/>
      <c r="O898" s="4"/>
      <c r="P898" s="4"/>
      <c r="Q898" s="4"/>
    </row>
    <row r="899" ht="14.25" customHeight="1">
      <c r="N899" s="4"/>
      <c r="O899" s="4"/>
      <c r="P899" s="4"/>
      <c r="Q899" s="4"/>
    </row>
    <row r="900" ht="14.25" customHeight="1">
      <c r="N900" s="4"/>
      <c r="O900" s="4"/>
      <c r="P900" s="4"/>
      <c r="Q900" s="4"/>
    </row>
    <row r="901" ht="14.25" customHeight="1">
      <c r="N901" s="4"/>
      <c r="O901" s="4"/>
      <c r="P901" s="4"/>
      <c r="Q901" s="4"/>
    </row>
    <row r="902" ht="14.25" customHeight="1">
      <c r="N902" s="4"/>
      <c r="O902" s="4"/>
      <c r="P902" s="4"/>
      <c r="Q902" s="4"/>
    </row>
    <row r="903" ht="14.25" customHeight="1">
      <c r="N903" s="4"/>
      <c r="O903" s="4"/>
      <c r="P903" s="4"/>
      <c r="Q903" s="4"/>
    </row>
    <row r="904" ht="14.25" customHeight="1">
      <c r="N904" s="4"/>
      <c r="O904" s="4"/>
      <c r="P904" s="4"/>
      <c r="Q904" s="4"/>
    </row>
    <row r="905" ht="14.25" customHeight="1">
      <c r="N905" s="4"/>
      <c r="O905" s="4"/>
      <c r="P905" s="4"/>
      <c r="Q905" s="4"/>
    </row>
    <row r="906" ht="14.25" customHeight="1">
      <c r="N906" s="4"/>
      <c r="O906" s="4"/>
      <c r="P906" s="4"/>
      <c r="Q906" s="4"/>
    </row>
    <row r="907" ht="14.25" customHeight="1">
      <c r="N907" s="4"/>
      <c r="O907" s="4"/>
      <c r="P907" s="4"/>
      <c r="Q907" s="4"/>
    </row>
    <row r="908" ht="14.25" customHeight="1">
      <c r="N908" s="4"/>
      <c r="O908" s="4"/>
      <c r="P908" s="4"/>
      <c r="Q908" s="4"/>
    </row>
    <row r="909" ht="14.25" customHeight="1">
      <c r="N909" s="4"/>
      <c r="O909" s="4"/>
      <c r="P909" s="4"/>
      <c r="Q909" s="4"/>
    </row>
    <row r="910" ht="14.25" customHeight="1">
      <c r="N910" s="4"/>
      <c r="O910" s="4"/>
      <c r="P910" s="4"/>
      <c r="Q910" s="4"/>
    </row>
    <row r="911" ht="14.25" customHeight="1">
      <c r="N911" s="4"/>
      <c r="O911" s="4"/>
      <c r="P911" s="4"/>
      <c r="Q911" s="4"/>
    </row>
    <row r="912" ht="14.25" customHeight="1">
      <c r="N912" s="4"/>
      <c r="O912" s="4"/>
      <c r="P912" s="4"/>
      <c r="Q912" s="4"/>
    </row>
    <row r="913" ht="14.25" customHeight="1">
      <c r="N913" s="4"/>
      <c r="O913" s="4"/>
      <c r="P913" s="4"/>
      <c r="Q913" s="4"/>
    </row>
    <row r="914" ht="14.25" customHeight="1">
      <c r="N914" s="4"/>
      <c r="O914" s="4"/>
      <c r="P914" s="4"/>
      <c r="Q914" s="4"/>
    </row>
    <row r="915" ht="14.25" customHeight="1">
      <c r="N915" s="4"/>
      <c r="O915" s="4"/>
      <c r="P915" s="4"/>
      <c r="Q915" s="4"/>
    </row>
    <row r="916" ht="14.25" customHeight="1">
      <c r="N916" s="4"/>
      <c r="O916" s="4"/>
      <c r="P916" s="4"/>
      <c r="Q916" s="4"/>
    </row>
    <row r="917" ht="14.25" customHeight="1">
      <c r="N917" s="4"/>
      <c r="O917" s="4"/>
      <c r="P917" s="4"/>
      <c r="Q917" s="4"/>
    </row>
    <row r="918" ht="14.25" customHeight="1">
      <c r="N918" s="4"/>
      <c r="O918" s="4"/>
      <c r="P918" s="4"/>
      <c r="Q918" s="4"/>
    </row>
    <row r="919" ht="14.25" customHeight="1">
      <c r="N919" s="4"/>
      <c r="O919" s="4"/>
      <c r="P919" s="4"/>
      <c r="Q919" s="4"/>
    </row>
    <row r="920" ht="14.25" customHeight="1">
      <c r="N920" s="4"/>
      <c r="O920" s="4"/>
      <c r="P920" s="4"/>
      <c r="Q920" s="4"/>
    </row>
    <row r="921" ht="14.25" customHeight="1">
      <c r="N921" s="4"/>
      <c r="O921" s="4"/>
      <c r="P921" s="4"/>
      <c r="Q921" s="4"/>
    </row>
    <row r="922" ht="14.25" customHeight="1">
      <c r="N922" s="4"/>
      <c r="O922" s="4"/>
      <c r="P922" s="4"/>
      <c r="Q922" s="4"/>
    </row>
    <row r="923" ht="14.25" customHeight="1">
      <c r="N923" s="4"/>
      <c r="O923" s="4"/>
      <c r="P923" s="4"/>
      <c r="Q923" s="4"/>
    </row>
    <row r="924" ht="14.25" customHeight="1">
      <c r="N924" s="4"/>
      <c r="O924" s="4"/>
      <c r="P924" s="4"/>
      <c r="Q924" s="4"/>
    </row>
    <row r="925" ht="14.25" customHeight="1">
      <c r="N925" s="4"/>
      <c r="O925" s="4"/>
      <c r="P925" s="4"/>
      <c r="Q925" s="4"/>
    </row>
    <row r="926" ht="14.25" customHeight="1">
      <c r="N926" s="4"/>
      <c r="O926" s="4"/>
      <c r="P926" s="4"/>
      <c r="Q926" s="4"/>
    </row>
    <row r="927" ht="14.25" customHeight="1">
      <c r="N927" s="4"/>
      <c r="O927" s="4"/>
      <c r="P927" s="4"/>
      <c r="Q927" s="4"/>
    </row>
    <row r="928" ht="14.25" customHeight="1">
      <c r="N928" s="4"/>
      <c r="O928" s="4"/>
      <c r="P928" s="4"/>
      <c r="Q928" s="4"/>
    </row>
    <row r="929" ht="14.25" customHeight="1">
      <c r="N929" s="4"/>
      <c r="O929" s="4"/>
      <c r="P929" s="4"/>
      <c r="Q929" s="4"/>
    </row>
    <row r="930" ht="14.25" customHeight="1">
      <c r="N930" s="4"/>
      <c r="O930" s="4"/>
      <c r="P930" s="4"/>
      <c r="Q930" s="4"/>
    </row>
    <row r="931" ht="14.25" customHeight="1">
      <c r="N931" s="4"/>
      <c r="O931" s="4"/>
      <c r="P931" s="4"/>
      <c r="Q931" s="4"/>
    </row>
    <row r="932" ht="14.25" customHeight="1">
      <c r="N932" s="4"/>
      <c r="O932" s="4"/>
      <c r="P932" s="4"/>
      <c r="Q932" s="4"/>
    </row>
    <row r="933" ht="14.25" customHeight="1">
      <c r="N933" s="4"/>
      <c r="O933" s="4"/>
      <c r="P933" s="4"/>
      <c r="Q933" s="4"/>
    </row>
    <row r="934" ht="14.25" customHeight="1">
      <c r="N934" s="4"/>
      <c r="O934" s="4"/>
      <c r="P934" s="4"/>
      <c r="Q934" s="4"/>
    </row>
    <row r="935" ht="14.25" customHeight="1">
      <c r="N935" s="4"/>
      <c r="O935" s="4"/>
      <c r="P935" s="4"/>
      <c r="Q935" s="4"/>
    </row>
    <row r="936" ht="14.25" customHeight="1">
      <c r="N936" s="4"/>
      <c r="O936" s="4"/>
      <c r="P936" s="4"/>
      <c r="Q936" s="4"/>
    </row>
    <row r="937" ht="14.25" customHeight="1">
      <c r="N937" s="4"/>
      <c r="O937" s="4"/>
      <c r="P937" s="4"/>
      <c r="Q937" s="4"/>
    </row>
    <row r="938" ht="14.25" customHeight="1">
      <c r="N938" s="4"/>
      <c r="O938" s="4"/>
      <c r="P938" s="4"/>
      <c r="Q938" s="4"/>
    </row>
    <row r="939" ht="14.25" customHeight="1">
      <c r="N939" s="4"/>
      <c r="O939" s="4"/>
      <c r="P939" s="4"/>
      <c r="Q939" s="4"/>
    </row>
    <row r="940" ht="14.25" customHeight="1">
      <c r="N940" s="4"/>
      <c r="O940" s="4"/>
      <c r="P940" s="4"/>
      <c r="Q940" s="4"/>
    </row>
    <row r="941" ht="14.25" customHeight="1">
      <c r="N941" s="4"/>
      <c r="O941" s="4"/>
      <c r="P941" s="4"/>
      <c r="Q941" s="4"/>
    </row>
    <row r="942" ht="14.25" customHeight="1">
      <c r="N942" s="4"/>
      <c r="O942" s="4"/>
      <c r="P942" s="4"/>
      <c r="Q942" s="4"/>
    </row>
    <row r="943" ht="14.25" customHeight="1">
      <c r="N943" s="4"/>
      <c r="O943" s="4"/>
      <c r="P943" s="4"/>
      <c r="Q943" s="4"/>
    </row>
    <row r="944" ht="14.25" customHeight="1">
      <c r="N944" s="4"/>
      <c r="O944" s="4"/>
      <c r="P944" s="4"/>
      <c r="Q944" s="4"/>
    </row>
    <row r="945" ht="14.25" customHeight="1">
      <c r="N945" s="4"/>
      <c r="O945" s="4"/>
      <c r="P945" s="4"/>
      <c r="Q945" s="4"/>
    </row>
    <row r="946" ht="14.25" customHeight="1">
      <c r="N946" s="4"/>
      <c r="O946" s="4"/>
      <c r="P946" s="4"/>
      <c r="Q946" s="4"/>
    </row>
    <row r="947" ht="14.25" customHeight="1">
      <c r="N947" s="4"/>
      <c r="O947" s="4"/>
      <c r="P947" s="4"/>
      <c r="Q947" s="4"/>
    </row>
    <row r="948" ht="14.25" customHeight="1">
      <c r="N948" s="4"/>
      <c r="O948" s="4"/>
      <c r="P948" s="4"/>
      <c r="Q948" s="4"/>
    </row>
    <row r="949" ht="14.25" customHeight="1">
      <c r="N949" s="4"/>
      <c r="O949" s="4"/>
      <c r="P949" s="4"/>
      <c r="Q949" s="4"/>
    </row>
    <row r="950" ht="14.25" customHeight="1">
      <c r="N950" s="4"/>
      <c r="O950" s="4"/>
      <c r="P950" s="4"/>
      <c r="Q950" s="4"/>
    </row>
    <row r="951" ht="14.25" customHeight="1">
      <c r="N951" s="4"/>
      <c r="O951" s="4"/>
      <c r="P951" s="4"/>
      <c r="Q951" s="4"/>
    </row>
    <row r="952" ht="14.25" customHeight="1">
      <c r="N952" s="4"/>
      <c r="O952" s="4"/>
      <c r="P952" s="4"/>
      <c r="Q952" s="4"/>
    </row>
    <row r="953" ht="14.25" customHeight="1">
      <c r="N953" s="4"/>
      <c r="O953" s="4"/>
      <c r="P953" s="4"/>
      <c r="Q953" s="4"/>
    </row>
    <row r="954" ht="14.25" customHeight="1">
      <c r="N954" s="4"/>
      <c r="O954" s="4"/>
      <c r="P954" s="4"/>
      <c r="Q954" s="4"/>
    </row>
    <row r="955" ht="14.25" customHeight="1">
      <c r="N955" s="4"/>
      <c r="O955" s="4"/>
      <c r="P955" s="4"/>
      <c r="Q955" s="4"/>
    </row>
    <row r="956" ht="14.25" customHeight="1">
      <c r="N956" s="4"/>
      <c r="O956" s="4"/>
      <c r="P956" s="4"/>
      <c r="Q956" s="4"/>
    </row>
    <row r="957" ht="14.25" customHeight="1">
      <c r="N957" s="4"/>
      <c r="O957" s="4"/>
      <c r="P957" s="4"/>
      <c r="Q957" s="4"/>
    </row>
    <row r="958" ht="14.25" customHeight="1">
      <c r="N958" s="4"/>
      <c r="O958" s="4"/>
      <c r="P958" s="4"/>
      <c r="Q958" s="4"/>
    </row>
    <row r="959" ht="14.25" customHeight="1">
      <c r="N959" s="4"/>
      <c r="O959" s="4"/>
      <c r="P959" s="4"/>
      <c r="Q959" s="4"/>
    </row>
    <row r="960" ht="14.25" customHeight="1">
      <c r="N960" s="4"/>
      <c r="O960" s="4"/>
      <c r="P960" s="4"/>
      <c r="Q960" s="4"/>
    </row>
    <row r="961" ht="14.25" customHeight="1">
      <c r="N961" s="4"/>
      <c r="O961" s="4"/>
      <c r="P961" s="4"/>
      <c r="Q961" s="4"/>
    </row>
    <row r="962" ht="14.25" customHeight="1">
      <c r="N962" s="4"/>
      <c r="O962" s="4"/>
      <c r="P962" s="4"/>
      <c r="Q962" s="4"/>
    </row>
    <row r="963" ht="14.25" customHeight="1">
      <c r="N963" s="4"/>
      <c r="O963" s="4"/>
      <c r="P963" s="4"/>
      <c r="Q963" s="4"/>
    </row>
    <row r="964" ht="14.25" customHeight="1">
      <c r="N964" s="4"/>
      <c r="O964" s="4"/>
      <c r="P964" s="4"/>
      <c r="Q964" s="4"/>
    </row>
    <row r="965" ht="14.25" customHeight="1">
      <c r="N965" s="4"/>
      <c r="O965" s="4"/>
      <c r="P965" s="4"/>
      <c r="Q965" s="4"/>
    </row>
    <row r="966" ht="14.25" customHeight="1">
      <c r="N966" s="4"/>
      <c r="O966" s="4"/>
      <c r="P966" s="4"/>
      <c r="Q966" s="4"/>
    </row>
    <row r="967" ht="14.25" customHeight="1">
      <c r="N967" s="4"/>
      <c r="O967" s="4"/>
      <c r="P967" s="4"/>
      <c r="Q967" s="4"/>
    </row>
    <row r="968" ht="14.25" customHeight="1">
      <c r="N968" s="4"/>
      <c r="O968" s="4"/>
      <c r="P968" s="4"/>
      <c r="Q968" s="4"/>
    </row>
    <row r="969" ht="14.25" customHeight="1">
      <c r="N969" s="4"/>
      <c r="O969" s="4"/>
      <c r="P969" s="4"/>
      <c r="Q969" s="4"/>
    </row>
    <row r="970" ht="14.25" customHeight="1">
      <c r="N970" s="4"/>
      <c r="O970" s="4"/>
      <c r="P970" s="4"/>
      <c r="Q970" s="4"/>
    </row>
    <row r="971" ht="14.25" customHeight="1">
      <c r="N971" s="4"/>
      <c r="O971" s="4"/>
      <c r="P971" s="4"/>
      <c r="Q971" s="4"/>
    </row>
    <row r="972" ht="14.25" customHeight="1">
      <c r="N972" s="4"/>
      <c r="O972" s="4"/>
      <c r="P972" s="4"/>
      <c r="Q972" s="4"/>
    </row>
    <row r="973" ht="14.25" customHeight="1">
      <c r="N973" s="4"/>
      <c r="O973" s="4"/>
      <c r="P973" s="4"/>
      <c r="Q973" s="4"/>
    </row>
    <row r="974" ht="14.25" customHeight="1">
      <c r="N974" s="4"/>
      <c r="O974" s="4"/>
      <c r="P974" s="4"/>
      <c r="Q974" s="4"/>
    </row>
    <row r="975" ht="14.25" customHeight="1">
      <c r="N975" s="4"/>
      <c r="O975" s="4"/>
      <c r="P975" s="4"/>
      <c r="Q975" s="4"/>
    </row>
    <row r="976" ht="14.25" customHeight="1">
      <c r="N976" s="4"/>
      <c r="O976" s="4"/>
      <c r="P976" s="4"/>
      <c r="Q976" s="4"/>
    </row>
    <row r="977" ht="14.25" customHeight="1">
      <c r="N977" s="4"/>
      <c r="O977" s="4"/>
      <c r="P977" s="4"/>
      <c r="Q977" s="4"/>
    </row>
    <row r="978" ht="14.25" customHeight="1">
      <c r="N978" s="4"/>
      <c r="O978" s="4"/>
      <c r="P978" s="4"/>
      <c r="Q978" s="4"/>
    </row>
    <row r="979" ht="14.25" customHeight="1">
      <c r="N979" s="4"/>
      <c r="O979" s="4"/>
      <c r="P979" s="4"/>
      <c r="Q979" s="4"/>
    </row>
    <row r="980" ht="14.25" customHeight="1">
      <c r="N980" s="4"/>
      <c r="O980" s="4"/>
      <c r="P980" s="4"/>
      <c r="Q980" s="4"/>
    </row>
    <row r="981" ht="14.25" customHeight="1">
      <c r="N981" s="4"/>
      <c r="O981" s="4"/>
      <c r="P981" s="4"/>
      <c r="Q981" s="4"/>
    </row>
    <row r="982" ht="14.25" customHeight="1">
      <c r="N982" s="4"/>
      <c r="O982" s="4"/>
      <c r="P982" s="4"/>
      <c r="Q982" s="4"/>
    </row>
    <row r="983" ht="14.25" customHeight="1">
      <c r="N983" s="4"/>
      <c r="O983" s="4"/>
      <c r="P983" s="4"/>
      <c r="Q983" s="4"/>
    </row>
    <row r="984" ht="14.25" customHeight="1">
      <c r="N984" s="4"/>
      <c r="O984" s="4"/>
      <c r="P984" s="4"/>
      <c r="Q984" s="4"/>
    </row>
    <row r="985" ht="14.25" customHeight="1">
      <c r="N985" s="4"/>
      <c r="O985" s="4"/>
      <c r="P985" s="4"/>
      <c r="Q985" s="4"/>
    </row>
    <row r="986" ht="14.25" customHeight="1">
      <c r="N986" s="4"/>
      <c r="O986" s="4"/>
      <c r="P986" s="4"/>
      <c r="Q986" s="4"/>
    </row>
    <row r="987" ht="14.25" customHeight="1">
      <c r="N987" s="4"/>
      <c r="O987" s="4"/>
      <c r="P987" s="4"/>
      <c r="Q987" s="4"/>
    </row>
    <row r="988" ht="14.25" customHeight="1">
      <c r="N988" s="4"/>
      <c r="O988" s="4"/>
      <c r="P988" s="4"/>
      <c r="Q988" s="4"/>
    </row>
    <row r="989" ht="14.25" customHeight="1">
      <c r="N989" s="4"/>
      <c r="O989" s="4"/>
      <c r="P989" s="4"/>
      <c r="Q989" s="4"/>
    </row>
    <row r="990" ht="14.25" customHeight="1">
      <c r="N990" s="4"/>
      <c r="O990" s="4"/>
      <c r="P990" s="4"/>
      <c r="Q990" s="4"/>
    </row>
    <row r="991" ht="14.25" customHeight="1">
      <c r="N991" s="4"/>
      <c r="O991" s="4"/>
      <c r="P991" s="4"/>
      <c r="Q991" s="4"/>
    </row>
    <row r="992" ht="14.25" customHeight="1">
      <c r="N992" s="4"/>
      <c r="O992" s="4"/>
      <c r="P992" s="4"/>
      <c r="Q992" s="4"/>
    </row>
    <row r="993" ht="14.25" customHeight="1">
      <c r="N993" s="4"/>
      <c r="O993" s="4"/>
      <c r="P993" s="4"/>
      <c r="Q993" s="4"/>
    </row>
    <row r="994" ht="14.25" customHeight="1">
      <c r="N994" s="4"/>
      <c r="O994" s="4"/>
      <c r="P994" s="4"/>
      <c r="Q994" s="4"/>
    </row>
    <row r="995" ht="14.25" customHeight="1">
      <c r="N995" s="4"/>
      <c r="O995" s="4"/>
      <c r="P995" s="4"/>
      <c r="Q995" s="4"/>
    </row>
    <row r="996" ht="14.25" customHeight="1">
      <c r="N996" s="4"/>
      <c r="O996" s="4"/>
      <c r="P996" s="4"/>
      <c r="Q996" s="4"/>
    </row>
    <row r="997" ht="14.25" customHeight="1">
      <c r="N997" s="4"/>
      <c r="O997" s="4"/>
      <c r="P997" s="4"/>
      <c r="Q997" s="4"/>
    </row>
    <row r="998" ht="14.25" customHeight="1">
      <c r="N998" s="4"/>
      <c r="O998" s="4"/>
      <c r="P998" s="4"/>
      <c r="Q998" s="4"/>
    </row>
    <row r="999" ht="14.25" customHeight="1">
      <c r="N999" s="4"/>
      <c r="O999" s="4"/>
      <c r="P999" s="4"/>
      <c r="Q999" s="4"/>
    </row>
    <row r="1000" ht="14.25" customHeight="1">
      <c r="N1000" s="4"/>
      <c r="O1000" s="4"/>
      <c r="P1000" s="4"/>
      <c r="Q1000" s="4"/>
    </row>
  </sheetData>
  <mergeCells count="4">
    <mergeCell ref="B94:G94"/>
    <mergeCell ref="K94:L94"/>
    <mergeCell ref="P94:U94"/>
    <mergeCell ref="Y94:Z9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7" width="7.75"/>
    <col customWidth="1" min="18" max="26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N1" s="3" t="s">
        <v>10</v>
      </c>
      <c r="O1" s="3" t="s">
        <v>12</v>
      </c>
      <c r="P1" s="3" t="s">
        <v>15</v>
      </c>
      <c r="Q1" s="3" t="s">
        <v>17</v>
      </c>
    </row>
    <row r="2" ht="14.25" customHeight="1">
      <c r="A2" s="9" t="s">
        <v>24</v>
      </c>
      <c r="B2" s="9">
        <f t="array" ref="B2">IFS((Infected!B2="No"),0,(Infected!B2="Yes"),1,(Infected!B2="I don't know"),2, (Infected!B2="#N/A"),3)</f>
        <v>0</v>
      </c>
      <c r="C2" s="9">
        <f t="array" ref="C2">IFS((Infected!C2="No"),0,(Infected!C2="Yes"),1,(Infected!C2="I don't know"),2, (Infected!C2="#N/A"),3)</f>
        <v>0</v>
      </c>
      <c r="D2" s="9">
        <f t="array" ref="D2">IFS((Infected!D2="No"),0,(Infected!D2="Yes"),1,(Infected!D2="I don't know"),2, (Infected!D2="#N/A"),3)</f>
        <v>0</v>
      </c>
      <c r="E2" s="9" t="str">
        <f t="array" ref="E2">IFS((Infected!E2="No"),0,(Infected!E2="Yes"),1,(Infected!E2="I don't know"),2, (Infected!E2="#N/A"),3)</f>
        <v>#N/A</v>
      </c>
      <c r="F2" s="9" t="str">
        <f t="array" ref="F2">IFS((Infected!F2="No"),0,(Infected!F2="Yes"),1,(Infected!F2="I don't know"),2, (Infected!F2="#N/A"),3)</f>
        <v>#N/A</v>
      </c>
      <c r="G2" s="9" t="str">
        <f t="array" ref="G2">IFS((Infected!G2="No"),0,(Infected!G2="Yes"),1,(Infected!G2="I don't know"),2, (Infected!G2="#N/A"),3)</f>
        <v>#N/A</v>
      </c>
      <c r="H2" s="9" t="str">
        <f t="array" ref="H2">IFS((Infected!H2="No"),0,(Infected!H2="Yes"),1,(Infected!H2="I don't know"),2, (Infected!H2="#N/A"),3)</f>
        <v>#N/A</v>
      </c>
      <c r="I2" s="9">
        <f t="array" ref="I2">IFS((Infected!I2="No"),0,(Infected!I2="Yes"),1,(Infected!I2="I don't know"),2, (Infected!I2="#N/A"),3)</f>
        <v>0</v>
      </c>
      <c r="J2" s="9">
        <f t="array" ref="J2">IFS((Infected!J2="No"),0,(Infected!J2="Yes"),1,(Infected!J2="I don't know"),2, (Infected!J2="#N/A"),3)</f>
        <v>0</v>
      </c>
      <c r="K2" s="9" t="str">
        <f t="array" ref="K2">IFS((Infected!K2="No"),0,(Infected!K2="Yes"),1,(Infected!K2="I don't know"),2, (Infected!K2="#N/A"),3)</f>
        <v>#N/A</v>
      </c>
      <c r="L2" s="9">
        <f t="array" ref="L2">IFS((Infected!L2="No"),0,(Infected!L2="Yes"),1,(Infected!L2="I don't know"),2, (Infected!L2="#N/A"),3)</f>
        <v>0</v>
      </c>
      <c r="N2" s="7">
        <v>0.0</v>
      </c>
      <c r="O2" s="7">
        <v>1.0</v>
      </c>
      <c r="P2" s="7"/>
      <c r="Q2" s="7">
        <v>0.0</v>
      </c>
    </row>
    <row r="3" ht="14.25" customHeight="1">
      <c r="A3" s="9" t="s">
        <v>32</v>
      </c>
      <c r="B3" s="9">
        <f t="array" ref="B3">IFS((Infected!B3="No"),0,(Infected!B3="Yes"),1,(Infected!B3="I don't know"),2, (Infected!B3="#N/A"),3)</f>
        <v>0</v>
      </c>
      <c r="C3" s="9" t="str">
        <f t="array" ref="C3">IFS((Infected!C3="No"),0,(Infected!C3="Yes"),1,(Infected!C3="I don't know"),2, (Infected!C3="#N/A"),3)</f>
        <v>#N/A</v>
      </c>
      <c r="D3" s="9" t="str">
        <f t="array" ref="D3">IFS((Infected!D3="No"),0,(Infected!D3="Yes"),1,(Infected!D3="I don't know"),2, (Infected!D3="#N/A"),3)</f>
        <v>#N/A</v>
      </c>
      <c r="E3" s="9" t="str">
        <f t="array" ref="E3">IFS((Infected!E3="No"),0,(Infected!E3="Yes"),1,(Infected!E3="I don't know"),2, (Infected!E3="#N/A"),3)</f>
        <v>#N/A</v>
      </c>
      <c r="F3" s="9" t="str">
        <f t="array" ref="F3">IFS((Infected!F3="No"),0,(Infected!F3="Yes"),1,(Infected!F3="I don't know"),2, (Infected!F3="#N/A"),3)</f>
        <v>#N/A</v>
      </c>
      <c r="G3" s="9" t="str">
        <f t="array" ref="G3">IFS((Infected!G3="No"),0,(Infected!G3="Yes"),1,(Infected!G3="I don't know"),2, (Infected!G3="#N/A"),3)</f>
        <v>#N/A</v>
      </c>
      <c r="H3" s="9" t="str">
        <f t="array" ref="H3">IFS((Infected!H3="No"),0,(Infected!H3="Yes"),1,(Infected!H3="I don't know"),2, (Infected!H3="#N/A"),3)</f>
        <v>#N/A</v>
      </c>
      <c r="I3" s="9" t="str">
        <f t="array" ref="I3">IFS((Infected!I3="No"),0,(Infected!I3="Yes"),1,(Infected!I3="I don't know"),2, (Infected!I3="#N/A"),3)</f>
        <v>#N/A</v>
      </c>
      <c r="J3" s="9" t="str">
        <f t="array" ref="J3">IFS((Infected!J3="No"),0,(Infected!J3="Yes"),1,(Infected!J3="I don't know"),2, (Infected!J3="#N/A"),3)</f>
        <v>#N/A</v>
      </c>
      <c r="K3" s="9" t="str">
        <f t="array" ref="K3">IFS((Infected!K3="No"),0,(Infected!K3="Yes"),1,(Infected!K3="I don't know"),2, (Infected!K3="#N/A"),3)</f>
        <v>#N/A</v>
      </c>
      <c r="L3" s="9" t="str">
        <f t="array" ref="L3">IFS((Infected!L3="No"),0,(Infected!L3="Yes"),1,(Infected!L3="I don't know"),2, (Infected!L3="#N/A"),3)</f>
        <v>#N/A</v>
      </c>
      <c r="N3" s="7">
        <v>2.0</v>
      </c>
      <c r="O3" s="7">
        <v>1.0</v>
      </c>
      <c r="P3" s="7">
        <v>4.0</v>
      </c>
      <c r="Q3" s="7">
        <v>0.0</v>
      </c>
    </row>
    <row r="4" ht="14.25" customHeight="1">
      <c r="A4" s="9" t="s">
        <v>33</v>
      </c>
      <c r="B4" s="9">
        <f t="array" ref="B4">IFS((Infected!B4="No"),0,(Infected!B4="Yes"),1,(Infected!B4="I don't know"),2, (Infected!B4="#N/A"),3)</f>
        <v>2</v>
      </c>
      <c r="C4" s="9" t="str">
        <f t="array" ref="C4">IFS((Infected!C4="No"),0,(Infected!C4="Yes"),1,(Infected!C4="I don't know"),2, (Infected!C4="#N/A"),3)</f>
        <v>#N/A</v>
      </c>
      <c r="D4" s="9" t="str">
        <f t="array" ref="D4">IFS((Infected!D4="No"),0,(Infected!D4="Yes"),1,(Infected!D4="I don't know"),2, (Infected!D4="#N/A"),3)</f>
        <v>#N/A</v>
      </c>
      <c r="E4" s="9" t="str">
        <f t="array" ref="E4">IFS((Infected!E4="No"),0,(Infected!E4="Yes"),1,(Infected!E4="I don't know"),2, (Infected!E4="#N/A"),3)</f>
        <v>#N/A</v>
      </c>
      <c r="F4" s="9" t="str">
        <f t="array" ref="F4">IFS((Infected!F4="No"),0,(Infected!F4="Yes"),1,(Infected!F4="I don't know"),2, (Infected!F4="#N/A"),3)</f>
        <v>#N/A</v>
      </c>
      <c r="G4" s="9" t="str">
        <f t="array" ref="G4">IFS((Infected!G4="No"),0,(Infected!G4="Yes"),1,(Infected!G4="I don't know"),2, (Infected!G4="#N/A"),3)</f>
        <v>#N/A</v>
      </c>
      <c r="H4" s="9" t="str">
        <f t="array" ref="H4">IFS((Infected!H4="No"),0,(Infected!H4="Yes"),1,(Infected!H4="I don't know"),2, (Infected!H4="#N/A"),3)</f>
        <v>#N/A</v>
      </c>
      <c r="I4" s="9" t="str">
        <f t="array" ref="I4">IFS((Infected!I4="No"),0,(Infected!I4="Yes"),1,(Infected!I4="I don't know"),2, (Infected!I4="#N/A"),3)</f>
        <v>#N/A</v>
      </c>
      <c r="J4" s="9" t="str">
        <f t="array" ref="J4">IFS((Infected!J4="No"),0,(Infected!J4="Yes"),1,(Infected!J4="I don't know"),2, (Infected!J4="#N/A"),3)</f>
        <v>#N/A</v>
      </c>
      <c r="K4" s="9" t="str">
        <f t="array" ref="K4">IFS((Infected!K4="No"),0,(Infected!K4="Yes"),1,(Infected!K4="I don't know"),2, (Infected!K4="#N/A"),3)</f>
        <v>#N/A</v>
      </c>
      <c r="L4" s="9" t="str">
        <f t="array" ref="L4">IFS((Infected!L4="No"),0,(Infected!L4="Yes"),1,(Infected!L4="I don't know"),2, (Infected!L4="#N/A"),3)</f>
        <v>#N/A</v>
      </c>
      <c r="N4" s="7">
        <v>3.0</v>
      </c>
      <c r="O4" s="7">
        <v>1.0</v>
      </c>
      <c r="P4" s="7">
        <v>5.0</v>
      </c>
      <c r="Q4" s="7">
        <v>1.0</v>
      </c>
    </row>
    <row r="5" ht="14.25" customHeight="1">
      <c r="A5" s="9" t="s">
        <v>36</v>
      </c>
      <c r="B5" s="9">
        <f t="array" ref="B5">IFS((Infected!B5="No"),0,(Infected!B5="Yes"),1,(Infected!B5="I don't know"),2, (Infected!B5="#N/A"),3)</f>
        <v>0</v>
      </c>
      <c r="C5" s="9">
        <f t="array" ref="C5">IFS((Infected!C5="No"),0,(Infected!C5="Yes"),1,(Infected!C5="I don't know"),2, (Infected!C5="#N/A"),3)</f>
        <v>0</v>
      </c>
      <c r="D5" s="9">
        <f t="array" ref="D5">IFS((Infected!D5="No"),0,(Infected!D5="Yes"),1,(Infected!D5="I don't know"),2, (Infected!D5="#N/A"),3)</f>
        <v>0</v>
      </c>
      <c r="E5" s="9">
        <f t="array" ref="E5">IFS((Infected!E5="No"),0,(Infected!E5="Yes"),1,(Infected!E5="I don't know"),2, (Infected!E5="#N/A"),3)</f>
        <v>0</v>
      </c>
      <c r="F5" s="9">
        <f t="array" ref="F5">IFS((Infected!F5="No"),0,(Infected!F5="Yes"),1,(Infected!F5="I don't know"),2, (Infected!F5="#N/A"),3)</f>
        <v>0</v>
      </c>
      <c r="G5" s="9">
        <f t="array" ref="G5">IFS((Infected!G5="No"),0,(Infected!G5="Yes"),1,(Infected!G5="I don't know"),2, (Infected!G5="#N/A"),3)</f>
        <v>0</v>
      </c>
      <c r="H5" s="9" t="str">
        <f t="array" ref="H5">IFS((Infected!H5="No"),0,(Infected!H5="Yes"),1,(Infected!H5="I don't know"),2, (Infected!H5="#N/A"),3)</f>
        <v>#N/A</v>
      </c>
      <c r="I5" s="9" t="str">
        <f t="array" ref="I5">IFS((Infected!I5="No"),0,(Infected!I5="Yes"),1,(Infected!I5="I don't know"),2, (Infected!I5="#N/A"),3)</f>
        <v>#N/A</v>
      </c>
      <c r="J5" s="9" t="str">
        <f t="array" ref="J5">IFS((Infected!J5="No"),0,(Infected!J5="Yes"),1,(Infected!J5="I don't know"),2, (Infected!J5="#N/A"),3)</f>
        <v>#N/A</v>
      </c>
      <c r="K5" s="9" t="str">
        <f t="array" ref="K5">IFS((Infected!K5="No"),0,(Infected!K5="Yes"),1,(Infected!K5="I don't know"),2, (Infected!K5="#N/A"),3)</f>
        <v>#N/A</v>
      </c>
      <c r="L5" s="9">
        <f t="array" ref="L5">IFS((Infected!L5="No"),0,(Infected!L5="Yes"),1,(Infected!L5="I don't know"),2, (Infected!L5="#N/A"),3)</f>
        <v>0</v>
      </c>
      <c r="N5" s="7">
        <v>3.0</v>
      </c>
      <c r="O5" s="7">
        <v>0.0</v>
      </c>
      <c r="P5" s="7">
        <v>4.0</v>
      </c>
      <c r="Q5" s="7">
        <v>1.0</v>
      </c>
    </row>
    <row r="6" ht="14.25" customHeight="1">
      <c r="A6" s="9" t="s">
        <v>40</v>
      </c>
      <c r="B6" s="9">
        <f t="array" ref="B6">IFS((Infected!B6="No"),0,(Infected!B6="Yes"),1,(Infected!B6="I don't know"),2, (Infected!B6="#N/A"),3)</f>
        <v>2</v>
      </c>
      <c r="C6" s="9">
        <f t="array" ref="C6">IFS((Infected!C6="No"),0,(Infected!C6="Yes"),1,(Infected!C6="I don't know"),2, (Infected!C6="#N/A"),3)</f>
        <v>2</v>
      </c>
      <c r="D6" s="9">
        <f t="array" ref="D6">IFS((Infected!D6="No"),0,(Infected!D6="Yes"),1,(Infected!D6="I don't know"),2, (Infected!D6="#N/A"),3)</f>
        <v>2</v>
      </c>
      <c r="E6" s="9">
        <f t="array" ref="E6">IFS((Infected!E6="No"),0,(Infected!E6="Yes"),1,(Infected!E6="I don't know"),2, (Infected!E6="#N/A"),3)</f>
        <v>2</v>
      </c>
      <c r="F6" s="9">
        <f t="array" ref="F6">IFS((Infected!F6="No"),0,(Infected!F6="Yes"),1,(Infected!F6="I don't know"),2, (Infected!F6="#N/A"),3)</f>
        <v>0</v>
      </c>
      <c r="G6" s="9" t="str">
        <f t="array" ref="G6">IFS((Infected!G6="No"),0,(Infected!G6="Yes"),1,(Infected!G6="I don't know"),2, (Infected!G6="#N/A"),3)</f>
        <v>#N/A</v>
      </c>
      <c r="H6" s="9" t="str">
        <f t="array" ref="H6">IFS((Infected!H6="No"),0,(Infected!H6="Yes"),1,(Infected!H6="I don't know"),2, (Infected!H6="#N/A"),3)</f>
        <v>#N/A</v>
      </c>
      <c r="I6" s="9" t="str">
        <f t="array" ref="I6">IFS((Infected!I6="No"),0,(Infected!I6="Yes"),1,(Infected!I6="I don't know"),2, (Infected!I6="#N/A"),3)</f>
        <v>#N/A</v>
      </c>
      <c r="J6" s="9" t="str">
        <f t="array" ref="J6">IFS((Infected!J6="No"),0,(Infected!J6="Yes"),1,(Infected!J6="I don't know"),2, (Infected!J6="#N/A"),3)</f>
        <v>#N/A</v>
      </c>
      <c r="K6" s="9">
        <f t="array" ref="K6">IFS((Infected!K6="No"),0,(Infected!K6="Yes"),1,(Infected!K6="I don't know"),2, (Infected!K6="#N/A"),3)</f>
        <v>1</v>
      </c>
      <c r="L6" s="9">
        <f t="array" ref="L6">IFS((Infected!L6="No"),0,(Infected!L6="Yes"),1,(Infected!L6="I don't know"),2, (Infected!L6="#N/A"),3)</f>
        <v>1</v>
      </c>
      <c r="N6" s="7">
        <v>2.0</v>
      </c>
      <c r="O6" s="7">
        <v>1.0</v>
      </c>
      <c r="P6" s="7">
        <v>4.0</v>
      </c>
      <c r="Q6" s="7">
        <v>0.0</v>
      </c>
    </row>
    <row r="7" ht="14.25" customHeight="1">
      <c r="A7" s="9" t="s">
        <v>42</v>
      </c>
      <c r="B7" s="9">
        <f t="array" ref="B7">IFS((Infected!B7="No"),0,(Infected!B7="Yes"),1,(Infected!B7="I don't know"),2, (Infected!B7="#N/A"),3)</f>
        <v>0</v>
      </c>
      <c r="C7" s="9">
        <f t="array" ref="C7">IFS((Infected!C7="No"),0,(Infected!C7="Yes"),1,(Infected!C7="I don't know"),2, (Infected!C7="#N/A"),3)</f>
        <v>0</v>
      </c>
      <c r="D7" s="9" t="str">
        <f t="array" ref="D7">IFS((Infected!D7="No"),0,(Infected!D7="Yes"),1,(Infected!D7="I don't know"),2, (Infected!D7="#N/A"),3)</f>
        <v>#N/A</v>
      </c>
      <c r="E7" s="9" t="str">
        <f t="array" ref="E7">IFS((Infected!E7="No"),0,(Infected!E7="Yes"),1,(Infected!E7="I don't know"),2, (Infected!E7="#N/A"),3)</f>
        <v>#N/A</v>
      </c>
      <c r="F7" s="9" t="str">
        <f t="array" ref="F7">IFS((Infected!F7="No"),0,(Infected!F7="Yes"),1,(Infected!F7="I don't know"),2, (Infected!F7="#N/A"),3)</f>
        <v>#N/A</v>
      </c>
      <c r="G7" s="9" t="str">
        <f t="array" ref="G7">IFS((Infected!G7="No"),0,(Infected!G7="Yes"),1,(Infected!G7="I don't know"),2, (Infected!G7="#N/A"),3)</f>
        <v>#N/A</v>
      </c>
      <c r="H7" s="9" t="str">
        <f t="array" ref="H7">IFS((Infected!H7="No"),0,(Infected!H7="Yes"),1,(Infected!H7="I don't know"),2, (Infected!H7="#N/A"),3)</f>
        <v>#N/A</v>
      </c>
      <c r="I7" s="9" t="str">
        <f t="array" ref="I7">IFS((Infected!I7="No"),0,(Infected!I7="Yes"),1,(Infected!I7="I don't know"),2, (Infected!I7="#N/A"),3)</f>
        <v>#N/A</v>
      </c>
      <c r="J7" s="9" t="str">
        <f t="array" ref="J7">IFS((Infected!J7="No"),0,(Infected!J7="Yes"),1,(Infected!J7="I don't know"),2, (Infected!J7="#N/A"),3)</f>
        <v>#N/A</v>
      </c>
      <c r="K7" s="9" t="str">
        <f t="array" ref="K7">IFS((Infected!K7="No"),0,(Infected!K7="Yes"),1,(Infected!K7="I don't know"),2, (Infected!K7="#N/A"),3)</f>
        <v>#N/A</v>
      </c>
      <c r="L7" s="9">
        <f t="array" ref="L7">IFS((Infected!L7="No"),0,(Infected!L7="Yes"),1,(Infected!L7="I don't know"),2, (Infected!L7="#N/A"),3)</f>
        <v>0</v>
      </c>
      <c r="N7" s="7">
        <v>2.0</v>
      </c>
      <c r="O7" s="7">
        <v>1.0</v>
      </c>
      <c r="P7" s="7">
        <v>4.0</v>
      </c>
      <c r="Q7" s="7">
        <v>1.0</v>
      </c>
    </row>
    <row r="8" ht="14.25" customHeight="1">
      <c r="A8" s="9" t="s">
        <v>44</v>
      </c>
      <c r="B8" s="9">
        <f t="array" ref="B8">IFS((Infected!B8="No"),0,(Infected!B8="Yes"),1,(Infected!B8="I don't know"),2, (Infected!B8="#N/A"),3)</f>
        <v>0</v>
      </c>
      <c r="C8" s="9" t="str">
        <f t="array" ref="C8">IFS((Infected!C8="No"),0,(Infected!C8="Yes"),1,(Infected!C8="I don't know"),2, (Infected!C8="#N/A"),3)</f>
        <v>#N/A</v>
      </c>
      <c r="D8" s="9" t="str">
        <f t="array" ref="D8">IFS((Infected!D8="No"),0,(Infected!D8="Yes"),1,(Infected!D8="I don't know"),2, (Infected!D8="#N/A"),3)</f>
        <v>#N/A</v>
      </c>
      <c r="E8" s="9" t="str">
        <f t="array" ref="E8">IFS((Infected!E8="No"),0,(Infected!E8="Yes"),1,(Infected!E8="I don't know"),2, (Infected!E8="#N/A"),3)</f>
        <v>#N/A</v>
      </c>
      <c r="F8" s="9" t="str">
        <f t="array" ref="F8">IFS((Infected!F8="No"),0,(Infected!F8="Yes"),1,(Infected!F8="I don't know"),2, (Infected!F8="#N/A"),3)</f>
        <v>#N/A</v>
      </c>
      <c r="G8" s="9" t="str">
        <f t="array" ref="G8">IFS((Infected!G8="No"),0,(Infected!G8="Yes"),1,(Infected!G8="I don't know"),2, (Infected!G8="#N/A"),3)</f>
        <v>#N/A</v>
      </c>
      <c r="H8" s="9" t="str">
        <f t="array" ref="H8">IFS((Infected!H8="No"),0,(Infected!H8="Yes"),1,(Infected!H8="I don't know"),2, (Infected!H8="#N/A"),3)</f>
        <v>#N/A</v>
      </c>
      <c r="I8" s="9" t="str">
        <f t="array" ref="I8">IFS((Infected!I8="No"),0,(Infected!I8="Yes"),1,(Infected!I8="I don't know"),2, (Infected!I8="#N/A"),3)</f>
        <v>#N/A</v>
      </c>
      <c r="J8" s="9" t="str">
        <f t="array" ref="J8">IFS((Infected!J8="No"),0,(Infected!J8="Yes"),1,(Infected!J8="I don't know"),2, (Infected!J8="#N/A"),3)</f>
        <v>#N/A</v>
      </c>
      <c r="K8" s="9" t="str">
        <f t="array" ref="K8">IFS((Infected!K8="No"),0,(Infected!K8="Yes"),1,(Infected!K8="I don't know"),2, (Infected!K8="#N/A"),3)</f>
        <v>#N/A</v>
      </c>
      <c r="L8" s="9" t="str">
        <f t="array" ref="L8">IFS((Infected!L8="No"),0,(Infected!L8="Yes"),1,(Infected!L8="I don't know"),2, (Infected!L8="#N/A"),3)</f>
        <v>#N/A</v>
      </c>
      <c r="N8" s="7">
        <v>2.0</v>
      </c>
      <c r="O8" s="7">
        <v>1.0</v>
      </c>
      <c r="P8" s="7">
        <v>5.0</v>
      </c>
      <c r="Q8" s="7">
        <v>0.0</v>
      </c>
    </row>
    <row r="9" ht="14.25" customHeight="1">
      <c r="A9" s="9" t="s">
        <v>45</v>
      </c>
      <c r="B9" s="9">
        <f t="array" ref="B9">IFS((Infected!B9="No"),0,(Infected!B9="Yes"),1,(Infected!B9="I don't know"),2, (Infected!B9="#N/A"),3)</f>
        <v>0</v>
      </c>
      <c r="C9" s="9">
        <f t="array" ref="C9">IFS((Infected!C9="No"),0,(Infected!C9="Yes"),1,(Infected!C9="I don't know"),2, (Infected!C9="#N/A"),3)</f>
        <v>0</v>
      </c>
      <c r="D9" s="9" t="str">
        <f t="array" ref="D9">IFS((Infected!D9="No"),0,(Infected!D9="Yes"),1,(Infected!D9="I don't know"),2, (Infected!D9="#N/A"),3)</f>
        <v>#N/A</v>
      </c>
      <c r="E9" s="9">
        <f t="array" ref="E9">IFS((Infected!E9="No"),0,(Infected!E9="Yes"),1,(Infected!E9="I don't know"),2, (Infected!E9="#N/A"),3)</f>
        <v>0</v>
      </c>
      <c r="F9" s="9" t="str">
        <f t="array" ref="F9">IFS((Infected!F9="No"),0,(Infected!F9="Yes"),1,(Infected!F9="I don't know"),2, (Infected!F9="#N/A"),3)</f>
        <v>#N/A</v>
      </c>
      <c r="G9" s="9">
        <f t="array" ref="G9">IFS((Infected!G9="No"),0,(Infected!G9="Yes"),1,(Infected!G9="I don't know"),2, (Infected!G9="#N/A"),3)</f>
        <v>0</v>
      </c>
      <c r="H9" s="9">
        <f t="array" ref="H9">IFS((Infected!H9="No"),0,(Infected!H9="Yes"),1,(Infected!H9="I don't know"),2, (Infected!H9="#N/A"),3)</f>
        <v>0</v>
      </c>
      <c r="I9" s="9">
        <f t="array" ref="I9">IFS((Infected!I9="No"),0,(Infected!I9="Yes"),1,(Infected!I9="I don't know"),2, (Infected!I9="#N/A"),3)</f>
        <v>0</v>
      </c>
      <c r="J9" s="9">
        <f t="array" ref="J9">IFS((Infected!J9="No"),0,(Infected!J9="Yes"),1,(Infected!J9="I don't know"),2, (Infected!J9="#N/A"),3)</f>
        <v>0</v>
      </c>
      <c r="K9" s="9">
        <f t="array" ref="K9">IFS((Infected!K9="No"),0,(Infected!K9="Yes"),1,(Infected!K9="I don't know"),2, (Infected!K9="#N/A"),3)</f>
        <v>0</v>
      </c>
      <c r="L9" s="9">
        <f t="array" ref="L9">IFS((Infected!L9="No"),0,(Infected!L9="Yes"),1,(Infected!L9="I don't know"),2, (Infected!L9="#N/A"),3)</f>
        <v>0</v>
      </c>
      <c r="N9" s="7">
        <v>2.0</v>
      </c>
      <c r="O9" s="7">
        <v>1.0</v>
      </c>
      <c r="P9" s="7">
        <v>5.0</v>
      </c>
      <c r="Q9" s="7">
        <v>1.0</v>
      </c>
    </row>
    <row r="10" ht="14.25" customHeight="1">
      <c r="A10" s="9" t="s">
        <v>46</v>
      </c>
      <c r="B10" s="9">
        <f t="array" ref="B10">IFS((Infected!B10="No"),0,(Infected!B10="Yes"),1,(Infected!B10="I don't know"),2, (Infected!B10="#N/A"),3)</f>
        <v>0</v>
      </c>
      <c r="C10" s="9" t="str">
        <f t="array" ref="C10">IFS((Infected!C10="No"),0,(Infected!C10="Yes"),1,(Infected!C10="I don't know"),2, (Infected!C10="#N/A"),3)</f>
        <v>#N/A</v>
      </c>
      <c r="D10" s="9" t="str">
        <f t="array" ref="D10">IFS((Infected!D10="No"),0,(Infected!D10="Yes"),1,(Infected!D10="I don't know"),2, (Infected!D10="#N/A"),3)</f>
        <v>#N/A</v>
      </c>
      <c r="E10" s="9" t="str">
        <f t="array" ref="E10">IFS((Infected!E10="No"),0,(Infected!E10="Yes"),1,(Infected!E10="I don't know"),2, (Infected!E10="#N/A"),3)</f>
        <v>#N/A</v>
      </c>
      <c r="F10" s="9" t="str">
        <f t="array" ref="F10">IFS((Infected!F10="No"),0,(Infected!F10="Yes"),1,(Infected!F10="I don't know"),2, (Infected!F10="#N/A"),3)</f>
        <v>#N/A</v>
      </c>
      <c r="G10" s="9" t="str">
        <f t="array" ref="G10">IFS((Infected!G10="No"),0,(Infected!G10="Yes"),1,(Infected!G10="I don't know"),2, (Infected!G10="#N/A"),3)</f>
        <v>#N/A</v>
      </c>
      <c r="H10" s="9" t="str">
        <f t="array" ref="H10">IFS((Infected!H10="No"),0,(Infected!H10="Yes"),1,(Infected!H10="I don't know"),2, (Infected!H10="#N/A"),3)</f>
        <v>#N/A</v>
      </c>
      <c r="I10" s="9" t="str">
        <f t="array" ref="I10">IFS((Infected!I10="No"),0,(Infected!I10="Yes"),1,(Infected!I10="I don't know"),2, (Infected!I10="#N/A"),3)</f>
        <v>#N/A</v>
      </c>
      <c r="J10" s="9" t="str">
        <f t="array" ref="J10">IFS((Infected!J10="No"),0,(Infected!J10="Yes"),1,(Infected!J10="I don't know"),2, (Infected!J10="#N/A"),3)</f>
        <v>#N/A</v>
      </c>
      <c r="K10" s="9" t="str">
        <f t="array" ref="K10">IFS((Infected!K10="No"),0,(Infected!K10="Yes"),1,(Infected!K10="I don't know"),2, (Infected!K10="#N/A"),3)</f>
        <v>#N/A</v>
      </c>
      <c r="L10" s="9" t="str">
        <f t="array" ref="L10">IFS((Infected!L10="No"),0,(Infected!L10="Yes"),1,(Infected!L10="I don't know"),2, (Infected!L10="#N/A"),3)</f>
        <v>#N/A</v>
      </c>
      <c r="N10" s="7">
        <v>5.0</v>
      </c>
      <c r="O10" s="7">
        <v>0.0</v>
      </c>
      <c r="P10" s="7">
        <v>4.0</v>
      </c>
      <c r="Q10" s="7">
        <v>0.0</v>
      </c>
    </row>
    <row r="11" ht="14.25" customHeight="1">
      <c r="A11" s="9" t="s">
        <v>48</v>
      </c>
      <c r="B11" s="9">
        <f t="array" ref="B11">IFS((Infected!B11="No"),0,(Infected!B11="Yes"),1,(Infected!B11="I don't know"),2, (Infected!B11="#N/A"),3)</f>
        <v>2</v>
      </c>
      <c r="C11" s="9" t="str">
        <f t="array" ref="C11">IFS((Infected!C11="No"),0,(Infected!C11="Yes"),1,(Infected!C11="I don't know"),2, (Infected!C11="#N/A"),3)</f>
        <v>#N/A</v>
      </c>
      <c r="D11" s="9" t="str">
        <f t="array" ref="D11">IFS((Infected!D11="No"),0,(Infected!D11="Yes"),1,(Infected!D11="I don't know"),2, (Infected!D11="#N/A"),3)</f>
        <v>#N/A</v>
      </c>
      <c r="E11" s="9" t="str">
        <f t="array" ref="E11">IFS((Infected!E11="No"),0,(Infected!E11="Yes"),1,(Infected!E11="I don't know"),2, (Infected!E11="#N/A"),3)</f>
        <v>#N/A</v>
      </c>
      <c r="F11" s="9" t="str">
        <f t="array" ref="F11">IFS((Infected!F11="No"),0,(Infected!F11="Yes"),1,(Infected!F11="I don't know"),2, (Infected!F11="#N/A"),3)</f>
        <v>#N/A</v>
      </c>
      <c r="G11" s="9" t="str">
        <f t="array" ref="G11">IFS((Infected!G11="No"),0,(Infected!G11="Yes"),1,(Infected!G11="I don't know"),2, (Infected!G11="#N/A"),3)</f>
        <v>#N/A</v>
      </c>
      <c r="H11" s="9" t="str">
        <f t="array" ref="H11">IFS((Infected!H11="No"),0,(Infected!H11="Yes"),1,(Infected!H11="I don't know"),2, (Infected!H11="#N/A"),3)</f>
        <v>#N/A</v>
      </c>
      <c r="I11" s="9" t="str">
        <f t="array" ref="I11">IFS((Infected!I11="No"),0,(Infected!I11="Yes"),1,(Infected!I11="I don't know"),2, (Infected!I11="#N/A"),3)</f>
        <v>#N/A</v>
      </c>
      <c r="J11" s="9" t="str">
        <f t="array" ref="J11">IFS((Infected!J11="No"),0,(Infected!J11="Yes"),1,(Infected!J11="I don't know"),2, (Infected!J11="#N/A"),3)</f>
        <v>#N/A</v>
      </c>
      <c r="K11" s="9" t="str">
        <f t="array" ref="K11">IFS((Infected!K11="No"),0,(Infected!K11="Yes"),1,(Infected!K11="I don't know"),2, (Infected!K11="#N/A"),3)</f>
        <v>#N/A</v>
      </c>
      <c r="L11" s="9" t="str">
        <f t="array" ref="L11">IFS((Infected!L11="No"),0,(Infected!L11="Yes"),1,(Infected!L11="I don't know"),2, (Infected!L11="#N/A"),3)</f>
        <v>#N/A</v>
      </c>
      <c r="N11" s="7">
        <v>4.0</v>
      </c>
      <c r="O11" s="7">
        <v>0.0</v>
      </c>
      <c r="P11" s="7">
        <v>2.0</v>
      </c>
      <c r="Q11" s="7">
        <v>0.0</v>
      </c>
    </row>
    <row r="12" ht="14.25" customHeight="1">
      <c r="A12" s="9" t="s">
        <v>51</v>
      </c>
      <c r="B12" s="9">
        <f t="array" ref="B12">IFS((Infected!B12="No"),0,(Infected!B12="Yes"),1,(Infected!B12="I don't know"),2, (Infected!B12="#N/A"),3)</f>
        <v>0</v>
      </c>
      <c r="C12" s="9">
        <f t="array" ref="C12">IFS((Infected!C12="No"),0,(Infected!C12="Yes"),1,(Infected!C12="I don't know"),2, (Infected!C12="#N/A"),3)</f>
        <v>0</v>
      </c>
      <c r="D12" s="9" t="str">
        <f t="array" ref="D12">IFS((Infected!D12="No"),0,(Infected!D12="Yes"),1,(Infected!D12="I don't know"),2, (Infected!D12="#N/A"),3)</f>
        <v>#N/A</v>
      </c>
      <c r="E12" s="9">
        <f t="array" ref="E12">IFS((Infected!E12="No"),0,(Infected!E12="Yes"),1,(Infected!E12="I don't know"),2, (Infected!E12="#N/A"),3)</f>
        <v>0</v>
      </c>
      <c r="F12" s="9">
        <f t="array" ref="F12">IFS((Infected!F12="No"),0,(Infected!F12="Yes"),1,(Infected!F12="I don't know"),2, (Infected!F12="#N/A"),3)</f>
        <v>0</v>
      </c>
      <c r="G12" s="9" t="str">
        <f t="array" ref="G12">IFS((Infected!G12="No"),0,(Infected!G12="Yes"),1,(Infected!G12="I don't know"),2, (Infected!G12="#N/A"),3)</f>
        <v>#N/A</v>
      </c>
      <c r="H12" s="9">
        <f t="array" ref="H12">IFS((Infected!H12="No"),0,(Infected!H12="Yes"),1,(Infected!H12="I don't know"),2, (Infected!H12="#N/A"),3)</f>
        <v>0</v>
      </c>
      <c r="I12" s="9" t="str">
        <f t="array" ref="I12">IFS((Infected!I12="No"),0,(Infected!I12="Yes"),1,(Infected!I12="I don't know"),2, (Infected!I12="#N/A"),3)</f>
        <v>#N/A</v>
      </c>
      <c r="J12" s="9" t="str">
        <f t="array" ref="J12">IFS((Infected!J12="No"),0,(Infected!J12="Yes"),1,(Infected!J12="I don't know"),2, (Infected!J12="#N/A"),3)</f>
        <v>#N/A</v>
      </c>
      <c r="K12" s="9" t="str">
        <f t="array" ref="K12">IFS((Infected!K12="No"),0,(Infected!K12="Yes"),1,(Infected!K12="I don't know"),2, (Infected!K12="#N/A"),3)</f>
        <v>#N/A</v>
      </c>
      <c r="L12" s="9" t="str">
        <f t="array" ref="L12">IFS((Infected!L12="No"),0,(Infected!L12="Yes"),1,(Infected!L12="I don't know"),2, (Infected!L12="#N/A"),3)</f>
        <v>#N/A</v>
      </c>
      <c r="N12" s="7">
        <v>1.0</v>
      </c>
      <c r="O12" s="7">
        <v>1.0</v>
      </c>
      <c r="P12" s="7">
        <v>2.0</v>
      </c>
      <c r="Q12" s="7">
        <v>0.0</v>
      </c>
    </row>
    <row r="13" ht="14.25" customHeight="1">
      <c r="A13" s="9" t="s">
        <v>52</v>
      </c>
      <c r="B13" s="9">
        <f t="array" ref="B13">IFS((Infected!B13="No"),0,(Infected!B13="Yes"),1,(Infected!B13="I don't know"),2, (Infected!B13="#N/A"),3)</f>
        <v>2</v>
      </c>
      <c r="C13" s="9">
        <f t="array" ref="C13">IFS((Infected!C13="No"),0,(Infected!C13="Yes"),1,(Infected!C13="I don't know"),2, (Infected!C13="#N/A"),3)</f>
        <v>2</v>
      </c>
      <c r="D13" s="9">
        <f t="array" ref="D13">IFS((Infected!D13="No"),0,(Infected!D13="Yes"),1,(Infected!D13="I don't know"),2, (Infected!D13="#N/A"),3)</f>
        <v>2</v>
      </c>
      <c r="E13" s="9">
        <f t="array" ref="E13">IFS((Infected!E13="No"),0,(Infected!E13="Yes"),1,(Infected!E13="I don't know"),2, (Infected!E13="#N/A"),3)</f>
        <v>2</v>
      </c>
      <c r="F13" s="9">
        <f t="array" ref="F13">IFS((Infected!F13="No"),0,(Infected!F13="Yes"),1,(Infected!F13="I don't know"),2, (Infected!F13="#N/A"),3)</f>
        <v>2</v>
      </c>
      <c r="G13" s="9">
        <f t="array" ref="G13">IFS((Infected!G13="No"),0,(Infected!G13="Yes"),1,(Infected!G13="I don't know"),2, (Infected!G13="#N/A"),3)</f>
        <v>2</v>
      </c>
      <c r="H13" s="9">
        <f t="array" ref="H13">IFS((Infected!H13="No"),0,(Infected!H13="Yes"),1,(Infected!H13="I don't know"),2, (Infected!H13="#N/A"),3)</f>
        <v>2</v>
      </c>
      <c r="I13" s="9">
        <f t="array" ref="I13">IFS((Infected!I13="No"),0,(Infected!I13="Yes"),1,(Infected!I13="I don't know"),2, (Infected!I13="#N/A"),3)</f>
        <v>2</v>
      </c>
      <c r="J13" s="9">
        <f t="array" ref="J13">IFS((Infected!J13="No"),0,(Infected!J13="Yes"),1,(Infected!J13="I don't know"),2, (Infected!J13="#N/A"),3)</f>
        <v>2</v>
      </c>
      <c r="K13" s="9">
        <f t="array" ref="K13">IFS((Infected!K13="No"),0,(Infected!K13="Yes"),1,(Infected!K13="I don't know"),2, (Infected!K13="#N/A"),3)</f>
        <v>2</v>
      </c>
      <c r="L13" s="9">
        <f t="array" ref="L13">IFS((Infected!L13="No"),0,(Infected!L13="Yes"),1,(Infected!L13="I don't know"),2, (Infected!L13="#N/A"),3)</f>
        <v>2</v>
      </c>
      <c r="N13" s="7">
        <v>3.0</v>
      </c>
      <c r="O13" s="7">
        <v>0.0</v>
      </c>
      <c r="P13" s="7">
        <v>5.0</v>
      </c>
      <c r="Q13" s="7">
        <v>1.0</v>
      </c>
    </row>
    <row r="14" ht="14.25" customHeight="1">
      <c r="A14" s="9" t="s">
        <v>53</v>
      </c>
      <c r="B14" s="9">
        <f t="array" ref="B14">IFS((Infected!B14="No"),0,(Infected!B14="Yes"),1,(Infected!B14="I don't know"),2, (Infected!B14="#N/A"),3)</f>
        <v>0</v>
      </c>
      <c r="C14" s="9">
        <f t="array" ref="C14">IFS((Infected!C14="No"),0,(Infected!C14="Yes"),1,(Infected!C14="I don't know"),2, (Infected!C14="#N/A"),3)</f>
        <v>2</v>
      </c>
      <c r="D14" s="9" t="str">
        <f t="array" ref="D14">IFS((Infected!D14="No"),0,(Infected!D14="Yes"),1,(Infected!D14="I don't know"),2, (Infected!D14="#N/A"),3)</f>
        <v>#N/A</v>
      </c>
      <c r="E14" s="9" t="str">
        <f t="array" ref="E14">IFS((Infected!E14="No"),0,(Infected!E14="Yes"),1,(Infected!E14="I don't know"),2, (Infected!E14="#N/A"),3)</f>
        <v>#N/A</v>
      </c>
      <c r="F14" s="9" t="str">
        <f t="array" ref="F14">IFS((Infected!F14="No"),0,(Infected!F14="Yes"),1,(Infected!F14="I don't know"),2, (Infected!F14="#N/A"),3)</f>
        <v>#N/A</v>
      </c>
      <c r="G14" s="9" t="str">
        <f t="array" ref="G14">IFS((Infected!G14="No"),0,(Infected!G14="Yes"),1,(Infected!G14="I don't know"),2, (Infected!G14="#N/A"),3)</f>
        <v>#N/A</v>
      </c>
      <c r="H14" s="9" t="str">
        <f t="array" ref="H14">IFS((Infected!H14="No"),0,(Infected!H14="Yes"),1,(Infected!H14="I don't know"),2, (Infected!H14="#N/A"),3)</f>
        <v>#N/A</v>
      </c>
      <c r="I14" s="9" t="str">
        <f t="array" ref="I14">IFS((Infected!I14="No"),0,(Infected!I14="Yes"),1,(Infected!I14="I don't know"),2, (Infected!I14="#N/A"),3)</f>
        <v>#N/A</v>
      </c>
      <c r="J14" s="9" t="str">
        <f t="array" ref="J14">IFS((Infected!J14="No"),0,(Infected!J14="Yes"),1,(Infected!J14="I don't know"),2, (Infected!J14="#N/A"),3)</f>
        <v>#N/A</v>
      </c>
      <c r="K14" s="9" t="str">
        <f t="array" ref="K14">IFS((Infected!K14="No"),0,(Infected!K14="Yes"),1,(Infected!K14="I don't know"),2, (Infected!K14="#N/A"),3)</f>
        <v>#N/A</v>
      </c>
      <c r="L14" s="9" t="str">
        <f t="array" ref="L14">IFS((Infected!L14="No"),0,(Infected!L14="Yes"),1,(Infected!L14="I don't know"),2, (Infected!L14="#N/A"),3)</f>
        <v>#N/A</v>
      </c>
      <c r="N14" s="7">
        <v>3.0</v>
      </c>
      <c r="O14" s="7">
        <v>1.0</v>
      </c>
      <c r="P14" s="7">
        <v>1.0</v>
      </c>
      <c r="Q14" s="7">
        <v>1.0</v>
      </c>
    </row>
    <row r="15" ht="14.25" customHeight="1">
      <c r="A15" s="9" t="s">
        <v>55</v>
      </c>
      <c r="B15" s="9">
        <f t="array" ref="B15">IFS((Infected!B15="No"),0,(Infected!B15="Yes"),1,(Infected!B15="I don't know"),2, (Infected!B15="#N/A"),3)</f>
        <v>2</v>
      </c>
      <c r="C15" s="9" t="str">
        <f t="array" ref="C15">IFS((Infected!C15="No"),0,(Infected!C15="Yes"),1,(Infected!C15="I don't know"),2, (Infected!C15="#N/A"),3)</f>
        <v>#N/A</v>
      </c>
      <c r="D15" s="9" t="str">
        <f t="array" ref="D15">IFS((Infected!D15="No"),0,(Infected!D15="Yes"),1,(Infected!D15="I don't know"),2, (Infected!D15="#N/A"),3)</f>
        <v>#N/A</v>
      </c>
      <c r="E15" s="9">
        <f t="array" ref="E15">IFS((Infected!E15="No"),0,(Infected!E15="Yes"),1,(Infected!E15="I don't know"),2, (Infected!E15="#N/A"),3)</f>
        <v>2</v>
      </c>
      <c r="F15" s="9">
        <f t="array" ref="F15">IFS((Infected!F15="No"),0,(Infected!F15="Yes"),1,(Infected!F15="I don't know"),2, (Infected!F15="#N/A"),3)</f>
        <v>0</v>
      </c>
      <c r="G15" s="9" t="str">
        <f t="array" ref="G15">IFS((Infected!G15="No"),0,(Infected!G15="Yes"),1,(Infected!G15="I don't know"),2, (Infected!G15="#N/A"),3)</f>
        <v>#N/A</v>
      </c>
      <c r="H15" s="9" t="str">
        <f t="array" ref="H15">IFS((Infected!H15="No"),0,(Infected!H15="Yes"),1,(Infected!H15="I don't know"),2, (Infected!H15="#N/A"),3)</f>
        <v>#N/A</v>
      </c>
      <c r="I15" s="9" t="str">
        <f t="array" ref="I15">IFS((Infected!I15="No"),0,(Infected!I15="Yes"),1,(Infected!I15="I don't know"),2, (Infected!I15="#N/A"),3)</f>
        <v>#N/A</v>
      </c>
      <c r="J15" s="9" t="str">
        <f t="array" ref="J15">IFS((Infected!J15="No"),0,(Infected!J15="Yes"),1,(Infected!J15="I don't know"),2, (Infected!J15="#N/A"),3)</f>
        <v>#N/A</v>
      </c>
      <c r="K15" s="9" t="str">
        <f t="array" ref="K15">IFS((Infected!K15="No"),0,(Infected!K15="Yes"),1,(Infected!K15="I don't know"),2, (Infected!K15="#N/A"),3)</f>
        <v>#N/A</v>
      </c>
      <c r="L15" s="9">
        <f t="array" ref="L15">IFS((Infected!L15="No"),0,(Infected!L15="Yes"),1,(Infected!L15="I don't know"),2, (Infected!L15="#N/A"),3)</f>
        <v>0</v>
      </c>
      <c r="N15" s="7">
        <v>2.0</v>
      </c>
      <c r="O15" s="7">
        <v>0.0</v>
      </c>
      <c r="P15" s="7">
        <v>2.0</v>
      </c>
      <c r="Q15" s="7">
        <v>0.0</v>
      </c>
    </row>
    <row r="16" ht="14.25" customHeight="1">
      <c r="A16" s="9" t="s">
        <v>56</v>
      </c>
      <c r="B16" s="9">
        <f t="array" ref="B16">IFS((Infected!B16="No"),0,(Infected!B16="Yes"),1,(Infected!B16="I don't know"),2, (Infected!B16="#N/A"),3)</f>
        <v>2</v>
      </c>
      <c r="C16" s="9">
        <f t="array" ref="C16">IFS((Infected!C16="No"),0,(Infected!C16="Yes"),1,(Infected!C16="I don't know"),2, (Infected!C16="#N/A"),3)</f>
        <v>2</v>
      </c>
      <c r="D16" s="9" t="str">
        <f t="array" ref="D16">IFS((Infected!D16="No"),0,(Infected!D16="Yes"),1,(Infected!D16="I don't know"),2, (Infected!D16="#N/A"),3)</f>
        <v>#N/A</v>
      </c>
      <c r="E16" s="9" t="str">
        <f t="array" ref="E16">IFS((Infected!E16="No"),0,(Infected!E16="Yes"),1,(Infected!E16="I don't know"),2, (Infected!E16="#N/A"),3)</f>
        <v>#N/A</v>
      </c>
      <c r="F16" s="9" t="str">
        <f t="array" ref="F16">IFS((Infected!F16="No"),0,(Infected!F16="Yes"),1,(Infected!F16="I don't know"),2, (Infected!F16="#N/A"),3)</f>
        <v>#N/A</v>
      </c>
      <c r="G16" s="9" t="str">
        <f t="array" ref="G16">IFS((Infected!G16="No"),0,(Infected!G16="Yes"),1,(Infected!G16="I don't know"),2, (Infected!G16="#N/A"),3)</f>
        <v>#N/A</v>
      </c>
      <c r="H16" s="9" t="str">
        <f t="array" ref="H16">IFS((Infected!H16="No"),0,(Infected!H16="Yes"),1,(Infected!H16="I don't know"),2, (Infected!H16="#N/A"),3)</f>
        <v>#N/A</v>
      </c>
      <c r="I16" s="9" t="str">
        <f t="array" ref="I16">IFS((Infected!I16="No"),0,(Infected!I16="Yes"),1,(Infected!I16="I don't know"),2, (Infected!I16="#N/A"),3)</f>
        <v>#N/A</v>
      </c>
      <c r="J16" s="9" t="str">
        <f t="array" ref="J16">IFS((Infected!J16="No"),0,(Infected!J16="Yes"),1,(Infected!J16="I don't know"),2, (Infected!J16="#N/A"),3)</f>
        <v>#N/A</v>
      </c>
      <c r="K16" s="9" t="str">
        <f t="array" ref="K16">IFS((Infected!K16="No"),0,(Infected!K16="Yes"),1,(Infected!K16="I don't know"),2, (Infected!K16="#N/A"),3)</f>
        <v>#N/A</v>
      </c>
      <c r="L16" s="9" t="str">
        <f t="array" ref="L16">IFS((Infected!L16="No"),0,(Infected!L16="Yes"),1,(Infected!L16="I don't know"),2, (Infected!L16="#N/A"),3)</f>
        <v>#N/A</v>
      </c>
      <c r="N16" s="7">
        <v>3.0</v>
      </c>
      <c r="O16" s="7">
        <v>1.0</v>
      </c>
      <c r="P16" s="7">
        <v>3.0</v>
      </c>
      <c r="Q16" s="7">
        <v>0.0</v>
      </c>
    </row>
    <row r="17" ht="14.25" customHeight="1">
      <c r="A17" s="9" t="s">
        <v>58</v>
      </c>
      <c r="B17" s="9">
        <f t="array" ref="B17">IFS((Infected!B17="No"),0,(Infected!B17="Yes"),1,(Infected!B17="I don't know"),2, (Infected!B17="#N/A"),3)</f>
        <v>0</v>
      </c>
      <c r="C17" s="9">
        <f t="array" ref="C17">IFS((Infected!C17="No"),0,(Infected!C17="Yes"),1,(Infected!C17="I don't know"),2, (Infected!C17="#N/A"),3)</f>
        <v>0</v>
      </c>
      <c r="D17" s="9" t="str">
        <f t="array" ref="D17">IFS((Infected!D17="No"),0,(Infected!D17="Yes"),1,(Infected!D17="I don't know"),2, (Infected!D17="#N/A"),3)</f>
        <v>#N/A</v>
      </c>
      <c r="E17" s="9" t="str">
        <f t="array" ref="E17">IFS((Infected!E17="No"),0,(Infected!E17="Yes"),1,(Infected!E17="I don't know"),2, (Infected!E17="#N/A"),3)</f>
        <v>#N/A</v>
      </c>
      <c r="F17" s="9" t="str">
        <f t="array" ref="F17">IFS((Infected!F17="No"),0,(Infected!F17="Yes"),1,(Infected!F17="I don't know"),2, (Infected!F17="#N/A"),3)</f>
        <v>#N/A</v>
      </c>
      <c r="G17" s="9">
        <f t="array" ref="G17">IFS((Infected!G17="No"),0,(Infected!G17="Yes"),1,(Infected!G17="I don't know"),2, (Infected!G17="#N/A"),3)</f>
        <v>0</v>
      </c>
      <c r="H17" s="9" t="str">
        <f t="array" ref="H17">IFS((Infected!H17="No"),0,(Infected!H17="Yes"),1,(Infected!H17="I don't know"),2, (Infected!H17="#N/A"),3)</f>
        <v>#N/A</v>
      </c>
      <c r="I17" s="9" t="str">
        <f t="array" ref="I17">IFS((Infected!I17="No"),0,(Infected!I17="Yes"),1,(Infected!I17="I don't know"),2, (Infected!I17="#N/A"),3)</f>
        <v>#N/A</v>
      </c>
      <c r="J17" s="9" t="str">
        <f t="array" ref="J17">IFS((Infected!J17="No"),0,(Infected!J17="Yes"),1,(Infected!J17="I don't know"),2, (Infected!J17="#N/A"),3)</f>
        <v>#N/A</v>
      </c>
      <c r="K17" s="9" t="str">
        <f t="array" ref="K17">IFS((Infected!K17="No"),0,(Infected!K17="Yes"),1,(Infected!K17="I don't know"),2, (Infected!K17="#N/A"),3)</f>
        <v>#N/A</v>
      </c>
      <c r="L17" s="9" t="str">
        <f t="array" ref="L17">IFS((Infected!L17="No"),0,(Infected!L17="Yes"),1,(Infected!L17="I don't know"),2, (Infected!L17="#N/A"),3)</f>
        <v>#N/A</v>
      </c>
      <c r="N17" s="7">
        <v>3.0</v>
      </c>
      <c r="O17" s="7">
        <v>1.0</v>
      </c>
      <c r="P17" s="7">
        <v>4.0</v>
      </c>
      <c r="Q17" s="7">
        <v>1.0</v>
      </c>
    </row>
    <row r="18" ht="14.25" customHeight="1">
      <c r="A18" s="9" t="s">
        <v>60</v>
      </c>
      <c r="B18" s="9">
        <f t="array" ref="B18">IFS((Infected!B18="No"),0,(Infected!B18="Yes"),1,(Infected!B18="I don't know"),2, (Infected!B18="#N/A"),3)</f>
        <v>0</v>
      </c>
      <c r="C18" s="9">
        <f t="array" ref="C18">IFS((Infected!C18="No"),0,(Infected!C18="Yes"),1,(Infected!C18="I don't know"),2, (Infected!C18="#N/A"),3)</f>
        <v>0</v>
      </c>
      <c r="D18" s="9">
        <f t="array" ref="D18">IFS((Infected!D18="No"),0,(Infected!D18="Yes"),1,(Infected!D18="I don't know"),2, (Infected!D18="#N/A"),3)</f>
        <v>2</v>
      </c>
      <c r="E18" s="9">
        <f t="array" ref="E18">IFS((Infected!E18="No"),0,(Infected!E18="Yes"),1,(Infected!E18="I don't know"),2, (Infected!E18="#N/A"),3)</f>
        <v>0</v>
      </c>
      <c r="F18" s="9">
        <f t="array" ref="F18">IFS((Infected!F18="No"),0,(Infected!F18="Yes"),1,(Infected!F18="I don't know"),2, (Infected!F18="#N/A"),3)</f>
        <v>2</v>
      </c>
      <c r="G18" s="9">
        <f t="array" ref="G18">IFS((Infected!G18="No"),0,(Infected!G18="Yes"),1,(Infected!G18="I don't know"),2, (Infected!G18="#N/A"),3)</f>
        <v>0</v>
      </c>
      <c r="H18" s="9">
        <f t="array" ref="H18">IFS((Infected!H18="No"),0,(Infected!H18="Yes"),1,(Infected!H18="I don't know"),2, (Infected!H18="#N/A"),3)</f>
        <v>2</v>
      </c>
      <c r="I18" s="9" t="str">
        <f t="array" ref="I18">IFS((Infected!I18="No"),0,(Infected!I18="Yes"),1,(Infected!I18="I don't know"),2, (Infected!I18="#N/A"),3)</f>
        <v>#N/A</v>
      </c>
      <c r="J18" s="9">
        <f t="array" ref="J18">IFS((Infected!J18="No"),0,(Infected!J18="Yes"),1,(Infected!J18="I don't know"),2, (Infected!J18="#N/A"),3)</f>
        <v>2</v>
      </c>
      <c r="K18" s="9">
        <f t="array" ref="K18">IFS((Infected!K18="No"),0,(Infected!K18="Yes"),1,(Infected!K18="I don't know"),2, (Infected!K18="#N/A"),3)</f>
        <v>1</v>
      </c>
      <c r="L18" s="9">
        <f t="array" ref="L18">IFS((Infected!L18="No"),0,(Infected!L18="Yes"),1,(Infected!L18="I don't know"),2, (Infected!L18="#N/A"),3)</f>
        <v>1</v>
      </c>
      <c r="N18" s="7">
        <v>4.0</v>
      </c>
      <c r="O18" s="7">
        <v>1.0</v>
      </c>
      <c r="P18" s="7">
        <v>4.0</v>
      </c>
      <c r="Q18" s="7">
        <v>1.0</v>
      </c>
    </row>
    <row r="19" ht="14.25" customHeight="1">
      <c r="A19" s="9" t="s">
        <v>61</v>
      </c>
      <c r="B19" s="9">
        <f t="array" ref="B19">IFS((Infected!B19="No"),0,(Infected!B19="Yes"),1,(Infected!B19="I don't know"),2, (Infected!B19="#N/A"),3)</f>
        <v>0</v>
      </c>
      <c r="C19" s="9">
        <f t="array" ref="C19">IFS((Infected!C19="No"),0,(Infected!C19="Yes"),1,(Infected!C19="I don't know"),2, (Infected!C19="#N/A"),3)</f>
        <v>0</v>
      </c>
      <c r="D19" s="9">
        <f t="array" ref="D19">IFS((Infected!D19="No"),0,(Infected!D19="Yes"),1,(Infected!D19="I don't know"),2, (Infected!D19="#N/A"),3)</f>
        <v>0</v>
      </c>
      <c r="E19" s="9">
        <f t="array" ref="E19">IFS((Infected!E19="No"),0,(Infected!E19="Yes"),1,(Infected!E19="I don't know"),2, (Infected!E19="#N/A"),3)</f>
        <v>0</v>
      </c>
      <c r="F19" s="9">
        <f t="array" ref="F19">IFS((Infected!F19="No"),0,(Infected!F19="Yes"),1,(Infected!F19="I don't know"),2, (Infected!F19="#N/A"),3)</f>
        <v>0</v>
      </c>
      <c r="G19" s="9">
        <f t="array" ref="G19">IFS((Infected!G19="No"),0,(Infected!G19="Yes"),1,(Infected!G19="I don't know"),2, (Infected!G19="#N/A"),3)</f>
        <v>0</v>
      </c>
      <c r="H19" s="9">
        <f t="array" ref="H19">IFS((Infected!H19="No"),0,(Infected!H19="Yes"),1,(Infected!H19="I don't know"),2, (Infected!H19="#N/A"),3)</f>
        <v>2</v>
      </c>
      <c r="I19" s="9">
        <f t="array" ref="I19">IFS((Infected!I19="No"),0,(Infected!I19="Yes"),1,(Infected!I19="I don't know"),2, (Infected!I19="#N/A"),3)</f>
        <v>0</v>
      </c>
      <c r="J19" s="9">
        <f t="array" ref="J19">IFS((Infected!J19="No"),0,(Infected!J19="Yes"),1,(Infected!J19="I don't know"),2, (Infected!J19="#N/A"),3)</f>
        <v>0</v>
      </c>
      <c r="K19" s="9">
        <f t="array" ref="K19">IFS((Infected!K19="No"),0,(Infected!K19="Yes"),1,(Infected!K19="I don't know"),2, (Infected!K19="#N/A"),3)</f>
        <v>2</v>
      </c>
      <c r="L19" s="9">
        <f t="array" ref="L19">IFS((Infected!L19="No"),0,(Infected!L19="Yes"),1,(Infected!L19="I don't know"),2, (Infected!L19="#N/A"),3)</f>
        <v>0</v>
      </c>
      <c r="N19" s="7">
        <v>2.0</v>
      </c>
      <c r="O19" s="7">
        <v>1.0</v>
      </c>
      <c r="P19" s="7">
        <v>4.0</v>
      </c>
      <c r="Q19" s="7">
        <v>0.0</v>
      </c>
    </row>
    <row r="20" ht="14.25" customHeight="1">
      <c r="A20" s="9" t="s">
        <v>62</v>
      </c>
      <c r="B20" s="9">
        <f t="array" ref="B20">IFS((Infected!B20="No"),0,(Infected!B20="Yes"),1,(Infected!B20="I don't know"),2, (Infected!B20="#N/A"),3)</f>
        <v>2</v>
      </c>
      <c r="C20" s="9" t="str">
        <f t="array" ref="C20">IFS((Infected!C20="No"),0,(Infected!C20="Yes"),1,(Infected!C20="I don't know"),2, (Infected!C20="#N/A"),3)</f>
        <v>#N/A</v>
      </c>
      <c r="D20" s="9" t="str">
        <f t="array" ref="D20">IFS((Infected!D20="No"),0,(Infected!D20="Yes"),1,(Infected!D20="I don't know"),2, (Infected!D20="#N/A"),3)</f>
        <v>#N/A</v>
      </c>
      <c r="E20" s="9" t="str">
        <f t="array" ref="E20">IFS((Infected!E20="No"),0,(Infected!E20="Yes"),1,(Infected!E20="I don't know"),2, (Infected!E20="#N/A"),3)</f>
        <v>#N/A</v>
      </c>
      <c r="F20" s="9" t="str">
        <f t="array" ref="F20">IFS((Infected!F20="No"),0,(Infected!F20="Yes"),1,(Infected!F20="I don't know"),2, (Infected!F20="#N/A"),3)</f>
        <v>#N/A</v>
      </c>
      <c r="G20" s="9" t="str">
        <f t="array" ref="G20">IFS((Infected!G20="No"),0,(Infected!G20="Yes"),1,(Infected!G20="I don't know"),2, (Infected!G20="#N/A"),3)</f>
        <v>#N/A</v>
      </c>
      <c r="H20" s="9" t="str">
        <f t="array" ref="H20">IFS((Infected!H20="No"),0,(Infected!H20="Yes"),1,(Infected!H20="I don't know"),2, (Infected!H20="#N/A"),3)</f>
        <v>#N/A</v>
      </c>
      <c r="I20" s="9" t="str">
        <f t="array" ref="I20">IFS((Infected!I20="No"),0,(Infected!I20="Yes"),1,(Infected!I20="I don't know"),2, (Infected!I20="#N/A"),3)</f>
        <v>#N/A</v>
      </c>
      <c r="J20" s="9" t="str">
        <f t="array" ref="J20">IFS((Infected!J20="No"),0,(Infected!J20="Yes"),1,(Infected!J20="I don't know"),2, (Infected!J20="#N/A"),3)</f>
        <v>#N/A</v>
      </c>
      <c r="K20" s="9" t="str">
        <f t="array" ref="K20">IFS((Infected!K20="No"),0,(Infected!K20="Yes"),1,(Infected!K20="I don't know"),2, (Infected!K20="#N/A"),3)</f>
        <v>#N/A</v>
      </c>
      <c r="L20" s="9" t="str">
        <f t="array" ref="L20">IFS((Infected!L20="No"),0,(Infected!L20="Yes"),1,(Infected!L20="I don't know"),2, (Infected!L20="#N/A"),3)</f>
        <v>#N/A</v>
      </c>
      <c r="N20" s="7">
        <v>3.0</v>
      </c>
      <c r="O20" s="7">
        <v>0.0</v>
      </c>
      <c r="P20" s="7">
        <v>0.0</v>
      </c>
      <c r="Q20" s="7">
        <v>0.0</v>
      </c>
    </row>
    <row r="21" ht="14.25" customHeight="1">
      <c r="A21" s="9" t="s">
        <v>64</v>
      </c>
      <c r="B21" s="9">
        <f t="array" ref="B21">IFS((Infected!B21="No"),0,(Infected!B21="Yes"),1,(Infected!B21="I don't know"),2, (Infected!B21="#N/A"),3)</f>
        <v>0</v>
      </c>
      <c r="C21" s="9">
        <f t="array" ref="C21">IFS((Infected!C21="No"),0,(Infected!C21="Yes"),1,(Infected!C21="I don't know"),2, (Infected!C21="#N/A"),3)</f>
        <v>2</v>
      </c>
      <c r="D21" s="9">
        <f t="array" ref="D21">IFS((Infected!D21="No"),0,(Infected!D21="Yes"),1,(Infected!D21="I don't know"),2, (Infected!D21="#N/A"),3)</f>
        <v>0</v>
      </c>
      <c r="E21" s="9">
        <f t="array" ref="E21">IFS((Infected!E21="No"),0,(Infected!E21="Yes"),1,(Infected!E21="I don't know"),2, (Infected!E21="#N/A"),3)</f>
        <v>2</v>
      </c>
      <c r="F21" s="9">
        <f t="array" ref="F21">IFS((Infected!F21="No"),0,(Infected!F21="Yes"),1,(Infected!F21="I don't know"),2, (Infected!F21="#N/A"),3)</f>
        <v>2</v>
      </c>
      <c r="G21" s="9">
        <f t="array" ref="G21">IFS((Infected!G21="No"),0,(Infected!G21="Yes"),1,(Infected!G21="I don't know"),2, (Infected!G21="#N/A"),3)</f>
        <v>0</v>
      </c>
      <c r="H21" s="9">
        <f t="array" ref="H21">IFS((Infected!H21="No"),0,(Infected!H21="Yes"),1,(Infected!H21="I don't know"),2, (Infected!H21="#N/A"),3)</f>
        <v>0</v>
      </c>
      <c r="I21" s="9">
        <f t="array" ref="I21">IFS((Infected!I21="No"),0,(Infected!I21="Yes"),1,(Infected!I21="I don't know"),2, (Infected!I21="#N/A"),3)</f>
        <v>0</v>
      </c>
      <c r="J21" s="9">
        <f t="array" ref="J21">IFS((Infected!J21="No"),0,(Infected!J21="Yes"),1,(Infected!J21="I don't know"),2, (Infected!J21="#N/A"),3)</f>
        <v>0</v>
      </c>
      <c r="K21" s="9">
        <f t="array" ref="K21">IFS((Infected!K21="No"),0,(Infected!K21="Yes"),1,(Infected!K21="I don't know"),2, (Infected!K21="#N/A"),3)</f>
        <v>2</v>
      </c>
      <c r="L21" s="9">
        <f t="array" ref="L21">IFS((Infected!L21="No"),0,(Infected!L21="Yes"),1,(Infected!L21="I don't know"),2, (Infected!L21="#N/A"),3)</f>
        <v>2</v>
      </c>
      <c r="N21" s="7">
        <v>4.0</v>
      </c>
      <c r="O21" s="7">
        <v>1.0</v>
      </c>
      <c r="P21" s="7">
        <v>2.0</v>
      </c>
      <c r="Q21" s="7">
        <v>1.0</v>
      </c>
    </row>
    <row r="22" ht="14.25" customHeight="1">
      <c r="A22" s="9" t="s">
        <v>65</v>
      </c>
      <c r="B22" s="9">
        <f t="array" ref="B22">IFS((Infected!B22="No"),0,(Infected!B22="Yes"),1,(Infected!B22="I don't know"),2, (Infected!B22="#N/A"),3)</f>
        <v>0</v>
      </c>
      <c r="C22" s="9">
        <f t="array" ref="C22">IFS((Infected!C22="No"),0,(Infected!C22="Yes"),1,(Infected!C22="I don't know"),2, (Infected!C22="#N/A"),3)</f>
        <v>0</v>
      </c>
      <c r="D22" s="9">
        <f t="array" ref="D22">IFS((Infected!D22="No"),0,(Infected!D22="Yes"),1,(Infected!D22="I don't know"),2, (Infected!D22="#N/A"),3)</f>
        <v>0</v>
      </c>
      <c r="E22" s="9">
        <f t="array" ref="E22">IFS((Infected!E22="No"),0,(Infected!E22="Yes"),1,(Infected!E22="I don't know"),2, (Infected!E22="#N/A"),3)</f>
        <v>0</v>
      </c>
      <c r="F22" s="9" t="str">
        <f t="array" ref="F22">IFS((Infected!F22="No"),0,(Infected!F22="Yes"),1,(Infected!F22="I don't know"),2, (Infected!F22="#N/A"),3)</f>
        <v>#N/A</v>
      </c>
      <c r="G22" s="9">
        <f t="array" ref="G22">IFS((Infected!G22="No"),0,(Infected!G22="Yes"),1,(Infected!G22="I don't know"),2, (Infected!G22="#N/A"),3)</f>
        <v>0</v>
      </c>
      <c r="H22" s="9" t="str">
        <f t="array" ref="H22">IFS((Infected!H22="No"),0,(Infected!H22="Yes"),1,(Infected!H22="I don't know"),2, (Infected!H22="#N/A"),3)</f>
        <v>#N/A</v>
      </c>
      <c r="I22" s="9">
        <f t="array" ref="I22">IFS((Infected!I22="No"),0,(Infected!I22="Yes"),1,(Infected!I22="I don't know"),2, (Infected!I22="#N/A"),3)</f>
        <v>0</v>
      </c>
      <c r="J22" s="9" t="str">
        <f t="array" ref="J22">IFS((Infected!J22="No"),0,(Infected!J22="Yes"),1,(Infected!J22="I don't know"),2, (Infected!J22="#N/A"),3)</f>
        <v>#N/A</v>
      </c>
      <c r="K22" s="9">
        <f t="array" ref="K22">IFS((Infected!K22="No"),0,(Infected!K22="Yes"),1,(Infected!K22="I don't know"),2, (Infected!K22="#N/A"),3)</f>
        <v>0</v>
      </c>
      <c r="L22" s="9">
        <f t="array" ref="L22">IFS((Infected!L22="No"),0,(Infected!L22="Yes"),1,(Infected!L22="I don't know"),2, (Infected!L22="#N/A"),3)</f>
        <v>0</v>
      </c>
      <c r="N22" s="7">
        <v>3.0</v>
      </c>
      <c r="O22" s="7">
        <v>1.0</v>
      </c>
      <c r="P22" s="7">
        <v>2.0</v>
      </c>
      <c r="Q22" s="7">
        <v>0.0</v>
      </c>
    </row>
    <row r="23" ht="14.25" customHeight="1">
      <c r="A23" s="9" t="s">
        <v>66</v>
      </c>
      <c r="B23" s="9">
        <f t="array" ref="B23">IFS((Infected!B23="No"),0,(Infected!B23="Yes"),1,(Infected!B23="I don't know"),2, (Infected!B23="#N/A"),3)</f>
        <v>0</v>
      </c>
      <c r="C23" s="9">
        <f t="array" ref="C23">IFS((Infected!C23="No"),0,(Infected!C23="Yes"),1,(Infected!C23="I don't know"),2, (Infected!C23="#N/A"),3)</f>
        <v>0</v>
      </c>
      <c r="D23" s="9">
        <f t="array" ref="D23">IFS((Infected!D23="No"),0,(Infected!D23="Yes"),1,(Infected!D23="I don't know"),2, (Infected!D23="#N/A"),3)</f>
        <v>0</v>
      </c>
      <c r="E23" s="9">
        <f t="array" ref="E23">IFS((Infected!E23="No"),0,(Infected!E23="Yes"),1,(Infected!E23="I don't know"),2, (Infected!E23="#N/A"),3)</f>
        <v>0</v>
      </c>
      <c r="F23" s="9">
        <f t="array" ref="F23">IFS((Infected!F23="No"),0,(Infected!F23="Yes"),1,(Infected!F23="I don't know"),2, (Infected!F23="#N/A"),3)</f>
        <v>0</v>
      </c>
      <c r="G23" s="9">
        <f t="array" ref="G23">IFS((Infected!G23="No"),0,(Infected!G23="Yes"),1,(Infected!G23="I don't know"),2, (Infected!G23="#N/A"),3)</f>
        <v>0</v>
      </c>
      <c r="H23" s="9">
        <f t="array" ref="H23">IFS((Infected!H23="No"),0,(Infected!H23="Yes"),1,(Infected!H23="I don't know"),2, (Infected!H23="#N/A"),3)</f>
        <v>0</v>
      </c>
      <c r="I23" s="9">
        <f t="array" ref="I23">IFS((Infected!I23="No"),0,(Infected!I23="Yes"),1,(Infected!I23="I don't know"),2, (Infected!I23="#N/A"),3)</f>
        <v>0</v>
      </c>
      <c r="J23" s="9">
        <f t="array" ref="J23">IFS((Infected!J23="No"),0,(Infected!J23="Yes"),1,(Infected!J23="I don't know"),2, (Infected!J23="#N/A"),3)</f>
        <v>0</v>
      </c>
      <c r="K23" s="9">
        <f t="array" ref="K23">IFS((Infected!K23="No"),0,(Infected!K23="Yes"),1,(Infected!K23="I don't know"),2, (Infected!K23="#N/A"),3)</f>
        <v>0</v>
      </c>
      <c r="L23" s="9">
        <f t="array" ref="L23">IFS((Infected!L23="No"),0,(Infected!L23="Yes"),1,(Infected!L23="I don't know"),2, (Infected!L23="#N/A"),3)</f>
        <v>0</v>
      </c>
      <c r="N23" s="7">
        <v>3.0</v>
      </c>
      <c r="O23" s="7">
        <v>1.0</v>
      </c>
      <c r="P23" s="7">
        <v>4.0</v>
      </c>
      <c r="Q23" s="7">
        <v>0.0</v>
      </c>
    </row>
    <row r="24" ht="14.25" customHeight="1">
      <c r="A24" s="9" t="s">
        <v>67</v>
      </c>
      <c r="B24" s="9">
        <f t="array" ref="B24">IFS((Infected!B24="No"),0,(Infected!B24="Yes"),1,(Infected!B24="I don't know"),2, (Infected!B24="#N/A"),3)</f>
        <v>0</v>
      </c>
      <c r="C24" s="9">
        <f t="array" ref="C24">IFS((Infected!C24="No"),0,(Infected!C24="Yes"),1,(Infected!C24="I don't know"),2, (Infected!C24="#N/A"),3)</f>
        <v>2</v>
      </c>
      <c r="D24" s="9">
        <f t="array" ref="D24">IFS((Infected!D24="No"),0,(Infected!D24="Yes"),1,(Infected!D24="I don't know"),2, (Infected!D24="#N/A"),3)</f>
        <v>2</v>
      </c>
      <c r="E24" s="9" t="str">
        <f t="array" ref="E24">IFS((Infected!E24="No"),0,(Infected!E24="Yes"),1,(Infected!E24="I don't know"),2, (Infected!E24="#N/A"),3)</f>
        <v>#N/A</v>
      </c>
      <c r="F24" s="9" t="str">
        <f t="array" ref="F24">IFS((Infected!F24="No"),0,(Infected!F24="Yes"),1,(Infected!F24="I don't know"),2, (Infected!F24="#N/A"),3)</f>
        <v>#N/A</v>
      </c>
      <c r="G24" s="9" t="str">
        <f t="array" ref="G24">IFS((Infected!G24="No"),0,(Infected!G24="Yes"),1,(Infected!G24="I don't know"),2, (Infected!G24="#N/A"),3)</f>
        <v>#N/A</v>
      </c>
      <c r="H24" s="9" t="str">
        <f t="array" ref="H24">IFS((Infected!H24="No"),0,(Infected!H24="Yes"),1,(Infected!H24="I don't know"),2, (Infected!H24="#N/A"),3)</f>
        <v>#N/A</v>
      </c>
      <c r="I24" s="9" t="str">
        <f t="array" ref="I24">IFS((Infected!I24="No"),0,(Infected!I24="Yes"),1,(Infected!I24="I don't know"),2, (Infected!I24="#N/A"),3)</f>
        <v>#N/A</v>
      </c>
      <c r="J24" s="9" t="str">
        <f t="array" ref="J24">IFS((Infected!J24="No"),0,(Infected!J24="Yes"),1,(Infected!J24="I don't know"),2, (Infected!J24="#N/A"),3)</f>
        <v>#N/A</v>
      </c>
      <c r="K24" s="9" t="str">
        <f t="array" ref="K24">IFS((Infected!K24="No"),0,(Infected!K24="Yes"),1,(Infected!K24="I don't know"),2, (Infected!K24="#N/A"),3)</f>
        <v>#N/A</v>
      </c>
      <c r="L24" s="9" t="str">
        <f t="array" ref="L24">IFS((Infected!L24="No"),0,(Infected!L24="Yes"),1,(Infected!L24="I don't know"),2, (Infected!L24="#N/A"),3)</f>
        <v>#N/A</v>
      </c>
      <c r="N24" s="7">
        <v>1.0</v>
      </c>
      <c r="O24" s="7">
        <v>1.0</v>
      </c>
      <c r="P24" s="7">
        <v>2.0</v>
      </c>
      <c r="Q24" s="7">
        <v>0.0</v>
      </c>
    </row>
    <row r="25" ht="14.25" customHeight="1">
      <c r="A25" s="9" t="s">
        <v>68</v>
      </c>
      <c r="B25" s="9">
        <f t="array" ref="B25">IFS((Infected!B25="No"),0,(Infected!B25="Yes"),1,(Infected!B25="I don't know"),2, (Infected!B25="#N/A"),3)</f>
        <v>0</v>
      </c>
      <c r="C25" s="9" t="str">
        <f t="array" ref="C25">IFS((Infected!C25="No"),0,(Infected!C25="Yes"),1,(Infected!C25="I don't know"),2, (Infected!C25="#N/A"),3)</f>
        <v>#N/A</v>
      </c>
      <c r="D25" s="9" t="str">
        <f t="array" ref="D25">IFS((Infected!D25="No"),0,(Infected!D25="Yes"),1,(Infected!D25="I don't know"),2, (Infected!D25="#N/A"),3)</f>
        <v>#N/A</v>
      </c>
      <c r="E25" s="9" t="str">
        <f t="array" ref="E25">IFS((Infected!E25="No"),0,(Infected!E25="Yes"),1,(Infected!E25="I don't know"),2, (Infected!E25="#N/A"),3)</f>
        <v>#N/A</v>
      </c>
      <c r="F25" s="9" t="str">
        <f t="array" ref="F25">IFS((Infected!F25="No"),0,(Infected!F25="Yes"),1,(Infected!F25="I don't know"),2, (Infected!F25="#N/A"),3)</f>
        <v>#N/A</v>
      </c>
      <c r="G25" s="9" t="str">
        <f t="array" ref="G25">IFS((Infected!G25="No"),0,(Infected!G25="Yes"),1,(Infected!G25="I don't know"),2, (Infected!G25="#N/A"),3)</f>
        <v>#N/A</v>
      </c>
      <c r="H25" s="9" t="str">
        <f t="array" ref="H25">IFS((Infected!H25="No"),0,(Infected!H25="Yes"),1,(Infected!H25="I don't know"),2, (Infected!H25="#N/A"),3)</f>
        <v>#N/A</v>
      </c>
      <c r="I25" s="9" t="str">
        <f t="array" ref="I25">IFS((Infected!I25="No"),0,(Infected!I25="Yes"),1,(Infected!I25="I don't know"),2, (Infected!I25="#N/A"),3)</f>
        <v>#N/A</v>
      </c>
      <c r="J25" s="9" t="str">
        <f t="array" ref="J25">IFS((Infected!J25="No"),0,(Infected!J25="Yes"),1,(Infected!J25="I don't know"),2, (Infected!J25="#N/A"),3)</f>
        <v>#N/A</v>
      </c>
      <c r="K25" s="9" t="str">
        <f t="array" ref="K25">IFS((Infected!K25="No"),0,(Infected!K25="Yes"),1,(Infected!K25="I don't know"),2, (Infected!K25="#N/A"),3)</f>
        <v>#N/A</v>
      </c>
      <c r="L25" s="9" t="str">
        <f t="array" ref="L25">IFS((Infected!L25="No"),0,(Infected!L25="Yes"),1,(Infected!L25="I don't know"),2, (Infected!L25="#N/A"),3)</f>
        <v>#N/A</v>
      </c>
      <c r="N25" s="7">
        <v>1.0</v>
      </c>
      <c r="O25" s="7">
        <v>1.0</v>
      </c>
      <c r="P25" s="7">
        <v>3.0</v>
      </c>
      <c r="Q25" s="7">
        <v>0.0</v>
      </c>
    </row>
    <row r="26" ht="14.25" customHeight="1">
      <c r="A26" s="9" t="s">
        <v>69</v>
      </c>
      <c r="B26" s="9">
        <f t="array" ref="B26">IFS((Infected!B26="No"),0,(Infected!B26="Yes"),1,(Infected!B26="I don't know"),2, (Infected!B26="#N/A"),3)</f>
        <v>2</v>
      </c>
      <c r="C26" s="9" t="str">
        <f t="array" ref="C26">IFS((Infected!C26="No"),0,(Infected!C26="Yes"),1,(Infected!C26="I don't know"),2, (Infected!C26="#N/A"),3)</f>
        <v>#N/A</v>
      </c>
      <c r="D26" s="9" t="str">
        <f t="array" ref="D26">IFS((Infected!D26="No"),0,(Infected!D26="Yes"),1,(Infected!D26="I don't know"),2, (Infected!D26="#N/A"),3)</f>
        <v>#N/A</v>
      </c>
      <c r="E26" s="9" t="str">
        <f t="array" ref="E26">IFS((Infected!E26="No"),0,(Infected!E26="Yes"),1,(Infected!E26="I don't know"),2, (Infected!E26="#N/A"),3)</f>
        <v>#N/A</v>
      </c>
      <c r="F26" s="9" t="str">
        <f t="array" ref="F26">IFS((Infected!F26="No"),0,(Infected!F26="Yes"),1,(Infected!F26="I don't know"),2, (Infected!F26="#N/A"),3)</f>
        <v>#N/A</v>
      </c>
      <c r="G26" s="9" t="str">
        <f t="array" ref="G26">IFS((Infected!G26="No"),0,(Infected!G26="Yes"),1,(Infected!G26="I don't know"),2, (Infected!G26="#N/A"),3)</f>
        <v>#N/A</v>
      </c>
      <c r="H26" s="9" t="str">
        <f t="array" ref="H26">IFS((Infected!H26="No"),0,(Infected!H26="Yes"),1,(Infected!H26="I don't know"),2, (Infected!H26="#N/A"),3)</f>
        <v>#N/A</v>
      </c>
      <c r="I26" s="9" t="str">
        <f t="array" ref="I26">IFS((Infected!I26="No"),0,(Infected!I26="Yes"),1,(Infected!I26="I don't know"),2, (Infected!I26="#N/A"),3)</f>
        <v>#N/A</v>
      </c>
      <c r="J26" s="9" t="str">
        <f t="array" ref="J26">IFS((Infected!J26="No"),0,(Infected!J26="Yes"),1,(Infected!J26="I don't know"),2, (Infected!J26="#N/A"),3)</f>
        <v>#N/A</v>
      </c>
      <c r="K26" s="9" t="str">
        <f t="array" ref="K26">IFS((Infected!K26="No"),0,(Infected!K26="Yes"),1,(Infected!K26="I don't know"),2, (Infected!K26="#N/A"),3)</f>
        <v>#N/A</v>
      </c>
      <c r="L26" s="9" t="str">
        <f t="array" ref="L26">IFS((Infected!L26="No"),0,(Infected!L26="Yes"),1,(Infected!L26="I don't know"),2, (Infected!L26="#N/A"),3)</f>
        <v>#N/A</v>
      </c>
      <c r="N26" s="7">
        <v>2.0</v>
      </c>
      <c r="O26" s="7">
        <v>1.0</v>
      </c>
      <c r="P26" s="7">
        <v>4.0</v>
      </c>
      <c r="Q26" s="7">
        <v>1.0</v>
      </c>
    </row>
    <row r="27" ht="14.25" customHeight="1">
      <c r="A27" s="9" t="s">
        <v>70</v>
      </c>
      <c r="B27" s="9">
        <f t="array" ref="B27">IFS((Infected!B27="No"),0,(Infected!B27="Yes"),1,(Infected!B27="I don't know"),2, (Infected!B27="#N/A"),3)</f>
        <v>0</v>
      </c>
      <c r="C27" s="9">
        <f t="array" ref="C27">IFS((Infected!C27="No"),0,(Infected!C27="Yes"),1,(Infected!C27="I don't know"),2, (Infected!C27="#N/A"),3)</f>
        <v>0</v>
      </c>
      <c r="D27" s="9">
        <f t="array" ref="D27">IFS((Infected!D27="No"),0,(Infected!D27="Yes"),1,(Infected!D27="I don't know"),2, (Infected!D27="#N/A"),3)</f>
        <v>0</v>
      </c>
      <c r="E27" s="9" t="str">
        <f t="array" ref="E27">IFS((Infected!E27="No"),0,(Infected!E27="Yes"),1,(Infected!E27="I don't know"),2, (Infected!E27="#N/A"),3)</f>
        <v>#N/A</v>
      </c>
      <c r="F27" s="9">
        <f t="array" ref="F27">IFS((Infected!F27="No"),0,(Infected!F27="Yes"),1,(Infected!F27="I don't know"),2, (Infected!F27="#N/A"),3)</f>
        <v>0</v>
      </c>
      <c r="G27" s="9" t="str">
        <f t="array" ref="G27">IFS((Infected!G27="No"),0,(Infected!G27="Yes"),1,(Infected!G27="I don't know"),2, (Infected!G27="#N/A"),3)</f>
        <v>#N/A</v>
      </c>
      <c r="H27" s="9" t="str">
        <f t="array" ref="H27">IFS((Infected!H27="No"),0,(Infected!H27="Yes"),1,(Infected!H27="I don't know"),2, (Infected!H27="#N/A"),3)</f>
        <v>#N/A</v>
      </c>
      <c r="I27" s="9" t="str">
        <f t="array" ref="I27">IFS((Infected!I27="No"),0,(Infected!I27="Yes"),1,(Infected!I27="I don't know"),2, (Infected!I27="#N/A"),3)</f>
        <v>#N/A</v>
      </c>
      <c r="J27" s="9" t="str">
        <f t="array" ref="J27">IFS((Infected!J27="No"),0,(Infected!J27="Yes"),1,(Infected!J27="I don't know"),2, (Infected!J27="#N/A"),3)</f>
        <v>#N/A</v>
      </c>
      <c r="K27" s="9" t="str">
        <f t="array" ref="K27">IFS((Infected!K27="No"),0,(Infected!K27="Yes"),1,(Infected!K27="I don't know"),2, (Infected!K27="#N/A"),3)</f>
        <v>#N/A</v>
      </c>
      <c r="L27" s="9" t="str">
        <f t="array" ref="L27">IFS((Infected!L27="No"),0,(Infected!L27="Yes"),1,(Infected!L27="I don't know"),2, (Infected!L27="#N/A"),3)</f>
        <v>#N/A</v>
      </c>
      <c r="N27" s="7">
        <v>1.0</v>
      </c>
      <c r="O27" s="7"/>
      <c r="P27" s="7">
        <v>2.0</v>
      </c>
      <c r="Q27" s="7">
        <v>0.0</v>
      </c>
    </row>
    <row r="28" ht="14.25" customHeight="1">
      <c r="A28" s="9" t="s">
        <v>72</v>
      </c>
      <c r="B28" s="9">
        <f t="array" ref="B28">IFS((Infected!B28="No"),0,(Infected!B28="Yes"),1,(Infected!B28="I don't know"),2, (Infected!B28="#N/A"),3)</f>
        <v>0</v>
      </c>
      <c r="C28" s="9" t="str">
        <f t="array" ref="C28">IFS((Infected!C28="No"),0,(Infected!C28="Yes"),1,(Infected!C28="I don't know"),2, (Infected!C28="#N/A"),3)</f>
        <v>#N/A</v>
      </c>
      <c r="D28" s="9" t="str">
        <f t="array" ref="D28">IFS((Infected!D28="No"),0,(Infected!D28="Yes"),1,(Infected!D28="I don't know"),2, (Infected!D28="#N/A"),3)</f>
        <v>#N/A</v>
      </c>
      <c r="E28" s="9" t="str">
        <f t="array" ref="E28">IFS((Infected!E28="No"),0,(Infected!E28="Yes"),1,(Infected!E28="I don't know"),2, (Infected!E28="#N/A"),3)</f>
        <v>#N/A</v>
      </c>
      <c r="F28" s="9" t="str">
        <f t="array" ref="F28">IFS((Infected!F28="No"),0,(Infected!F28="Yes"),1,(Infected!F28="I don't know"),2, (Infected!F28="#N/A"),3)</f>
        <v>#N/A</v>
      </c>
      <c r="G28" s="9">
        <f t="array" ref="G28">IFS((Infected!G28="No"),0,(Infected!G28="Yes"),1,(Infected!G28="I don't know"),2, (Infected!G28="#N/A"),3)</f>
        <v>2</v>
      </c>
      <c r="H28" s="9" t="str">
        <f t="array" ref="H28">IFS((Infected!H28="No"),0,(Infected!H28="Yes"),1,(Infected!H28="I don't know"),2, (Infected!H28="#N/A"),3)</f>
        <v>#N/A</v>
      </c>
      <c r="I28" s="9" t="str">
        <f t="array" ref="I28">IFS((Infected!I28="No"),0,(Infected!I28="Yes"),1,(Infected!I28="I don't know"),2, (Infected!I28="#N/A"),3)</f>
        <v>#N/A</v>
      </c>
      <c r="J28" s="9" t="str">
        <f t="array" ref="J28">IFS((Infected!J28="No"),0,(Infected!J28="Yes"),1,(Infected!J28="I don't know"),2, (Infected!J28="#N/A"),3)</f>
        <v>#N/A</v>
      </c>
      <c r="K28" s="9" t="str">
        <f t="array" ref="K28">IFS((Infected!K28="No"),0,(Infected!K28="Yes"),1,(Infected!K28="I don't know"),2, (Infected!K28="#N/A"),3)</f>
        <v>#N/A</v>
      </c>
      <c r="L28" s="9" t="str">
        <f t="array" ref="L28">IFS((Infected!L28="No"),0,(Infected!L28="Yes"),1,(Infected!L28="I don't know"),2, (Infected!L28="#N/A"),3)</f>
        <v>#N/A</v>
      </c>
      <c r="N28" s="7">
        <v>2.0</v>
      </c>
      <c r="O28" s="7">
        <v>0.0</v>
      </c>
      <c r="P28" s="7">
        <v>4.0</v>
      </c>
      <c r="Q28" s="7">
        <v>0.0</v>
      </c>
    </row>
    <row r="29" ht="14.25" customHeight="1">
      <c r="A29" s="9" t="s">
        <v>74</v>
      </c>
      <c r="B29" s="9">
        <f t="array" ref="B29">IFS((Infected!B29="No"),0,(Infected!B29="Yes"),1,(Infected!B29="I don't know"),2, (Infected!B29="#N/A"),3)</f>
        <v>0</v>
      </c>
      <c r="C29" s="9">
        <f t="array" ref="C29">IFS((Infected!C29="No"),0,(Infected!C29="Yes"),1,(Infected!C29="I don't know"),2, (Infected!C29="#N/A"),3)</f>
        <v>0</v>
      </c>
      <c r="D29" s="9" t="str">
        <f t="array" ref="D29">IFS((Infected!D29="No"),0,(Infected!D29="Yes"),1,(Infected!D29="I don't know"),2, (Infected!D29="#N/A"),3)</f>
        <v>#N/A</v>
      </c>
      <c r="E29" s="9" t="str">
        <f t="array" ref="E29">IFS((Infected!E29="No"),0,(Infected!E29="Yes"),1,(Infected!E29="I don't know"),2, (Infected!E29="#N/A"),3)</f>
        <v>#N/A</v>
      </c>
      <c r="F29" s="9" t="str">
        <f t="array" ref="F29">IFS((Infected!F29="No"),0,(Infected!F29="Yes"),1,(Infected!F29="I don't know"),2, (Infected!F29="#N/A"),3)</f>
        <v>#N/A</v>
      </c>
      <c r="G29" s="9">
        <f t="array" ref="G29">IFS((Infected!G29="No"),0,(Infected!G29="Yes"),1,(Infected!G29="I don't know"),2, (Infected!G29="#N/A"),3)</f>
        <v>1</v>
      </c>
      <c r="H29" s="9">
        <f t="array" ref="H29">IFS((Infected!H29="No"),0,(Infected!H29="Yes"),1,(Infected!H29="I don't know"),2, (Infected!H29="#N/A"),3)</f>
        <v>1</v>
      </c>
      <c r="I29" s="9">
        <f t="array" ref="I29">IFS((Infected!I29="No"),0,(Infected!I29="Yes"),1,(Infected!I29="I don't know"),2, (Infected!I29="#N/A"),3)</f>
        <v>1</v>
      </c>
      <c r="J29" s="9">
        <f t="array" ref="J29">IFS((Infected!J29="No"),0,(Infected!J29="Yes"),1,(Infected!J29="I don't know"),2, (Infected!J29="#N/A"),3)</f>
        <v>1</v>
      </c>
      <c r="K29" s="9">
        <f t="array" ref="K29">IFS((Infected!K29="No"),0,(Infected!K29="Yes"),1,(Infected!K29="I don't know"),2, (Infected!K29="#N/A"),3)</f>
        <v>1</v>
      </c>
      <c r="L29" s="9" t="str">
        <f t="array" ref="L29">IFS((Infected!L29="No"),0,(Infected!L29="Yes"),1,(Infected!L29="I don't know"),2, (Infected!L29="#N/A"),3)</f>
        <v>#N/A</v>
      </c>
      <c r="N29" s="7">
        <v>1.0</v>
      </c>
      <c r="O29" s="7">
        <v>1.0</v>
      </c>
      <c r="P29" s="7">
        <v>2.0</v>
      </c>
      <c r="Q29" s="7">
        <v>0.0</v>
      </c>
    </row>
    <row r="30" ht="14.25" customHeight="1">
      <c r="A30" s="9" t="s">
        <v>75</v>
      </c>
      <c r="B30" s="9">
        <f t="array" ref="B30">IFS((Infected!B30="No"),0,(Infected!B30="Yes"),1,(Infected!B30="I don't know"),2, (Infected!B30="#N/A"),3)</f>
        <v>2</v>
      </c>
      <c r="C30" s="9">
        <f t="array" ref="C30">IFS((Infected!C30="No"),0,(Infected!C30="Yes"),1,(Infected!C30="I don't know"),2, (Infected!C30="#N/A"),3)</f>
        <v>0</v>
      </c>
      <c r="D30" s="9" t="str">
        <f t="array" ref="D30">IFS((Infected!D30="No"),0,(Infected!D30="Yes"),1,(Infected!D30="I don't know"),2, (Infected!D30="#N/A"),3)</f>
        <v>#N/A</v>
      </c>
      <c r="E30" s="9" t="str">
        <f t="array" ref="E30">IFS((Infected!E30="No"),0,(Infected!E30="Yes"),1,(Infected!E30="I don't know"),2, (Infected!E30="#N/A"),3)</f>
        <v>#N/A</v>
      </c>
      <c r="F30" s="9" t="str">
        <f t="array" ref="F30">IFS((Infected!F30="No"),0,(Infected!F30="Yes"),1,(Infected!F30="I don't know"),2, (Infected!F30="#N/A"),3)</f>
        <v>#N/A</v>
      </c>
      <c r="G30" s="9" t="str">
        <f t="array" ref="G30">IFS((Infected!G30="No"),0,(Infected!G30="Yes"),1,(Infected!G30="I don't know"),2, (Infected!G30="#N/A"),3)</f>
        <v>#N/A</v>
      </c>
      <c r="H30" s="9" t="str">
        <f t="array" ref="H30">IFS((Infected!H30="No"),0,(Infected!H30="Yes"),1,(Infected!H30="I don't know"),2, (Infected!H30="#N/A"),3)</f>
        <v>#N/A</v>
      </c>
      <c r="I30" s="9" t="str">
        <f t="array" ref="I30">IFS((Infected!I30="No"),0,(Infected!I30="Yes"),1,(Infected!I30="I don't know"),2, (Infected!I30="#N/A"),3)</f>
        <v>#N/A</v>
      </c>
      <c r="J30" s="9" t="str">
        <f t="array" ref="J30">IFS((Infected!J30="No"),0,(Infected!J30="Yes"),1,(Infected!J30="I don't know"),2, (Infected!J30="#N/A"),3)</f>
        <v>#N/A</v>
      </c>
      <c r="K30" s="9" t="str">
        <f t="array" ref="K30">IFS((Infected!K30="No"),0,(Infected!K30="Yes"),1,(Infected!K30="I don't know"),2, (Infected!K30="#N/A"),3)</f>
        <v>#N/A</v>
      </c>
      <c r="L30" s="9" t="str">
        <f t="array" ref="L30">IFS((Infected!L30="No"),0,(Infected!L30="Yes"),1,(Infected!L30="I don't know"),2, (Infected!L30="#N/A"),3)</f>
        <v>#N/A</v>
      </c>
      <c r="N30" s="7">
        <v>1.0</v>
      </c>
      <c r="O30" s="7">
        <v>0.0</v>
      </c>
      <c r="P30" s="7">
        <v>3.0</v>
      </c>
      <c r="Q30" s="7">
        <v>0.0</v>
      </c>
    </row>
    <row r="31" ht="14.25" customHeight="1">
      <c r="A31" s="9" t="s">
        <v>76</v>
      </c>
      <c r="B31" s="9">
        <f t="array" ref="B31">IFS((Infected!B31="No"),0,(Infected!B31="Yes"),1,(Infected!B31="I don't know"),2, (Infected!B31="#N/A"),3)</f>
        <v>2</v>
      </c>
      <c r="C31" s="9" t="str">
        <f t="array" ref="C31">IFS((Infected!C31="No"),0,(Infected!C31="Yes"),1,(Infected!C31="I don't know"),2, (Infected!C31="#N/A"),3)</f>
        <v>#N/A</v>
      </c>
      <c r="D31" s="9" t="str">
        <f t="array" ref="D31">IFS((Infected!D31="No"),0,(Infected!D31="Yes"),1,(Infected!D31="I don't know"),2, (Infected!D31="#N/A"),3)</f>
        <v>#N/A</v>
      </c>
      <c r="E31" s="9" t="str">
        <f t="array" ref="E31">IFS((Infected!E31="No"),0,(Infected!E31="Yes"),1,(Infected!E31="I don't know"),2, (Infected!E31="#N/A"),3)</f>
        <v>#N/A</v>
      </c>
      <c r="F31" s="9" t="str">
        <f t="array" ref="F31">IFS((Infected!F31="No"),0,(Infected!F31="Yes"),1,(Infected!F31="I don't know"),2, (Infected!F31="#N/A"),3)</f>
        <v>#N/A</v>
      </c>
      <c r="G31" s="9" t="str">
        <f t="array" ref="G31">IFS((Infected!G31="No"),0,(Infected!G31="Yes"),1,(Infected!G31="I don't know"),2, (Infected!G31="#N/A"),3)</f>
        <v>#N/A</v>
      </c>
      <c r="H31" s="9" t="str">
        <f t="array" ref="H31">IFS((Infected!H31="No"),0,(Infected!H31="Yes"),1,(Infected!H31="I don't know"),2, (Infected!H31="#N/A"),3)</f>
        <v>#N/A</v>
      </c>
      <c r="I31" s="9" t="str">
        <f t="array" ref="I31">IFS((Infected!I31="No"),0,(Infected!I31="Yes"),1,(Infected!I31="I don't know"),2, (Infected!I31="#N/A"),3)</f>
        <v>#N/A</v>
      </c>
      <c r="J31" s="9" t="str">
        <f t="array" ref="J31">IFS((Infected!J31="No"),0,(Infected!J31="Yes"),1,(Infected!J31="I don't know"),2, (Infected!J31="#N/A"),3)</f>
        <v>#N/A</v>
      </c>
      <c r="K31" s="9" t="str">
        <f t="array" ref="K31">IFS((Infected!K31="No"),0,(Infected!K31="Yes"),1,(Infected!K31="I don't know"),2, (Infected!K31="#N/A"),3)</f>
        <v>#N/A</v>
      </c>
      <c r="L31" s="9" t="str">
        <f t="array" ref="L31">IFS((Infected!L31="No"),0,(Infected!L31="Yes"),1,(Infected!L31="I don't know"),2, (Infected!L31="#N/A"),3)</f>
        <v>#N/A</v>
      </c>
      <c r="N31" s="7">
        <v>1.0</v>
      </c>
      <c r="O31" s="7">
        <v>1.0</v>
      </c>
      <c r="P31" s="7">
        <v>2.0</v>
      </c>
      <c r="Q31" s="7">
        <v>0.0</v>
      </c>
    </row>
    <row r="32" ht="14.25" customHeight="1">
      <c r="A32" s="9" t="s">
        <v>77</v>
      </c>
      <c r="B32" s="9">
        <f t="array" ref="B32">IFS((Infected!B32="No"),0,(Infected!B32="Yes"),1,(Infected!B32="I don't know"),2, (Infected!B32="#N/A"),3)</f>
        <v>2</v>
      </c>
      <c r="C32" s="9" t="str">
        <f t="array" ref="C32">IFS((Infected!C32="No"),0,(Infected!C32="Yes"),1,(Infected!C32="I don't know"),2, (Infected!C32="#N/A"),3)</f>
        <v>#N/A</v>
      </c>
      <c r="D32" s="9" t="str">
        <f t="array" ref="D32">IFS((Infected!D32="No"),0,(Infected!D32="Yes"),1,(Infected!D32="I don't know"),2, (Infected!D32="#N/A"),3)</f>
        <v>#N/A</v>
      </c>
      <c r="E32" s="9" t="str">
        <f t="array" ref="E32">IFS((Infected!E32="No"),0,(Infected!E32="Yes"),1,(Infected!E32="I don't know"),2, (Infected!E32="#N/A"),3)</f>
        <v>#N/A</v>
      </c>
      <c r="F32" s="9" t="str">
        <f t="array" ref="F32">IFS((Infected!F32="No"),0,(Infected!F32="Yes"),1,(Infected!F32="I don't know"),2, (Infected!F32="#N/A"),3)</f>
        <v>#N/A</v>
      </c>
      <c r="G32" s="9" t="str">
        <f t="array" ref="G32">IFS((Infected!G32="No"),0,(Infected!G32="Yes"),1,(Infected!G32="I don't know"),2, (Infected!G32="#N/A"),3)</f>
        <v>#N/A</v>
      </c>
      <c r="H32" s="9" t="str">
        <f t="array" ref="H32">IFS((Infected!H32="No"),0,(Infected!H32="Yes"),1,(Infected!H32="I don't know"),2, (Infected!H32="#N/A"),3)</f>
        <v>#N/A</v>
      </c>
      <c r="I32" s="9" t="str">
        <f t="array" ref="I32">IFS((Infected!I32="No"),0,(Infected!I32="Yes"),1,(Infected!I32="I don't know"),2, (Infected!I32="#N/A"),3)</f>
        <v>#N/A</v>
      </c>
      <c r="J32" s="9" t="str">
        <f t="array" ref="J32">IFS((Infected!J32="No"),0,(Infected!J32="Yes"),1,(Infected!J32="I don't know"),2, (Infected!J32="#N/A"),3)</f>
        <v>#N/A</v>
      </c>
      <c r="K32" s="9" t="str">
        <f t="array" ref="K32">IFS((Infected!K32="No"),0,(Infected!K32="Yes"),1,(Infected!K32="I don't know"),2, (Infected!K32="#N/A"),3)</f>
        <v>#N/A</v>
      </c>
      <c r="L32" s="9" t="str">
        <f t="array" ref="L32">IFS((Infected!L32="No"),0,(Infected!L32="Yes"),1,(Infected!L32="I don't know"),2, (Infected!L32="#N/A"),3)</f>
        <v>#N/A</v>
      </c>
      <c r="N32" s="7">
        <v>2.0</v>
      </c>
      <c r="O32" s="7">
        <v>0.0</v>
      </c>
      <c r="P32" s="7">
        <v>3.0</v>
      </c>
      <c r="Q32" s="7">
        <v>1.0</v>
      </c>
    </row>
    <row r="33" ht="14.25" customHeight="1">
      <c r="A33" s="9" t="s">
        <v>78</v>
      </c>
      <c r="B33" s="9">
        <f t="array" ref="B33">IFS((Infected!B33="No"),0,(Infected!B33="Yes"),1,(Infected!B33="I don't know"),2, (Infected!B33="#N/A"),3)</f>
        <v>0</v>
      </c>
      <c r="C33" s="9" t="str">
        <f t="array" ref="C33">IFS((Infected!C33="No"),0,(Infected!C33="Yes"),1,(Infected!C33="I don't know"),2, (Infected!C33="#N/A"),3)</f>
        <v>#N/A</v>
      </c>
      <c r="D33" s="9" t="str">
        <f t="array" ref="D33">IFS((Infected!D33="No"),0,(Infected!D33="Yes"),1,(Infected!D33="I don't know"),2, (Infected!D33="#N/A"),3)</f>
        <v>#N/A</v>
      </c>
      <c r="E33" s="9" t="str">
        <f t="array" ref="E33">IFS((Infected!E33="No"),0,(Infected!E33="Yes"),1,(Infected!E33="I don't know"),2, (Infected!E33="#N/A"),3)</f>
        <v>#N/A</v>
      </c>
      <c r="F33" s="9">
        <f t="array" ref="F33">IFS((Infected!F33="No"),0,(Infected!F33="Yes"),1,(Infected!F33="I don't know"),2, (Infected!F33="#N/A"),3)</f>
        <v>0</v>
      </c>
      <c r="G33" s="9" t="str">
        <f t="array" ref="G33">IFS((Infected!G33="No"),0,(Infected!G33="Yes"),1,(Infected!G33="I don't know"),2, (Infected!G33="#N/A"),3)</f>
        <v>#N/A</v>
      </c>
      <c r="H33" s="9" t="str">
        <f t="array" ref="H33">IFS((Infected!H33="No"),0,(Infected!H33="Yes"),1,(Infected!H33="I don't know"),2, (Infected!H33="#N/A"),3)</f>
        <v>#N/A</v>
      </c>
      <c r="I33" s="9" t="str">
        <f t="array" ref="I33">IFS((Infected!I33="No"),0,(Infected!I33="Yes"),1,(Infected!I33="I don't know"),2, (Infected!I33="#N/A"),3)</f>
        <v>#N/A</v>
      </c>
      <c r="J33" s="9" t="str">
        <f t="array" ref="J33">IFS((Infected!J33="No"),0,(Infected!J33="Yes"),1,(Infected!J33="I don't know"),2, (Infected!J33="#N/A"),3)</f>
        <v>#N/A</v>
      </c>
      <c r="K33" s="9" t="str">
        <f t="array" ref="K33">IFS((Infected!K33="No"),0,(Infected!K33="Yes"),1,(Infected!K33="I don't know"),2, (Infected!K33="#N/A"),3)</f>
        <v>#N/A</v>
      </c>
      <c r="L33" s="9" t="str">
        <f t="array" ref="L33">IFS((Infected!L33="No"),0,(Infected!L33="Yes"),1,(Infected!L33="I don't know"),2, (Infected!L33="#N/A"),3)</f>
        <v>#N/A</v>
      </c>
      <c r="N33" s="7">
        <v>4.0</v>
      </c>
      <c r="O33" s="7">
        <v>1.0</v>
      </c>
      <c r="P33" s="7">
        <v>2.0</v>
      </c>
      <c r="Q33" s="7">
        <v>1.0</v>
      </c>
    </row>
    <row r="34" ht="14.25" customHeight="1">
      <c r="A34" s="9" t="s">
        <v>79</v>
      </c>
      <c r="B34" s="9">
        <f t="array" ref="B34">IFS((Infected!B34="No"),0,(Infected!B34="Yes"),1,(Infected!B34="I don't know"),2, (Infected!B34="#N/A"),3)</f>
        <v>0</v>
      </c>
      <c r="C34" s="9">
        <f t="array" ref="C34">IFS((Infected!C34="No"),0,(Infected!C34="Yes"),1,(Infected!C34="I don't know"),2, (Infected!C34="#N/A"),3)</f>
        <v>0</v>
      </c>
      <c r="D34" s="9" t="str">
        <f t="array" ref="D34">IFS((Infected!D34="No"),0,(Infected!D34="Yes"),1,(Infected!D34="I don't know"),2, (Infected!D34="#N/A"),3)</f>
        <v>#N/A</v>
      </c>
      <c r="E34" s="9" t="str">
        <f t="array" ref="E34">IFS((Infected!E34="No"),0,(Infected!E34="Yes"),1,(Infected!E34="I don't know"),2, (Infected!E34="#N/A"),3)</f>
        <v>#N/A</v>
      </c>
      <c r="F34" s="9">
        <f t="array" ref="F34">IFS((Infected!F34="No"),0,(Infected!F34="Yes"),1,(Infected!F34="I don't know"),2, (Infected!F34="#N/A"),3)</f>
        <v>0</v>
      </c>
      <c r="G34" s="9">
        <f t="array" ref="G34">IFS((Infected!G34="No"),0,(Infected!G34="Yes"),1,(Infected!G34="I don't know"),2, (Infected!G34="#N/A"),3)</f>
        <v>0</v>
      </c>
      <c r="H34" s="9" t="str">
        <f t="array" ref="H34">IFS((Infected!H34="No"),0,(Infected!H34="Yes"),1,(Infected!H34="I don't know"),2, (Infected!H34="#N/A"),3)</f>
        <v>#N/A</v>
      </c>
      <c r="I34" s="9">
        <f t="array" ref="I34">IFS((Infected!I34="No"),0,(Infected!I34="Yes"),1,(Infected!I34="I don't know"),2, (Infected!I34="#N/A"),3)</f>
        <v>0</v>
      </c>
      <c r="J34" s="9" t="str">
        <f t="array" ref="J34">IFS((Infected!J34="No"),0,(Infected!J34="Yes"),1,(Infected!J34="I don't know"),2, (Infected!J34="#N/A"),3)</f>
        <v>#N/A</v>
      </c>
      <c r="K34" s="9">
        <f t="array" ref="K34">IFS((Infected!K34="No"),0,(Infected!K34="Yes"),1,(Infected!K34="I don't know"),2, (Infected!K34="#N/A"),3)</f>
        <v>0</v>
      </c>
      <c r="L34" s="9" t="str">
        <f t="array" ref="L34">IFS((Infected!L34="No"),0,(Infected!L34="Yes"),1,(Infected!L34="I don't know"),2, (Infected!L34="#N/A"),3)</f>
        <v>#N/A</v>
      </c>
      <c r="N34" s="7">
        <v>2.0</v>
      </c>
      <c r="O34" s="7">
        <v>0.0</v>
      </c>
      <c r="P34" s="7">
        <v>0.0</v>
      </c>
      <c r="Q34" s="7">
        <v>1.0</v>
      </c>
    </row>
    <row r="35" ht="14.25" customHeight="1">
      <c r="A35" s="9" t="s">
        <v>80</v>
      </c>
      <c r="B35" s="9">
        <f t="array" ref="B35">IFS((Infected!B35="No"),0,(Infected!B35="Yes"),1,(Infected!B35="I don't know"),2, (Infected!B35="#N/A"),3)</f>
        <v>0</v>
      </c>
      <c r="C35" s="9" t="str">
        <f t="array" ref="C35">IFS((Infected!C35="No"),0,(Infected!C35="Yes"),1,(Infected!C35="I don't know"),2, (Infected!C35="#N/A"),3)</f>
        <v>#N/A</v>
      </c>
      <c r="D35" s="9" t="str">
        <f t="array" ref="D35">IFS((Infected!D35="No"),0,(Infected!D35="Yes"),1,(Infected!D35="I don't know"),2, (Infected!D35="#N/A"),3)</f>
        <v>#N/A</v>
      </c>
      <c r="E35" s="9" t="str">
        <f t="array" ref="E35">IFS((Infected!E35="No"),0,(Infected!E35="Yes"),1,(Infected!E35="I don't know"),2, (Infected!E35="#N/A"),3)</f>
        <v>#N/A</v>
      </c>
      <c r="F35" s="9" t="str">
        <f t="array" ref="F35">IFS((Infected!F35="No"),0,(Infected!F35="Yes"),1,(Infected!F35="I don't know"),2, (Infected!F35="#N/A"),3)</f>
        <v>#N/A</v>
      </c>
      <c r="G35" s="9" t="str">
        <f t="array" ref="G35">IFS((Infected!G35="No"),0,(Infected!G35="Yes"),1,(Infected!G35="I don't know"),2, (Infected!G35="#N/A"),3)</f>
        <v>#N/A</v>
      </c>
      <c r="H35" s="9" t="str">
        <f t="array" ref="H35">IFS((Infected!H35="No"),0,(Infected!H35="Yes"),1,(Infected!H35="I don't know"),2, (Infected!H35="#N/A"),3)</f>
        <v>#N/A</v>
      </c>
      <c r="I35" s="9" t="str">
        <f t="array" ref="I35">IFS((Infected!I35="No"),0,(Infected!I35="Yes"),1,(Infected!I35="I don't know"),2, (Infected!I35="#N/A"),3)</f>
        <v>#N/A</v>
      </c>
      <c r="J35" s="9" t="str">
        <f t="array" ref="J35">IFS((Infected!J35="No"),0,(Infected!J35="Yes"),1,(Infected!J35="I don't know"),2, (Infected!J35="#N/A"),3)</f>
        <v>#N/A</v>
      </c>
      <c r="K35" s="9" t="str">
        <f t="array" ref="K35">IFS((Infected!K35="No"),0,(Infected!K35="Yes"),1,(Infected!K35="I don't know"),2, (Infected!K35="#N/A"),3)</f>
        <v>#N/A</v>
      </c>
      <c r="L35" s="9" t="str">
        <f t="array" ref="L35">IFS((Infected!L35="No"),0,(Infected!L35="Yes"),1,(Infected!L35="I don't know"),2, (Infected!L35="#N/A"),3)</f>
        <v>#N/A</v>
      </c>
      <c r="N35" s="7">
        <v>4.0</v>
      </c>
      <c r="O35" s="7">
        <v>0.0</v>
      </c>
      <c r="P35" s="7">
        <v>5.0</v>
      </c>
      <c r="Q35" s="7">
        <v>1.0</v>
      </c>
    </row>
    <row r="36" ht="14.25" customHeight="1">
      <c r="A36" s="9" t="s">
        <v>81</v>
      </c>
      <c r="B36" s="9">
        <f t="array" ref="B36">IFS((Infected!B36="No"),0,(Infected!B36="Yes"),1,(Infected!B36="I don't know"),2, (Infected!B36="#N/A"),3)</f>
        <v>2</v>
      </c>
      <c r="C36" s="9">
        <f t="array" ref="C36">IFS((Infected!C36="No"),0,(Infected!C36="Yes"),1,(Infected!C36="I don't know"),2, (Infected!C36="#N/A"),3)</f>
        <v>2</v>
      </c>
      <c r="D36" s="9">
        <f t="array" ref="D36">IFS((Infected!D36="No"),0,(Infected!D36="Yes"),1,(Infected!D36="I don't know"),2, (Infected!D36="#N/A"),3)</f>
        <v>2</v>
      </c>
      <c r="E36" s="9">
        <f t="array" ref="E36">IFS((Infected!E36="No"),0,(Infected!E36="Yes"),1,(Infected!E36="I don't know"),2, (Infected!E36="#N/A"),3)</f>
        <v>2</v>
      </c>
      <c r="F36" s="9">
        <f t="array" ref="F36">IFS((Infected!F36="No"),0,(Infected!F36="Yes"),1,(Infected!F36="I don't know"),2, (Infected!F36="#N/A"),3)</f>
        <v>2</v>
      </c>
      <c r="G36" s="9">
        <f t="array" ref="G36">IFS((Infected!G36="No"),0,(Infected!G36="Yes"),1,(Infected!G36="I don't know"),2, (Infected!G36="#N/A"),3)</f>
        <v>2</v>
      </c>
      <c r="H36" s="9">
        <f t="array" ref="H36">IFS((Infected!H36="No"),0,(Infected!H36="Yes"),1,(Infected!H36="I don't know"),2, (Infected!H36="#N/A"),3)</f>
        <v>2</v>
      </c>
      <c r="I36" s="9">
        <f t="array" ref="I36">IFS((Infected!I36="No"),0,(Infected!I36="Yes"),1,(Infected!I36="I don't know"),2, (Infected!I36="#N/A"),3)</f>
        <v>2</v>
      </c>
      <c r="J36" s="9">
        <f t="array" ref="J36">IFS((Infected!J36="No"),0,(Infected!J36="Yes"),1,(Infected!J36="I don't know"),2, (Infected!J36="#N/A"),3)</f>
        <v>2</v>
      </c>
      <c r="K36" s="9">
        <f t="array" ref="K36">IFS((Infected!K36="No"),0,(Infected!K36="Yes"),1,(Infected!K36="I don't know"),2, (Infected!K36="#N/A"),3)</f>
        <v>2</v>
      </c>
      <c r="L36" s="9">
        <f t="array" ref="L36">IFS((Infected!L36="No"),0,(Infected!L36="Yes"),1,(Infected!L36="I don't know"),2, (Infected!L36="#N/A"),3)</f>
        <v>2</v>
      </c>
      <c r="N36" s="7">
        <v>3.0</v>
      </c>
      <c r="O36" s="7">
        <v>1.0</v>
      </c>
      <c r="P36" s="7">
        <v>3.0</v>
      </c>
      <c r="Q36" s="7">
        <v>0.0</v>
      </c>
    </row>
    <row r="37" ht="14.25" customHeight="1">
      <c r="A37" s="9" t="s">
        <v>82</v>
      </c>
      <c r="B37" s="9">
        <f t="array" ref="B37">IFS((Infected!B37="No"),0,(Infected!B37="Yes"),1,(Infected!B37="I don't know"),2, (Infected!B37="#N/A"),3)</f>
        <v>2</v>
      </c>
      <c r="C37" s="9">
        <f t="array" ref="C37">IFS((Infected!C37="No"),0,(Infected!C37="Yes"),1,(Infected!C37="I don't know"),2, (Infected!C37="#N/A"),3)</f>
        <v>2</v>
      </c>
      <c r="D37" s="9">
        <f t="array" ref="D37">IFS((Infected!D37="No"),0,(Infected!D37="Yes"),1,(Infected!D37="I don't know"),2, (Infected!D37="#N/A"),3)</f>
        <v>2</v>
      </c>
      <c r="E37" s="9">
        <f t="array" ref="E37">IFS((Infected!E37="No"),0,(Infected!E37="Yes"),1,(Infected!E37="I don't know"),2, (Infected!E37="#N/A"),3)</f>
        <v>2</v>
      </c>
      <c r="F37" s="9">
        <f t="array" ref="F37">IFS((Infected!F37="No"),0,(Infected!F37="Yes"),1,(Infected!F37="I don't know"),2, (Infected!F37="#N/A"),3)</f>
        <v>2</v>
      </c>
      <c r="G37" s="9" t="str">
        <f t="array" ref="G37">IFS((Infected!G37="No"),0,(Infected!G37="Yes"),1,(Infected!G37="I don't know"),2, (Infected!G37="#N/A"),3)</f>
        <v>#N/A</v>
      </c>
      <c r="H37" s="9">
        <f t="array" ref="H37">IFS((Infected!H37="No"),0,(Infected!H37="Yes"),1,(Infected!H37="I don't know"),2, (Infected!H37="#N/A"),3)</f>
        <v>0</v>
      </c>
      <c r="I37" s="9" t="str">
        <f t="array" ref="I37">IFS((Infected!I37="No"),0,(Infected!I37="Yes"),1,(Infected!I37="I don't know"),2, (Infected!I37="#N/A"),3)</f>
        <v>#N/A</v>
      </c>
      <c r="J37" s="9">
        <f t="array" ref="J37">IFS((Infected!J37="No"),0,(Infected!J37="Yes"),1,(Infected!J37="I don't know"),2, (Infected!J37="#N/A"),3)</f>
        <v>0</v>
      </c>
      <c r="K37" s="9" t="str">
        <f t="array" ref="K37">IFS((Infected!K37="No"),0,(Infected!K37="Yes"),1,(Infected!K37="I don't know"),2, (Infected!K37="#N/A"),3)</f>
        <v>#N/A</v>
      </c>
      <c r="L37" s="9">
        <f t="array" ref="L37">IFS((Infected!L37="No"),0,(Infected!L37="Yes"),1,(Infected!L37="I don't know"),2, (Infected!L37="#N/A"),3)</f>
        <v>2</v>
      </c>
      <c r="N37" s="7">
        <v>4.0</v>
      </c>
      <c r="O37" s="7">
        <v>0.0</v>
      </c>
      <c r="P37" s="7">
        <v>5.0</v>
      </c>
      <c r="Q37" s="7">
        <v>0.0</v>
      </c>
    </row>
    <row r="38" ht="14.25" customHeight="1">
      <c r="A38" s="9" t="s">
        <v>83</v>
      </c>
      <c r="B38" s="9">
        <f t="array" ref="B38">IFS((Infected!B38="No"),0,(Infected!B38="Yes"),1,(Infected!B38="I don't know"),2, (Infected!B38="#N/A"),3)</f>
        <v>0</v>
      </c>
      <c r="C38" s="9" t="str">
        <f t="array" ref="C38">IFS((Infected!C38="No"),0,(Infected!C38="Yes"),1,(Infected!C38="I don't know"),2, (Infected!C38="#N/A"),3)</f>
        <v>#N/A</v>
      </c>
      <c r="D38" s="9" t="str">
        <f t="array" ref="D38">IFS((Infected!D38="No"),0,(Infected!D38="Yes"),1,(Infected!D38="I don't know"),2, (Infected!D38="#N/A"),3)</f>
        <v>#N/A</v>
      </c>
      <c r="E38" s="9" t="str">
        <f t="array" ref="E38">IFS((Infected!E38="No"),0,(Infected!E38="Yes"),1,(Infected!E38="I don't know"),2, (Infected!E38="#N/A"),3)</f>
        <v>#N/A</v>
      </c>
      <c r="F38" s="9" t="str">
        <f t="array" ref="F38">IFS((Infected!F38="No"),0,(Infected!F38="Yes"),1,(Infected!F38="I don't know"),2, (Infected!F38="#N/A"),3)</f>
        <v>#N/A</v>
      </c>
      <c r="G38" s="9" t="str">
        <f t="array" ref="G38">IFS((Infected!G38="No"),0,(Infected!G38="Yes"),1,(Infected!G38="I don't know"),2, (Infected!G38="#N/A"),3)</f>
        <v>#N/A</v>
      </c>
      <c r="H38" s="9" t="str">
        <f t="array" ref="H38">IFS((Infected!H38="No"),0,(Infected!H38="Yes"),1,(Infected!H38="I don't know"),2, (Infected!H38="#N/A"),3)</f>
        <v>#N/A</v>
      </c>
      <c r="I38" s="9" t="str">
        <f t="array" ref="I38">IFS((Infected!I38="No"),0,(Infected!I38="Yes"),1,(Infected!I38="I don't know"),2, (Infected!I38="#N/A"),3)</f>
        <v>#N/A</v>
      </c>
      <c r="J38" s="9" t="str">
        <f t="array" ref="J38">IFS((Infected!J38="No"),0,(Infected!J38="Yes"),1,(Infected!J38="I don't know"),2, (Infected!J38="#N/A"),3)</f>
        <v>#N/A</v>
      </c>
      <c r="K38" s="9" t="str">
        <f t="array" ref="K38">IFS((Infected!K38="No"),0,(Infected!K38="Yes"),1,(Infected!K38="I don't know"),2, (Infected!K38="#N/A"),3)</f>
        <v>#N/A</v>
      </c>
      <c r="L38" s="9" t="str">
        <f t="array" ref="L38">IFS((Infected!L38="No"),0,(Infected!L38="Yes"),1,(Infected!L38="I don't know"),2, (Infected!L38="#N/A"),3)</f>
        <v>#N/A</v>
      </c>
      <c r="N38" s="7">
        <v>2.0</v>
      </c>
      <c r="O38" s="7">
        <v>1.0</v>
      </c>
      <c r="P38" s="7">
        <v>3.0</v>
      </c>
      <c r="Q38" s="7">
        <v>0.0</v>
      </c>
    </row>
    <row r="39" ht="14.25" customHeight="1">
      <c r="A39" s="9" t="s">
        <v>85</v>
      </c>
      <c r="B39" s="9">
        <f t="array" ref="B39">IFS((Infected!B39="No"),0,(Infected!B39="Yes"),1,(Infected!B39="I don't know"),2, (Infected!B39="#N/A"),3)</f>
        <v>0</v>
      </c>
      <c r="C39" s="9" t="str">
        <f t="array" ref="C39">IFS((Infected!C39="No"),0,(Infected!C39="Yes"),1,(Infected!C39="I don't know"),2, (Infected!C39="#N/A"),3)</f>
        <v>#N/A</v>
      </c>
      <c r="D39" s="9" t="str">
        <f t="array" ref="D39">IFS((Infected!D39="No"),0,(Infected!D39="Yes"),1,(Infected!D39="I don't know"),2, (Infected!D39="#N/A"),3)</f>
        <v>#N/A</v>
      </c>
      <c r="E39" s="9" t="str">
        <f t="array" ref="E39">IFS((Infected!E39="No"),0,(Infected!E39="Yes"),1,(Infected!E39="I don't know"),2, (Infected!E39="#N/A"),3)</f>
        <v>#N/A</v>
      </c>
      <c r="F39" s="9">
        <f t="array" ref="F39">IFS((Infected!F39="No"),0,(Infected!F39="Yes"),1,(Infected!F39="I don't know"),2, (Infected!F39="#N/A"),3)</f>
        <v>0</v>
      </c>
      <c r="G39" s="9" t="str">
        <f t="array" ref="G39">IFS((Infected!G39="No"),0,(Infected!G39="Yes"),1,(Infected!G39="I don't know"),2, (Infected!G39="#N/A"),3)</f>
        <v>#N/A</v>
      </c>
      <c r="H39" s="9">
        <f t="array" ref="H39">IFS((Infected!H39="No"),0,(Infected!H39="Yes"),1,(Infected!H39="I don't know"),2, (Infected!H39="#N/A"),3)</f>
        <v>0</v>
      </c>
      <c r="I39" s="9" t="str">
        <f t="array" ref="I39">IFS((Infected!I39="No"),0,(Infected!I39="Yes"),1,(Infected!I39="I don't know"),2, (Infected!I39="#N/A"),3)</f>
        <v>#N/A</v>
      </c>
      <c r="J39" s="9">
        <f t="array" ref="J39">IFS((Infected!J39="No"),0,(Infected!J39="Yes"),1,(Infected!J39="I don't know"),2, (Infected!J39="#N/A"),3)</f>
        <v>0</v>
      </c>
      <c r="K39" s="9" t="str">
        <f t="array" ref="K39">IFS((Infected!K39="No"),0,(Infected!K39="Yes"),1,(Infected!K39="I don't know"),2, (Infected!K39="#N/A"),3)</f>
        <v>#N/A</v>
      </c>
      <c r="L39" s="9" t="str">
        <f t="array" ref="L39">IFS((Infected!L39="No"),0,(Infected!L39="Yes"),1,(Infected!L39="I don't know"),2, (Infected!L39="#N/A"),3)</f>
        <v>#N/A</v>
      </c>
      <c r="N39" s="7">
        <v>3.0</v>
      </c>
      <c r="O39" s="7">
        <v>0.0</v>
      </c>
      <c r="P39" s="7">
        <v>4.0</v>
      </c>
      <c r="Q39" s="7">
        <v>0.0</v>
      </c>
    </row>
    <row r="40" ht="14.25" customHeight="1">
      <c r="A40" s="9" t="s">
        <v>86</v>
      </c>
      <c r="B40" s="9">
        <f t="array" ref="B40">IFS((Infected!B40="No"),0,(Infected!B40="Yes"),1,(Infected!B40="I don't know"),2, (Infected!B40="#N/A"),3)</f>
        <v>0</v>
      </c>
      <c r="C40" s="9" t="str">
        <f t="array" ref="C40">IFS((Infected!C40="No"),0,(Infected!C40="Yes"),1,(Infected!C40="I don't know"),2, (Infected!C40="#N/A"),3)</f>
        <v>#N/A</v>
      </c>
      <c r="D40" s="9" t="str">
        <f t="array" ref="D40">IFS((Infected!D40="No"),0,(Infected!D40="Yes"),1,(Infected!D40="I don't know"),2, (Infected!D40="#N/A"),3)</f>
        <v>#N/A</v>
      </c>
      <c r="E40" s="9">
        <f t="array" ref="E40">IFS((Infected!E40="No"),0,(Infected!E40="Yes"),1,(Infected!E40="I don't know"),2, (Infected!E40="#N/A"),3)</f>
        <v>0</v>
      </c>
      <c r="F40" s="9" t="str">
        <f t="array" ref="F40">IFS((Infected!F40="No"),0,(Infected!F40="Yes"),1,(Infected!F40="I don't know"),2, (Infected!F40="#N/A"),3)</f>
        <v>#N/A</v>
      </c>
      <c r="G40" s="9" t="str">
        <f t="array" ref="G40">IFS((Infected!G40="No"),0,(Infected!G40="Yes"),1,(Infected!G40="I don't know"),2, (Infected!G40="#N/A"),3)</f>
        <v>#N/A</v>
      </c>
      <c r="H40" s="9" t="str">
        <f t="array" ref="H40">IFS((Infected!H40="No"),0,(Infected!H40="Yes"),1,(Infected!H40="I don't know"),2, (Infected!H40="#N/A"),3)</f>
        <v>#N/A</v>
      </c>
      <c r="I40" s="9" t="str">
        <f t="array" ref="I40">IFS((Infected!I40="No"),0,(Infected!I40="Yes"),1,(Infected!I40="I don't know"),2, (Infected!I40="#N/A"),3)</f>
        <v>#N/A</v>
      </c>
      <c r="J40" s="9">
        <f t="array" ref="J40">IFS((Infected!J40="No"),0,(Infected!J40="Yes"),1,(Infected!J40="I don't know"),2, (Infected!J40="#N/A"),3)</f>
        <v>2</v>
      </c>
      <c r="K40" s="9" t="str">
        <f t="array" ref="K40">IFS((Infected!K40="No"),0,(Infected!K40="Yes"),1,(Infected!K40="I don't know"),2, (Infected!K40="#N/A"),3)</f>
        <v>#N/A</v>
      </c>
      <c r="L40" s="9" t="str">
        <f t="array" ref="L40">IFS((Infected!L40="No"),0,(Infected!L40="Yes"),1,(Infected!L40="I don't know"),2, (Infected!L40="#N/A"),3)</f>
        <v>#N/A</v>
      </c>
      <c r="N40" s="7">
        <v>1.0</v>
      </c>
      <c r="O40" s="7">
        <v>0.0</v>
      </c>
      <c r="P40" s="7">
        <v>3.0</v>
      </c>
      <c r="Q40" s="7">
        <v>0.0</v>
      </c>
    </row>
    <row r="41" ht="14.25" customHeight="1">
      <c r="A41" s="9" t="s">
        <v>87</v>
      </c>
      <c r="B41" s="9">
        <f t="array" ref="B41">IFS((Infected!B41="No"),0,(Infected!B41="Yes"),1,(Infected!B41="I don't know"),2, (Infected!B41="#N/A"),3)</f>
        <v>0</v>
      </c>
      <c r="C41" s="9" t="str">
        <f t="array" ref="C41">IFS((Infected!C41="No"),0,(Infected!C41="Yes"),1,(Infected!C41="I don't know"),2, (Infected!C41="#N/A"),3)</f>
        <v>#N/A</v>
      </c>
      <c r="D41" s="9" t="str">
        <f t="array" ref="D41">IFS((Infected!D41="No"),0,(Infected!D41="Yes"),1,(Infected!D41="I don't know"),2, (Infected!D41="#N/A"),3)</f>
        <v>#N/A</v>
      </c>
      <c r="E41" s="9" t="str">
        <f t="array" ref="E41">IFS((Infected!E41="No"),0,(Infected!E41="Yes"),1,(Infected!E41="I don't know"),2, (Infected!E41="#N/A"),3)</f>
        <v>#N/A</v>
      </c>
      <c r="F41" s="9">
        <f t="array" ref="F41">IFS((Infected!F41="No"),0,(Infected!F41="Yes"),1,(Infected!F41="I don't know"),2, (Infected!F41="#N/A"),3)</f>
        <v>0</v>
      </c>
      <c r="G41" s="9">
        <f t="array" ref="G41">IFS((Infected!G41="No"),0,(Infected!G41="Yes"),1,(Infected!G41="I don't know"),2, (Infected!G41="#N/A"),3)</f>
        <v>0</v>
      </c>
      <c r="H41" s="9" t="str">
        <f t="array" ref="H41">IFS((Infected!H41="No"),0,(Infected!H41="Yes"),1,(Infected!H41="I don't know"),2, (Infected!H41="#N/A"),3)</f>
        <v>#N/A</v>
      </c>
      <c r="I41" s="9">
        <f t="array" ref="I41">IFS((Infected!I41="No"),0,(Infected!I41="Yes"),1,(Infected!I41="I don't know"),2, (Infected!I41="#N/A"),3)</f>
        <v>0</v>
      </c>
      <c r="J41" s="9" t="str">
        <f t="array" ref="J41">IFS((Infected!J41="No"),0,(Infected!J41="Yes"),1,(Infected!J41="I don't know"),2, (Infected!J41="#N/A"),3)</f>
        <v>#N/A</v>
      </c>
      <c r="K41" s="9" t="str">
        <f t="array" ref="K41">IFS((Infected!K41="No"),0,(Infected!K41="Yes"),1,(Infected!K41="I don't know"),2, (Infected!K41="#N/A"),3)</f>
        <v>#N/A</v>
      </c>
      <c r="L41" s="9" t="str">
        <f t="array" ref="L41">IFS((Infected!L41="No"),0,(Infected!L41="Yes"),1,(Infected!L41="I don't know"),2, (Infected!L41="#N/A"),3)</f>
        <v>#N/A</v>
      </c>
      <c r="N41" s="7">
        <v>4.0</v>
      </c>
      <c r="O41" s="7">
        <v>0.0</v>
      </c>
      <c r="P41" s="7">
        <v>4.0</v>
      </c>
      <c r="Q41" s="7">
        <v>1.0</v>
      </c>
    </row>
    <row r="42" ht="14.25" customHeight="1">
      <c r="A42" s="9" t="s">
        <v>88</v>
      </c>
      <c r="B42" s="9">
        <f t="array" ref="B42">IFS((Infected!B42="No"),0,(Infected!B42="Yes"),1,(Infected!B42="I don't know"),2, (Infected!B42="#N/A"),3)</f>
        <v>0</v>
      </c>
      <c r="C42" s="9" t="str">
        <f t="array" ref="C42">IFS((Infected!C42="No"),0,(Infected!C42="Yes"),1,(Infected!C42="I don't know"),2, (Infected!C42="#N/A"),3)</f>
        <v>#N/A</v>
      </c>
      <c r="D42" s="9" t="str">
        <f t="array" ref="D42">IFS((Infected!D42="No"),0,(Infected!D42="Yes"),1,(Infected!D42="I don't know"),2, (Infected!D42="#N/A"),3)</f>
        <v>#N/A</v>
      </c>
      <c r="E42" s="9" t="str">
        <f t="array" ref="E42">IFS((Infected!E42="No"),0,(Infected!E42="Yes"),1,(Infected!E42="I don't know"),2, (Infected!E42="#N/A"),3)</f>
        <v>#N/A</v>
      </c>
      <c r="F42" s="9" t="str">
        <f t="array" ref="F42">IFS((Infected!F42="No"),0,(Infected!F42="Yes"),1,(Infected!F42="I don't know"),2, (Infected!F42="#N/A"),3)</f>
        <v>#N/A</v>
      </c>
      <c r="G42" s="9" t="str">
        <f t="array" ref="G42">IFS((Infected!G42="No"),0,(Infected!G42="Yes"),1,(Infected!G42="I don't know"),2, (Infected!G42="#N/A"),3)</f>
        <v>#N/A</v>
      </c>
      <c r="H42" s="9" t="str">
        <f t="array" ref="H42">IFS((Infected!H42="No"),0,(Infected!H42="Yes"),1,(Infected!H42="I don't know"),2, (Infected!H42="#N/A"),3)</f>
        <v>#N/A</v>
      </c>
      <c r="I42" s="9" t="str">
        <f t="array" ref="I42">IFS((Infected!I42="No"),0,(Infected!I42="Yes"),1,(Infected!I42="I don't know"),2, (Infected!I42="#N/A"),3)</f>
        <v>#N/A</v>
      </c>
      <c r="J42" s="9" t="str">
        <f t="array" ref="J42">IFS((Infected!J42="No"),0,(Infected!J42="Yes"),1,(Infected!J42="I don't know"),2, (Infected!J42="#N/A"),3)</f>
        <v>#N/A</v>
      </c>
      <c r="K42" s="9" t="str">
        <f t="array" ref="K42">IFS((Infected!K42="No"),0,(Infected!K42="Yes"),1,(Infected!K42="I don't know"),2, (Infected!K42="#N/A"),3)</f>
        <v>#N/A</v>
      </c>
      <c r="L42" s="9" t="str">
        <f t="array" ref="L42">IFS((Infected!L42="No"),0,(Infected!L42="Yes"),1,(Infected!L42="I don't know"),2, (Infected!L42="#N/A"),3)</f>
        <v>#N/A</v>
      </c>
      <c r="N42" s="7">
        <v>3.0</v>
      </c>
      <c r="O42" s="7">
        <v>0.0</v>
      </c>
      <c r="P42" s="7">
        <v>4.0</v>
      </c>
      <c r="Q42" s="7">
        <v>1.0</v>
      </c>
    </row>
    <row r="43" ht="14.25" customHeight="1">
      <c r="A43" s="9" t="s">
        <v>89</v>
      </c>
      <c r="B43" s="9">
        <f t="array" ref="B43">IFS((Infected!B43="No"),0,(Infected!B43="Yes"),1,(Infected!B43="I don't know"),2, (Infected!B43="#N/A"),3)</f>
        <v>2</v>
      </c>
      <c r="C43" s="9">
        <f t="array" ref="C43">IFS((Infected!C43="No"),0,(Infected!C43="Yes"),1,(Infected!C43="I don't know"),2, (Infected!C43="#N/A"),3)</f>
        <v>2</v>
      </c>
      <c r="D43" s="9" t="str">
        <f t="array" ref="D43">IFS((Infected!D43="No"),0,(Infected!D43="Yes"),1,(Infected!D43="I don't know"),2, (Infected!D43="#N/A"),3)</f>
        <v>#N/A</v>
      </c>
      <c r="E43" s="9" t="str">
        <f t="array" ref="E43">IFS((Infected!E43="No"),0,(Infected!E43="Yes"),1,(Infected!E43="I don't know"),2, (Infected!E43="#N/A"),3)</f>
        <v>#N/A</v>
      </c>
      <c r="F43" s="9" t="str">
        <f t="array" ref="F43">IFS((Infected!F43="No"),0,(Infected!F43="Yes"),1,(Infected!F43="I don't know"),2, (Infected!F43="#N/A"),3)</f>
        <v>#N/A</v>
      </c>
      <c r="G43" s="9" t="str">
        <f t="array" ref="G43">IFS((Infected!G43="No"),0,(Infected!G43="Yes"),1,(Infected!G43="I don't know"),2, (Infected!G43="#N/A"),3)</f>
        <v>#N/A</v>
      </c>
      <c r="H43" s="9" t="str">
        <f t="array" ref="H43">IFS((Infected!H43="No"),0,(Infected!H43="Yes"),1,(Infected!H43="I don't know"),2, (Infected!H43="#N/A"),3)</f>
        <v>#N/A</v>
      </c>
      <c r="I43" s="9" t="str">
        <f t="array" ref="I43">IFS((Infected!I43="No"),0,(Infected!I43="Yes"),1,(Infected!I43="I don't know"),2, (Infected!I43="#N/A"),3)</f>
        <v>#N/A</v>
      </c>
      <c r="J43" s="9" t="str">
        <f t="array" ref="J43">IFS((Infected!J43="No"),0,(Infected!J43="Yes"),1,(Infected!J43="I don't know"),2, (Infected!J43="#N/A"),3)</f>
        <v>#N/A</v>
      </c>
      <c r="K43" s="9" t="str">
        <f t="array" ref="K43">IFS((Infected!K43="No"),0,(Infected!K43="Yes"),1,(Infected!K43="I don't know"),2, (Infected!K43="#N/A"),3)</f>
        <v>#N/A</v>
      </c>
      <c r="L43" s="9" t="str">
        <f t="array" ref="L43">IFS((Infected!L43="No"),0,(Infected!L43="Yes"),1,(Infected!L43="I don't know"),2, (Infected!L43="#N/A"),3)</f>
        <v>#N/A</v>
      </c>
      <c r="N43" s="7">
        <v>1.0</v>
      </c>
      <c r="O43" s="7">
        <v>1.0</v>
      </c>
      <c r="P43" s="7">
        <v>2.0</v>
      </c>
      <c r="Q43" s="7">
        <v>0.0</v>
      </c>
    </row>
    <row r="44" ht="14.25" customHeight="1">
      <c r="A44" s="9" t="s">
        <v>90</v>
      </c>
      <c r="B44" s="9">
        <f t="array" ref="B44">IFS((Infected!B44="No"),0,(Infected!B44="Yes"),1,(Infected!B44="I don't know"),2, (Infected!B44="#N/A"),3)</f>
        <v>0</v>
      </c>
      <c r="C44" s="9">
        <f t="array" ref="C44">IFS((Infected!C44="No"),0,(Infected!C44="Yes"),1,(Infected!C44="I don't know"),2, (Infected!C44="#N/A"),3)</f>
        <v>0</v>
      </c>
      <c r="D44" s="9" t="str">
        <f t="array" ref="D44">IFS((Infected!D44="No"),0,(Infected!D44="Yes"),1,(Infected!D44="I don't know"),2, (Infected!D44="#N/A"),3)</f>
        <v>#N/A</v>
      </c>
      <c r="E44" s="9">
        <f t="array" ref="E44">IFS((Infected!E44="No"),0,(Infected!E44="Yes"),1,(Infected!E44="I don't know"),2, (Infected!E44="#N/A"),3)</f>
        <v>0</v>
      </c>
      <c r="F44" s="9">
        <f t="array" ref="F44">IFS((Infected!F44="No"),0,(Infected!F44="Yes"),1,(Infected!F44="I don't know"),2, (Infected!F44="#N/A"),3)</f>
        <v>0</v>
      </c>
      <c r="G44" s="9">
        <f t="array" ref="G44">IFS((Infected!G44="No"),0,(Infected!G44="Yes"),1,(Infected!G44="I don't know"),2, (Infected!G44="#N/A"),3)</f>
        <v>0</v>
      </c>
      <c r="H44" s="9">
        <f t="array" ref="H44">IFS((Infected!H44="No"),0,(Infected!H44="Yes"),1,(Infected!H44="I don't know"),2, (Infected!H44="#N/A"),3)</f>
        <v>0</v>
      </c>
      <c r="I44" s="9">
        <f t="array" ref="I44">IFS((Infected!I44="No"),0,(Infected!I44="Yes"),1,(Infected!I44="I don't know"),2, (Infected!I44="#N/A"),3)</f>
        <v>0</v>
      </c>
      <c r="J44" s="9">
        <f t="array" ref="J44">IFS((Infected!J44="No"),0,(Infected!J44="Yes"),1,(Infected!J44="I don't know"),2, (Infected!J44="#N/A"),3)</f>
        <v>0</v>
      </c>
      <c r="K44" s="9">
        <f t="array" ref="K44">IFS((Infected!K44="No"),0,(Infected!K44="Yes"),1,(Infected!K44="I don't know"),2, (Infected!K44="#N/A"),3)</f>
        <v>0</v>
      </c>
      <c r="L44" s="9">
        <f t="array" ref="L44">IFS((Infected!L44="No"),0,(Infected!L44="Yes"),1,(Infected!L44="I don't know"),2, (Infected!L44="#N/A"),3)</f>
        <v>0</v>
      </c>
      <c r="N44" s="7">
        <v>4.0</v>
      </c>
      <c r="O44" s="7">
        <v>0.0</v>
      </c>
      <c r="P44" s="7">
        <v>5.0</v>
      </c>
      <c r="Q44" s="7">
        <v>1.0</v>
      </c>
    </row>
    <row r="45" ht="14.25" customHeight="1">
      <c r="A45" s="9" t="s">
        <v>91</v>
      </c>
      <c r="B45" s="9">
        <f t="array" ref="B45">IFS((Infected!B45="No"),0,(Infected!B45="Yes"),1,(Infected!B45="I don't know"),2, (Infected!B45="#N/A"),3)</f>
        <v>0</v>
      </c>
      <c r="C45" s="9" t="str">
        <f t="array" ref="C45">IFS((Infected!C45="No"),0,(Infected!C45="Yes"),1,(Infected!C45="I don't know"),2, (Infected!C45="#N/A"),3)</f>
        <v>#N/A</v>
      </c>
      <c r="D45" s="9" t="str">
        <f t="array" ref="D45">IFS((Infected!D45="No"),0,(Infected!D45="Yes"),1,(Infected!D45="I don't know"),2, (Infected!D45="#N/A"),3)</f>
        <v>#N/A</v>
      </c>
      <c r="E45" s="9" t="str">
        <f t="array" ref="E45">IFS((Infected!E45="No"),0,(Infected!E45="Yes"),1,(Infected!E45="I don't know"),2, (Infected!E45="#N/A"),3)</f>
        <v>#N/A</v>
      </c>
      <c r="F45" s="9">
        <f t="array" ref="F45">IFS((Infected!F45="No"),0,(Infected!F45="Yes"),1,(Infected!F45="I don't know"),2, (Infected!F45="#N/A"),3)</f>
        <v>0</v>
      </c>
      <c r="G45" s="9" t="str">
        <f t="array" ref="G45">IFS((Infected!G45="No"),0,(Infected!G45="Yes"),1,(Infected!G45="I don't know"),2, (Infected!G45="#N/A"),3)</f>
        <v>#N/A</v>
      </c>
      <c r="H45" s="9">
        <f t="array" ref="H45">IFS((Infected!H45="No"),0,(Infected!H45="Yes"),1,(Infected!H45="I don't know"),2, (Infected!H45="#N/A"),3)</f>
        <v>1</v>
      </c>
      <c r="I45" s="9" t="str">
        <f t="array" ref="I45">IFS((Infected!I45="No"),0,(Infected!I45="Yes"),1,(Infected!I45="I don't know"),2, (Infected!I45="#N/A"),3)</f>
        <v>#N/A</v>
      </c>
      <c r="J45" s="9" t="str">
        <f t="array" ref="J45">IFS((Infected!J45="No"),0,(Infected!J45="Yes"),1,(Infected!J45="I don't know"),2, (Infected!J45="#N/A"),3)</f>
        <v>#N/A</v>
      </c>
      <c r="K45" s="9" t="str">
        <f t="array" ref="K45">IFS((Infected!K45="No"),0,(Infected!K45="Yes"),1,(Infected!K45="I don't know"),2, (Infected!K45="#N/A"),3)</f>
        <v>#N/A</v>
      </c>
      <c r="L45" s="9">
        <f t="array" ref="L45">IFS((Infected!L45="No"),0,(Infected!L45="Yes"),1,(Infected!L45="I don't know"),2, (Infected!L45="#N/A"),3)</f>
        <v>1</v>
      </c>
      <c r="N45" s="7">
        <v>2.0</v>
      </c>
      <c r="O45" s="7">
        <v>1.0</v>
      </c>
      <c r="P45" s="7">
        <v>5.0</v>
      </c>
      <c r="Q45" s="7">
        <v>1.0</v>
      </c>
    </row>
    <row r="46" ht="14.25" customHeight="1">
      <c r="A46" s="9" t="s">
        <v>92</v>
      </c>
      <c r="B46" s="9">
        <f t="array" ref="B46">IFS((Infected!B46="No"),0,(Infected!B46="Yes"),1,(Infected!B46="I don't know"),2, (Infected!B46="#N/A"),3)</f>
        <v>0</v>
      </c>
      <c r="C46" s="9" t="str">
        <f t="array" ref="C46">IFS((Infected!C46="No"),0,(Infected!C46="Yes"),1,(Infected!C46="I don't know"),2, (Infected!C46="#N/A"),3)</f>
        <v>#N/A</v>
      </c>
      <c r="D46" s="9" t="str">
        <f t="array" ref="D46">IFS((Infected!D46="No"),0,(Infected!D46="Yes"),1,(Infected!D46="I don't know"),2, (Infected!D46="#N/A"),3)</f>
        <v>#N/A</v>
      </c>
      <c r="E46" s="9">
        <f t="array" ref="E46">IFS((Infected!E46="No"),0,(Infected!E46="Yes"),1,(Infected!E46="I don't know"),2, (Infected!E46="#N/A"),3)</f>
        <v>0</v>
      </c>
      <c r="F46" s="9">
        <f t="array" ref="F46">IFS((Infected!F46="No"),0,(Infected!F46="Yes"),1,(Infected!F46="I don't know"),2, (Infected!F46="#N/A"),3)</f>
        <v>0</v>
      </c>
      <c r="G46" s="9" t="str">
        <f t="array" ref="G46">IFS((Infected!G46="No"),0,(Infected!G46="Yes"),1,(Infected!G46="I don't know"),2, (Infected!G46="#N/A"),3)</f>
        <v>#N/A</v>
      </c>
      <c r="H46" s="9" t="str">
        <f t="array" ref="H46">IFS((Infected!H46="No"),0,(Infected!H46="Yes"),1,(Infected!H46="I don't know"),2, (Infected!H46="#N/A"),3)</f>
        <v>#N/A</v>
      </c>
      <c r="I46" s="9" t="str">
        <f t="array" ref="I46">IFS((Infected!I46="No"),0,(Infected!I46="Yes"),1,(Infected!I46="I don't know"),2, (Infected!I46="#N/A"),3)</f>
        <v>#N/A</v>
      </c>
      <c r="J46" s="9">
        <f t="array" ref="J46">IFS((Infected!J46="No"),0,(Infected!J46="Yes"),1,(Infected!J46="I don't know"),2, (Infected!J46="#N/A"),3)</f>
        <v>0</v>
      </c>
      <c r="K46" s="9">
        <f t="array" ref="K46">IFS((Infected!K46="No"),0,(Infected!K46="Yes"),1,(Infected!K46="I don't know"),2, (Infected!K46="#N/A"),3)</f>
        <v>0</v>
      </c>
      <c r="L46" s="9">
        <f t="array" ref="L46">IFS((Infected!L46="No"),0,(Infected!L46="Yes"),1,(Infected!L46="I don't know"),2, (Infected!L46="#N/A"),3)</f>
        <v>0</v>
      </c>
      <c r="N46" s="7">
        <v>4.0</v>
      </c>
      <c r="O46" s="7">
        <v>0.0</v>
      </c>
      <c r="P46" s="7">
        <v>5.0</v>
      </c>
      <c r="Q46" s="7">
        <v>1.0</v>
      </c>
    </row>
    <row r="47" ht="14.25" customHeight="1">
      <c r="A47" s="9" t="s">
        <v>93</v>
      </c>
      <c r="B47" s="9">
        <f t="array" ref="B47">IFS((Infected!B47="No"),0,(Infected!B47="Yes"),1,(Infected!B47="I don't know"),2, (Infected!B47="#N/A"),3)</f>
        <v>0</v>
      </c>
      <c r="C47" s="9">
        <f t="array" ref="C47">IFS((Infected!C47="No"),0,(Infected!C47="Yes"),1,(Infected!C47="I don't know"),2, (Infected!C47="#N/A"),3)</f>
        <v>0</v>
      </c>
      <c r="D47" s="9" t="str">
        <f t="array" ref="D47">IFS((Infected!D47="No"),0,(Infected!D47="Yes"),1,(Infected!D47="I don't know"),2, (Infected!D47="#N/A"),3)</f>
        <v>#N/A</v>
      </c>
      <c r="E47" s="9">
        <f t="array" ref="E47">IFS((Infected!E47="No"),0,(Infected!E47="Yes"),1,(Infected!E47="I don't know"),2, (Infected!E47="#N/A"),3)</f>
        <v>0</v>
      </c>
      <c r="F47" s="9" t="str">
        <f t="array" ref="F47">IFS((Infected!F47="No"),0,(Infected!F47="Yes"),1,(Infected!F47="I don't know"),2, (Infected!F47="#N/A"),3)</f>
        <v>#N/A</v>
      </c>
      <c r="G47" s="9" t="str">
        <f t="array" ref="G47">IFS((Infected!G47="No"),0,(Infected!G47="Yes"),1,(Infected!G47="I don't know"),2, (Infected!G47="#N/A"),3)</f>
        <v>#N/A</v>
      </c>
      <c r="H47" s="9" t="str">
        <f t="array" ref="H47">IFS((Infected!H47="No"),0,(Infected!H47="Yes"),1,(Infected!H47="I don't know"),2, (Infected!H47="#N/A"),3)</f>
        <v>#N/A</v>
      </c>
      <c r="I47" s="9" t="str">
        <f t="array" ref="I47">IFS((Infected!I47="No"),0,(Infected!I47="Yes"),1,(Infected!I47="I don't know"),2, (Infected!I47="#N/A"),3)</f>
        <v>#N/A</v>
      </c>
      <c r="J47" s="9" t="str">
        <f t="array" ref="J47">IFS((Infected!J47="No"),0,(Infected!J47="Yes"),1,(Infected!J47="I don't know"),2, (Infected!J47="#N/A"),3)</f>
        <v>#N/A</v>
      </c>
      <c r="K47" s="9" t="str">
        <f t="array" ref="K47">IFS((Infected!K47="No"),0,(Infected!K47="Yes"),1,(Infected!K47="I don't know"),2, (Infected!K47="#N/A"),3)</f>
        <v>#N/A</v>
      </c>
      <c r="L47" s="9" t="str">
        <f t="array" ref="L47">IFS((Infected!L47="No"),0,(Infected!L47="Yes"),1,(Infected!L47="I don't know"),2, (Infected!L47="#N/A"),3)</f>
        <v>#N/A</v>
      </c>
      <c r="N47" s="7">
        <v>4.0</v>
      </c>
      <c r="O47" s="7">
        <v>1.0</v>
      </c>
      <c r="P47" s="7">
        <v>2.0</v>
      </c>
      <c r="Q47" s="7">
        <v>0.0</v>
      </c>
    </row>
    <row r="48" ht="14.25" customHeight="1">
      <c r="A48" s="9" t="s">
        <v>94</v>
      </c>
      <c r="B48" s="9">
        <f t="array" ref="B48">IFS((Infected!B48="No"),0,(Infected!B48="Yes"),1,(Infected!B48="I don't know"),2, (Infected!B48="#N/A"),3)</f>
        <v>2</v>
      </c>
      <c r="C48" s="9">
        <f t="array" ref="C48">IFS((Infected!C48="No"),0,(Infected!C48="Yes"),1,(Infected!C48="I don't know"),2, (Infected!C48="#N/A"),3)</f>
        <v>0</v>
      </c>
      <c r="D48" s="9">
        <f t="array" ref="D48">IFS((Infected!D48="No"),0,(Infected!D48="Yes"),1,(Infected!D48="I don't know"),2, (Infected!D48="#N/A"),3)</f>
        <v>0</v>
      </c>
      <c r="E48" s="9">
        <f t="array" ref="E48">IFS((Infected!E48="No"),0,(Infected!E48="Yes"),1,(Infected!E48="I don't know"),2, (Infected!E48="#N/A"),3)</f>
        <v>2</v>
      </c>
      <c r="F48" s="9">
        <f t="array" ref="F48">IFS((Infected!F48="No"),0,(Infected!F48="Yes"),1,(Infected!F48="I don't know"),2, (Infected!F48="#N/A"),3)</f>
        <v>2</v>
      </c>
      <c r="G48" s="9">
        <f t="array" ref="G48">IFS((Infected!G48="No"),0,(Infected!G48="Yes"),1,(Infected!G48="I don't know"),2, (Infected!G48="#N/A"),3)</f>
        <v>2</v>
      </c>
      <c r="H48" s="9" t="str">
        <f t="array" ref="H48">IFS((Infected!H48="No"),0,(Infected!H48="Yes"),1,(Infected!H48="I don't know"),2, (Infected!H48="#N/A"),3)</f>
        <v>#N/A</v>
      </c>
      <c r="I48" s="9" t="str">
        <f t="array" ref="I48">IFS((Infected!I48="No"),0,(Infected!I48="Yes"),1,(Infected!I48="I don't know"),2, (Infected!I48="#N/A"),3)</f>
        <v>#N/A</v>
      </c>
      <c r="J48" s="9">
        <f t="array" ref="J48">IFS((Infected!J48="No"),0,(Infected!J48="Yes"),1,(Infected!J48="I don't know"),2, (Infected!J48="#N/A"),3)</f>
        <v>0</v>
      </c>
      <c r="K48" s="9">
        <f t="array" ref="K48">IFS((Infected!K48="No"),0,(Infected!K48="Yes"),1,(Infected!K48="I don't know"),2, (Infected!K48="#N/A"),3)</f>
        <v>0</v>
      </c>
      <c r="L48" s="9">
        <f t="array" ref="L48">IFS((Infected!L48="No"),0,(Infected!L48="Yes"),1,(Infected!L48="I don't know"),2, (Infected!L48="#N/A"),3)</f>
        <v>2</v>
      </c>
      <c r="N48" s="7">
        <v>2.0</v>
      </c>
      <c r="O48" s="7">
        <v>1.0</v>
      </c>
      <c r="P48" s="7">
        <v>4.0</v>
      </c>
      <c r="Q48" s="7">
        <v>0.0</v>
      </c>
    </row>
    <row r="49" ht="14.25" customHeight="1">
      <c r="A49" s="9" t="s">
        <v>95</v>
      </c>
      <c r="B49" s="9">
        <f t="array" ref="B49">IFS((Infected!B49="No"),0,(Infected!B49="Yes"),1,(Infected!B49="I don't know"),2, (Infected!B49="#N/A"),3)</f>
        <v>0</v>
      </c>
      <c r="C49" s="9" t="str">
        <f t="array" ref="C49">IFS((Infected!C49="No"),0,(Infected!C49="Yes"),1,(Infected!C49="I don't know"),2, (Infected!C49="#N/A"),3)</f>
        <v>#N/A</v>
      </c>
      <c r="D49" s="9" t="str">
        <f t="array" ref="D49">IFS((Infected!D49="No"),0,(Infected!D49="Yes"),1,(Infected!D49="I don't know"),2, (Infected!D49="#N/A"),3)</f>
        <v>#N/A</v>
      </c>
      <c r="E49" s="9" t="str">
        <f t="array" ref="E49">IFS((Infected!E49="No"),0,(Infected!E49="Yes"),1,(Infected!E49="I don't know"),2, (Infected!E49="#N/A"),3)</f>
        <v>#N/A</v>
      </c>
      <c r="F49" s="9" t="str">
        <f t="array" ref="F49">IFS((Infected!F49="No"),0,(Infected!F49="Yes"),1,(Infected!F49="I don't know"),2, (Infected!F49="#N/A"),3)</f>
        <v>#N/A</v>
      </c>
      <c r="G49" s="9" t="str">
        <f t="array" ref="G49">IFS((Infected!G49="No"),0,(Infected!G49="Yes"),1,(Infected!G49="I don't know"),2, (Infected!G49="#N/A"),3)</f>
        <v>#N/A</v>
      </c>
      <c r="H49" s="9" t="str">
        <f t="array" ref="H49">IFS((Infected!H49="No"),0,(Infected!H49="Yes"),1,(Infected!H49="I don't know"),2, (Infected!H49="#N/A"),3)</f>
        <v>#N/A</v>
      </c>
      <c r="I49" s="9" t="str">
        <f t="array" ref="I49">IFS((Infected!I49="No"),0,(Infected!I49="Yes"),1,(Infected!I49="I don't know"),2, (Infected!I49="#N/A"),3)</f>
        <v>#N/A</v>
      </c>
      <c r="J49" s="9" t="str">
        <f t="array" ref="J49">IFS((Infected!J49="No"),0,(Infected!J49="Yes"),1,(Infected!J49="I don't know"),2, (Infected!J49="#N/A"),3)</f>
        <v>#N/A</v>
      </c>
      <c r="K49" s="9" t="str">
        <f t="array" ref="K49">IFS((Infected!K49="No"),0,(Infected!K49="Yes"),1,(Infected!K49="I don't know"),2, (Infected!K49="#N/A"),3)</f>
        <v>#N/A</v>
      </c>
      <c r="L49" s="9" t="str">
        <f t="array" ref="L49">IFS((Infected!L49="No"),0,(Infected!L49="Yes"),1,(Infected!L49="I don't know"),2, (Infected!L49="#N/A"),3)</f>
        <v>#N/A</v>
      </c>
      <c r="N49" s="7">
        <v>1.0</v>
      </c>
      <c r="O49" s="7">
        <v>1.0</v>
      </c>
      <c r="P49" s="7">
        <v>2.0</v>
      </c>
      <c r="Q49" s="7">
        <v>0.0</v>
      </c>
    </row>
    <row r="50" ht="14.25" customHeight="1">
      <c r="A50" s="9" t="s">
        <v>96</v>
      </c>
      <c r="B50" s="9">
        <f t="array" ref="B50">IFS((Infected!B50="No"),0,(Infected!B50="Yes"),1,(Infected!B50="I don't know"),2, (Infected!B50="#N/A"),3)</f>
        <v>0</v>
      </c>
      <c r="C50" s="9" t="str">
        <f t="array" ref="C50">IFS((Infected!C50="No"),0,(Infected!C50="Yes"),1,(Infected!C50="I don't know"),2, (Infected!C50="#N/A"),3)</f>
        <v>#N/A</v>
      </c>
      <c r="D50" s="9" t="str">
        <f t="array" ref="D50">IFS((Infected!D50="No"),0,(Infected!D50="Yes"),1,(Infected!D50="I don't know"),2, (Infected!D50="#N/A"),3)</f>
        <v>#N/A</v>
      </c>
      <c r="E50" s="9">
        <f t="array" ref="E50">IFS((Infected!E50="No"),0,(Infected!E50="Yes"),1,(Infected!E50="I don't know"),2, (Infected!E50="#N/A"),3)</f>
        <v>0</v>
      </c>
      <c r="F50" s="9" t="str">
        <f t="array" ref="F50">IFS((Infected!F50="No"),0,(Infected!F50="Yes"),1,(Infected!F50="I don't know"),2, (Infected!F50="#N/A"),3)</f>
        <v>#N/A</v>
      </c>
      <c r="G50" s="9" t="str">
        <f t="array" ref="G50">IFS((Infected!G50="No"),0,(Infected!G50="Yes"),1,(Infected!G50="I don't know"),2, (Infected!G50="#N/A"),3)</f>
        <v>#N/A</v>
      </c>
      <c r="H50" s="9" t="str">
        <f t="array" ref="H50">IFS((Infected!H50="No"),0,(Infected!H50="Yes"),1,(Infected!H50="I don't know"),2, (Infected!H50="#N/A"),3)</f>
        <v>#N/A</v>
      </c>
      <c r="I50" s="9" t="str">
        <f t="array" ref="I50">IFS((Infected!I50="No"),0,(Infected!I50="Yes"),1,(Infected!I50="I don't know"),2, (Infected!I50="#N/A"),3)</f>
        <v>#N/A</v>
      </c>
      <c r="J50" s="9" t="str">
        <f t="array" ref="J50">IFS((Infected!J50="No"),0,(Infected!J50="Yes"),1,(Infected!J50="I don't know"),2, (Infected!J50="#N/A"),3)</f>
        <v>#N/A</v>
      </c>
      <c r="K50" s="9" t="str">
        <f t="array" ref="K50">IFS((Infected!K50="No"),0,(Infected!K50="Yes"),1,(Infected!K50="I don't know"),2, (Infected!K50="#N/A"),3)</f>
        <v>#N/A</v>
      </c>
      <c r="L50" s="9" t="str">
        <f t="array" ref="L50">IFS((Infected!L50="No"),0,(Infected!L50="Yes"),1,(Infected!L50="I don't know"),2, (Infected!L50="#N/A"),3)</f>
        <v>#N/A</v>
      </c>
      <c r="N50" s="7">
        <v>2.0</v>
      </c>
      <c r="O50" s="7">
        <v>1.0</v>
      </c>
      <c r="P50" s="7">
        <v>4.0</v>
      </c>
      <c r="Q50" s="7">
        <v>1.0</v>
      </c>
    </row>
    <row r="51" ht="14.25" customHeight="1">
      <c r="A51" s="9" t="s">
        <v>97</v>
      </c>
      <c r="B51" s="9">
        <f t="array" ref="B51">IFS((Infected!B51="No"),0,(Infected!B51="Yes"),1,(Infected!B51="I don't know"),2, (Infected!B51="#N/A"),3)</f>
        <v>2</v>
      </c>
      <c r="C51" s="9" t="str">
        <f t="array" ref="C51">IFS((Infected!C51="No"),0,(Infected!C51="Yes"),1,(Infected!C51="I don't know"),2, (Infected!C51="#N/A"),3)</f>
        <v>#N/A</v>
      </c>
      <c r="D51" s="9" t="str">
        <f t="array" ref="D51">IFS((Infected!D51="No"),0,(Infected!D51="Yes"),1,(Infected!D51="I don't know"),2, (Infected!D51="#N/A"),3)</f>
        <v>#N/A</v>
      </c>
      <c r="E51" s="9" t="str">
        <f t="array" ref="E51">IFS((Infected!E51="No"),0,(Infected!E51="Yes"),1,(Infected!E51="I don't know"),2, (Infected!E51="#N/A"),3)</f>
        <v>#N/A</v>
      </c>
      <c r="F51" s="9" t="str">
        <f t="array" ref="F51">IFS((Infected!F51="No"),0,(Infected!F51="Yes"),1,(Infected!F51="I don't know"),2, (Infected!F51="#N/A"),3)</f>
        <v>#N/A</v>
      </c>
      <c r="G51" s="9" t="str">
        <f t="array" ref="G51">IFS((Infected!G51="No"),0,(Infected!G51="Yes"),1,(Infected!G51="I don't know"),2, (Infected!G51="#N/A"),3)</f>
        <v>#N/A</v>
      </c>
      <c r="H51" s="9" t="str">
        <f t="array" ref="H51">IFS((Infected!H51="No"),0,(Infected!H51="Yes"),1,(Infected!H51="I don't know"),2, (Infected!H51="#N/A"),3)</f>
        <v>#N/A</v>
      </c>
      <c r="I51" s="9" t="str">
        <f t="array" ref="I51">IFS((Infected!I51="No"),0,(Infected!I51="Yes"),1,(Infected!I51="I don't know"),2, (Infected!I51="#N/A"),3)</f>
        <v>#N/A</v>
      </c>
      <c r="J51" s="9" t="str">
        <f t="array" ref="J51">IFS((Infected!J51="No"),0,(Infected!J51="Yes"),1,(Infected!J51="I don't know"),2, (Infected!J51="#N/A"),3)</f>
        <v>#N/A</v>
      </c>
      <c r="K51" s="9" t="str">
        <f t="array" ref="K51">IFS((Infected!K51="No"),0,(Infected!K51="Yes"),1,(Infected!K51="I don't know"),2, (Infected!K51="#N/A"),3)</f>
        <v>#N/A</v>
      </c>
      <c r="L51" s="9" t="str">
        <f t="array" ref="L51">IFS((Infected!L51="No"),0,(Infected!L51="Yes"),1,(Infected!L51="I don't know"),2, (Infected!L51="#N/A"),3)</f>
        <v>#N/A</v>
      </c>
      <c r="N51" s="7">
        <v>2.0</v>
      </c>
      <c r="O51" s="7">
        <v>1.0</v>
      </c>
      <c r="P51" s="7">
        <v>4.0</v>
      </c>
      <c r="Q51" s="7">
        <v>1.0</v>
      </c>
    </row>
    <row r="52" ht="14.25" customHeight="1">
      <c r="A52" s="9" t="s">
        <v>98</v>
      </c>
      <c r="B52" s="9">
        <f t="array" ref="B52">IFS((Infected!B52="No"),0,(Infected!B52="Yes"),1,(Infected!B52="I don't know"),2, (Infected!B52="#N/A"),3)</f>
        <v>0</v>
      </c>
      <c r="C52" s="9">
        <f t="array" ref="C52">IFS((Infected!C52="No"),0,(Infected!C52="Yes"),1,(Infected!C52="I don't know"),2, (Infected!C52="#N/A"),3)</f>
        <v>0</v>
      </c>
      <c r="D52" s="9" t="str">
        <f t="array" ref="D52">IFS((Infected!D52="No"),0,(Infected!D52="Yes"),1,(Infected!D52="I don't know"),2, (Infected!D52="#N/A"),3)</f>
        <v>#N/A</v>
      </c>
      <c r="E52" s="9">
        <f t="array" ref="E52">IFS((Infected!E52="No"),0,(Infected!E52="Yes"),1,(Infected!E52="I don't know"),2, (Infected!E52="#N/A"),3)</f>
        <v>0</v>
      </c>
      <c r="F52" s="9">
        <f t="array" ref="F52">IFS((Infected!F52="No"),0,(Infected!F52="Yes"),1,(Infected!F52="I don't know"),2, (Infected!F52="#N/A"),3)</f>
        <v>0</v>
      </c>
      <c r="G52" s="9">
        <f t="array" ref="G52">IFS((Infected!G52="No"),0,(Infected!G52="Yes"),1,(Infected!G52="I don't know"),2, (Infected!G52="#N/A"),3)</f>
        <v>0</v>
      </c>
      <c r="H52" s="9" t="str">
        <f t="array" ref="H52">IFS((Infected!H52="No"),0,(Infected!H52="Yes"),1,(Infected!H52="I don't know"),2, (Infected!H52="#N/A"),3)</f>
        <v>#N/A</v>
      </c>
      <c r="I52" s="9">
        <f t="array" ref="I52">IFS((Infected!I52="No"),0,(Infected!I52="Yes"),1,(Infected!I52="I don't know"),2, (Infected!I52="#N/A"),3)</f>
        <v>0</v>
      </c>
      <c r="J52" s="9">
        <f t="array" ref="J52">IFS((Infected!J52="No"),0,(Infected!J52="Yes"),1,(Infected!J52="I don't know"),2, (Infected!J52="#N/A"),3)</f>
        <v>0</v>
      </c>
      <c r="K52" s="9">
        <f t="array" ref="K52">IFS((Infected!K52="No"),0,(Infected!K52="Yes"),1,(Infected!K52="I don't know"),2, (Infected!K52="#N/A"),3)</f>
        <v>0</v>
      </c>
      <c r="L52" s="9" t="str">
        <f t="array" ref="L52">IFS((Infected!L52="No"),0,(Infected!L52="Yes"),1,(Infected!L52="I don't know"),2, (Infected!L52="#N/A"),3)</f>
        <v>#N/A</v>
      </c>
      <c r="N52" s="7">
        <v>1.0</v>
      </c>
      <c r="O52" s="7">
        <v>1.0</v>
      </c>
      <c r="P52" s="7">
        <v>2.0</v>
      </c>
      <c r="Q52" s="7">
        <v>0.0</v>
      </c>
    </row>
    <row r="53" ht="14.25" customHeight="1">
      <c r="A53" s="9" t="s">
        <v>99</v>
      </c>
      <c r="B53" s="9">
        <f t="array" ref="B53">IFS((Infected!B53="No"),0,(Infected!B53="Yes"),1,(Infected!B53="I don't know"),2, (Infected!B53="#N/A"),3)</f>
        <v>0</v>
      </c>
      <c r="C53" s="9" t="str">
        <f t="array" ref="C53">IFS((Infected!C53="No"),0,(Infected!C53="Yes"),1,(Infected!C53="I don't know"),2, (Infected!C53="#N/A"),3)</f>
        <v>#N/A</v>
      </c>
      <c r="D53" s="9" t="str">
        <f t="array" ref="D53">IFS((Infected!D53="No"),0,(Infected!D53="Yes"),1,(Infected!D53="I don't know"),2, (Infected!D53="#N/A"),3)</f>
        <v>#N/A</v>
      </c>
      <c r="E53" s="9" t="str">
        <f t="array" ref="E53">IFS((Infected!E53="No"),0,(Infected!E53="Yes"),1,(Infected!E53="I don't know"),2, (Infected!E53="#N/A"),3)</f>
        <v>#N/A</v>
      </c>
      <c r="F53" s="9" t="str">
        <f t="array" ref="F53">IFS((Infected!F53="No"),0,(Infected!F53="Yes"),1,(Infected!F53="I don't know"),2, (Infected!F53="#N/A"),3)</f>
        <v>#N/A</v>
      </c>
      <c r="G53" s="9" t="str">
        <f t="array" ref="G53">IFS((Infected!G53="No"),0,(Infected!G53="Yes"),1,(Infected!G53="I don't know"),2, (Infected!G53="#N/A"),3)</f>
        <v>#N/A</v>
      </c>
      <c r="H53" s="9">
        <f t="array" ref="H53">IFS((Infected!H53="No"),0,(Infected!H53="Yes"),1,(Infected!H53="I don't know"),2, (Infected!H53="#N/A"),3)</f>
        <v>0</v>
      </c>
      <c r="I53" s="9" t="str">
        <f t="array" ref="I53">IFS((Infected!I53="No"),0,(Infected!I53="Yes"),1,(Infected!I53="I don't know"),2, (Infected!I53="#N/A"),3)</f>
        <v>#N/A</v>
      </c>
      <c r="J53" s="9" t="str">
        <f t="array" ref="J53">IFS((Infected!J53="No"),0,(Infected!J53="Yes"),1,(Infected!J53="I don't know"),2, (Infected!J53="#N/A"),3)</f>
        <v>#N/A</v>
      </c>
      <c r="K53" s="9" t="str">
        <f t="array" ref="K53">IFS((Infected!K53="No"),0,(Infected!K53="Yes"),1,(Infected!K53="I don't know"),2, (Infected!K53="#N/A"),3)</f>
        <v>#N/A</v>
      </c>
      <c r="L53" s="9" t="str">
        <f t="array" ref="L53">IFS((Infected!L53="No"),0,(Infected!L53="Yes"),1,(Infected!L53="I don't know"),2, (Infected!L53="#N/A"),3)</f>
        <v>#N/A</v>
      </c>
      <c r="N53" s="7">
        <v>3.0</v>
      </c>
      <c r="O53" s="7">
        <v>1.0</v>
      </c>
      <c r="P53" s="7">
        <v>3.0</v>
      </c>
      <c r="Q53" s="7">
        <v>1.0</v>
      </c>
    </row>
    <row r="54" ht="14.25" customHeight="1">
      <c r="A54" s="9" t="s">
        <v>100</v>
      </c>
      <c r="B54" s="9">
        <f t="array" ref="B54">IFS((Infected!B54="No"),0,(Infected!B54="Yes"),1,(Infected!B54="I don't know"),2, (Infected!B54="#N/A"),3)</f>
        <v>0</v>
      </c>
      <c r="C54" s="9" t="str">
        <f t="array" ref="C54">IFS((Infected!C54="No"),0,(Infected!C54="Yes"),1,(Infected!C54="I don't know"),2, (Infected!C54="#N/A"),3)</f>
        <v>#N/A</v>
      </c>
      <c r="D54" s="9" t="str">
        <f t="array" ref="D54">IFS((Infected!D54="No"),0,(Infected!D54="Yes"),1,(Infected!D54="I don't know"),2, (Infected!D54="#N/A"),3)</f>
        <v>#N/A</v>
      </c>
      <c r="E54" s="9">
        <f t="array" ref="E54">IFS((Infected!E54="No"),0,(Infected!E54="Yes"),1,(Infected!E54="I don't know"),2, (Infected!E54="#N/A"),3)</f>
        <v>0</v>
      </c>
      <c r="F54" s="9" t="str">
        <f t="array" ref="F54">IFS((Infected!F54="No"),0,(Infected!F54="Yes"),1,(Infected!F54="I don't know"),2, (Infected!F54="#N/A"),3)</f>
        <v>#N/A</v>
      </c>
      <c r="G54" s="9" t="str">
        <f t="array" ref="G54">IFS((Infected!G54="No"),0,(Infected!G54="Yes"),1,(Infected!G54="I don't know"),2, (Infected!G54="#N/A"),3)</f>
        <v>#N/A</v>
      </c>
      <c r="H54" s="9">
        <f t="array" ref="H54">IFS((Infected!H54="No"),0,(Infected!H54="Yes"),1,(Infected!H54="I don't know"),2, (Infected!H54="#N/A"),3)</f>
        <v>0</v>
      </c>
      <c r="I54" s="9" t="str">
        <f t="array" ref="I54">IFS((Infected!I54="No"),0,(Infected!I54="Yes"),1,(Infected!I54="I don't know"),2, (Infected!I54="#N/A"),3)</f>
        <v>#N/A</v>
      </c>
      <c r="J54" s="9" t="str">
        <f t="array" ref="J54">IFS((Infected!J54="No"),0,(Infected!J54="Yes"),1,(Infected!J54="I don't know"),2, (Infected!J54="#N/A"),3)</f>
        <v>#N/A</v>
      </c>
      <c r="K54" s="9" t="str">
        <f t="array" ref="K54">IFS((Infected!K54="No"),0,(Infected!K54="Yes"),1,(Infected!K54="I don't know"),2, (Infected!K54="#N/A"),3)</f>
        <v>#N/A</v>
      </c>
      <c r="L54" s="9" t="str">
        <f t="array" ref="L54">IFS((Infected!L54="No"),0,(Infected!L54="Yes"),1,(Infected!L54="I don't know"),2, (Infected!L54="#N/A"),3)</f>
        <v>#N/A</v>
      </c>
      <c r="N54" s="7">
        <v>2.0</v>
      </c>
      <c r="O54" s="7">
        <v>1.0</v>
      </c>
      <c r="P54" s="7">
        <v>4.0</v>
      </c>
      <c r="Q54" s="7">
        <v>1.0</v>
      </c>
    </row>
    <row r="55" ht="14.25" customHeight="1">
      <c r="A55" s="9" t="s">
        <v>102</v>
      </c>
      <c r="B55" s="9">
        <f t="array" ref="B55">IFS((Infected!B55="No"),0,(Infected!B55="Yes"),1,(Infected!B55="I don't know"),2, (Infected!B55="#N/A"),3)</f>
        <v>0</v>
      </c>
      <c r="C55" s="9" t="str">
        <f t="array" ref="C55">IFS((Infected!C55="No"),0,(Infected!C55="Yes"),1,(Infected!C55="I don't know"),2, (Infected!C55="#N/A"),3)</f>
        <v>#N/A</v>
      </c>
      <c r="D55" s="9" t="str">
        <f t="array" ref="D55">IFS((Infected!D55="No"),0,(Infected!D55="Yes"),1,(Infected!D55="I don't know"),2, (Infected!D55="#N/A"),3)</f>
        <v>#N/A</v>
      </c>
      <c r="E55" s="9" t="str">
        <f t="array" ref="E55">IFS((Infected!E55="No"),0,(Infected!E55="Yes"),1,(Infected!E55="I don't know"),2, (Infected!E55="#N/A"),3)</f>
        <v>#N/A</v>
      </c>
      <c r="F55" s="9" t="str">
        <f t="array" ref="F55">IFS((Infected!F55="No"),0,(Infected!F55="Yes"),1,(Infected!F55="I don't know"),2, (Infected!F55="#N/A"),3)</f>
        <v>#N/A</v>
      </c>
      <c r="G55" s="9" t="str">
        <f t="array" ref="G55">IFS((Infected!G55="No"),0,(Infected!G55="Yes"),1,(Infected!G55="I don't know"),2, (Infected!G55="#N/A"),3)</f>
        <v>#N/A</v>
      </c>
      <c r="H55" s="9" t="str">
        <f t="array" ref="H55">IFS((Infected!H55="No"),0,(Infected!H55="Yes"),1,(Infected!H55="I don't know"),2, (Infected!H55="#N/A"),3)</f>
        <v>#N/A</v>
      </c>
      <c r="I55" s="9" t="str">
        <f t="array" ref="I55">IFS((Infected!I55="No"),0,(Infected!I55="Yes"),1,(Infected!I55="I don't know"),2, (Infected!I55="#N/A"),3)</f>
        <v>#N/A</v>
      </c>
      <c r="J55" s="9" t="str">
        <f t="array" ref="J55">IFS((Infected!J55="No"),0,(Infected!J55="Yes"),1,(Infected!J55="I don't know"),2, (Infected!J55="#N/A"),3)</f>
        <v>#N/A</v>
      </c>
      <c r="K55" s="9" t="str">
        <f t="array" ref="K55">IFS((Infected!K55="No"),0,(Infected!K55="Yes"),1,(Infected!K55="I don't know"),2, (Infected!K55="#N/A"),3)</f>
        <v>#N/A</v>
      </c>
      <c r="L55" s="9" t="str">
        <f t="array" ref="L55">IFS((Infected!L55="No"),0,(Infected!L55="Yes"),1,(Infected!L55="I don't know"),2, (Infected!L55="#N/A"),3)</f>
        <v>#N/A</v>
      </c>
      <c r="N55" s="7">
        <v>3.0</v>
      </c>
      <c r="O55" s="7">
        <v>1.0</v>
      </c>
      <c r="P55" s="7">
        <v>4.0</v>
      </c>
      <c r="Q55" s="7">
        <v>0.0</v>
      </c>
    </row>
    <row r="56" ht="14.25" customHeight="1">
      <c r="A56" s="9" t="s">
        <v>103</v>
      </c>
      <c r="B56" s="9">
        <f t="array" ref="B56">IFS((Infected!B56="No"),0,(Infected!B56="Yes"),1,(Infected!B56="I don't know"),2, (Infected!B56="#N/A"),3)</f>
        <v>0</v>
      </c>
      <c r="C56" s="9" t="str">
        <f t="array" ref="C56">IFS((Infected!C56="No"),0,(Infected!C56="Yes"),1,(Infected!C56="I don't know"),2, (Infected!C56="#N/A"),3)</f>
        <v>#N/A</v>
      </c>
      <c r="D56" s="9" t="str">
        <f t="array" ref="D56">IFS((Infected!D56="No"),0,(Infected!D56="Yes"),1,(Infected!D56="I don't know"),2, (Infected!D56="#N/A"),3)</f>
        <v>#N/A</v>
      </c>
      <c r="E56" s="9" t="str">
        <f t="array" ref="E56">IFS((Infected!E56="No"),0,(Infected!E56="Yes"),1,(Infected!E56="I don't know"),2, (Infected!E56="#N/A"),3)</f>
        <v>#N/A</v>
      </c>
      <c r="F56" s="9">
        <f t="array" ref="F56">IFS((Infected!F56="No"),0,(Infected!F56="Yes"),1,(Infected!F56="I don't know"),2, (Infected!F56="#N/A"),3)</f>
        <v>0</v>
      </c>
      <c r="G56" s="9" t="str">
        <f t="array" ref="G56">IFS((Infected!G56="No"),0,(Infected!G56="Yes"),1,(Infected!G56="I don't know"),2, (Infected!G56="#N/A"),3)</f>
        <v>#N/A</v>
      </c>
      <c r="H56" s="9">
        <f t="array" ref="H56">IFS((Infected!H56="No"),0,(Infected!H56="Yes"),1,(Infected!H56="I don't know"),2, (Infected!H56="#N/A"),3)</f>
        <v>0</v>
      </c>
      <c r="I56" s="9">
        <f t="array" ref="I56">IFS((Infected!I56="No"),0,(Infected!I56="Yes"),1,(Infected!I56="I don't know"),2, (Infected!I56="#N/A"),3)</f>
        <v>0</v>
      </c>
      <c r="J56" s="9">
        <f t="array" ref="J56">IFS((Infected!J56="No"),0,(Infected!J56="Yes"),1,(Infected!J56="I don't know"),2, (Infected!J56="#N/A"),3)</f>
        <v>0</v>
      </c>
      <c r="K56" s="9" t="str">
        <f t="array" ref="K56">IFS((Infected!K56="No"),0,(Infected!K56="Yes"),1,(Infected!K56="I don't know"),2, (Infected!K56="#N/A"),3)</f>
        <v>#N/A</v>
      </c>
      <c r="L56" s="9" t="str">
        <f t="array" ref="L56">IFS((Infected!L56="No"),0,(Infected!L56="Yes"),1,(Infected!L56="I don't know"),2, (Infected!L56="#N/A"),3)</f>
        <v>#N/A</v>
      </c>
      <c r="N56" s="7">
        <v>4.0</v>
      </c>
      <c r="O56" s="7">
        <v>0.0</v>
      </c>
      <c r="P56" s="7">
        <v>4.0</v>
      </c>
      <c r="Q56" s="7">
        <v>1.0</v>
      </c>
    </row>
    <row r="57" ht="14.25" customHeight="1">
      <c r="A57" s="9" t="s">
        <v>104</v>
      </c>
      <c r="B57" s="9">
        <f t="array" ref="B57">IFS((Infected!B57="No"),0,(Infected!B57="Yes"),1,(Infected!B57="I don't know"),2, (Infected!B57="#N/A"),3)</f>
        <v>2</v>
      </c>
      <c r="C57" s="9" t="str">
        <f t="array" ref="C57">IFS((Infected!C57="No"),0,(Infected!C57="Yes"),1,(Infected!C57="I don't know"),2, (Infected!C57="#N/A"),3)</f>
        <v>#N/A</v>
      </c>
      <c r="D57" s="9" t="str">
        <f t="array" ref="D57">IFS((Infected!D57="No"),0,(Infected!D57="Yes"),1,(Infected!D57="I don't know"),2, (Infected!D57="#N/A"),3)</f>
        <v>#N/A</v>
      </c>
      <c r="E57" s="9" t="str">
        <f t="array" ref="E57">IFS((Infected!E57="No"),0,(Infected!E57="Yes"),1,(Infected!E57="I don't know"),2, (Infected!E57="#N/A"),3)</f>
        <v>#N/A</v>
      </c>
      <c r="F57" s="9" t="str">
        <f t="array" ref="F57">IFS((Infected!F57="No"),0,(Infected!F57="Yes"),1,(Infected!F57="I don't know"),2, (Infected!F57="#N/A"),3)</f>
        <v>#N/A</v>
      </c>
      <c r="G57" s="9" t="str">
        <f t="array" ref="G57">IFS((Infected!G57="No"),0,(Infected!G57="Yes"),1,(Infected!G57="I don't know"),2, (Infected!G57="#N/A"),3)</f>
        <v>#N/A</v>
      </c>
      <c r="H57" s="9" t="str">
        <f t="array" ref="H57">IFS((Infected!H57="No"),0,(Infected!H57="Yes"),1,(Infected!H57="I don't know"),2, (Infected!H57="#N/A"),3)</f>
        <v>#N/A</v>
      </c>
      <c r="I57" s="9" t="str">
        <f t="array" ref="I57">IFS((Infected!I57="No"),0,(Infected!I57="Yes"),1,(Infected!I57="I don't know"),2, (Infected!I57="#N/A"),3)</f>
        <v>#N/A</v>
      </c>
      <c r="J57" s="9" t="str">
        <f t="array" ref="J57">IFS((Infected!J57="No"),0,(Infected!J57="Yes"),1,(Infected!J57="I don't know"),2, (Infected!J57="#N/A"),3)</f>
        <v>#N/A</v>
      </c>
      <c r="K57" s="9" t="str">
        <f t="array" ref="K57">IFS((Infected!K57="No"),0,(Infected!K57="Yes"),1,(Infected!K57="I don't know"),2, (Infected!K57="#N/A"),3)</f>
        <v>#N/A</v>
      </c>
      <c r="L57" s="9" t="str">
        <f t="array" ref="L57">IFS((Infected!L57="No"),0,(Infected!L57="Yes"),1,(Infected!L57="I don't know"),2, (Infected!L57="#N/A"),3)</f>
        <v>#N/A</v>
      </c>
      <c r="N57" s="7">
        <v>3.0</v>
      </c>
      <c r="O57" s="7">
        <v>1.0</v>
      </c>
      <c r="P57" s="7">
        <v>4.0</v>
      </c>
      <c r="Q57" s="7">
        <v>0.0</v>
      </c>
    </row>
    <row r="58" ht="14.25" customHeight="1">
      <c r="A58" s="9" t="s">
        <v>105</v>
      </c>
      <c r="B58" s="9">
        <f t="array" ref="B58">IFS((Infected!B58="No"),0,(Infected!B58="Yes"),1,(Infected!B58="I don't know"),2, (Infected!B58="#N/A"),3)</f>
        <v>0</v>
      </c>
      <c r="C58" s="9">
        <f t="array" ref="C58">IFS((Infected!C58="No"),0,(Infected!C58="Yes"),1,(Infected!C58="I don't know"),2, (Infected!C58="#N/A"),3)</f>
        <v>0</v>
      </c>
      <c r="D58" s="9">
        <f t="array" ref="D58">IFS((Infected!D58="No"),0,(Infected!D58="Yes"),1,(Infected!D58="I don't know"),2, (Infected!D58="#N/A"),3)</f>
        <v>0</v>
      </c>
      <c r="E58" s="9" t="str">
        <f t="array" ref="E58">IFS((Infected!E58="No"),0,(Infected!E58="Yes"),1,(Infected!E58="I don't know"),2, (Infected!E58="#N/A"),3)</f>
        <v>#N/A</v>
      </c>
      <c r="F58" s="9">
        <f t="array" ref="F58">IFS((Infected!F58="No"),0,(Infected!F58="Yes"),1,(Infected!F58="I don't know"),2, (Infected!F58="#N/A"),3)</f>
        <v>0</v>
      </c>
      <c r="G58" s="9">
        <f t="array" ref="G58">IFS((Infected!G58="No"),0,(Infected!G58="Yes"),1,(Infected!G58="I don't know"),2, (Infected!G58="#N/A"),3)</f>
        <v>0</v>
      </c>
      <c r="H58" s="9" t="str">
        <f t="array" ref="H58">IFS((Infected!H58="No"),0,(Infected!H58="Yes"),1,(Infected!H58="I don't know"),2, (Infected!H58="#N/A"),3)</f>
        <v>#N/A</v>
      </c>
      <c r="I58" s="9">
        <f t="array" ref="I58">IFS((Infected!I58="No"),0,(Infected!I58="Yes"),1,(Infected!I58="I don't know"),2, (Infected!I58="#N/A"),3)</f>
        <v>0</v>
      </c>
      <c r="J58" s="9" t="str">
        <f t="array" ref="J58">IFS((Infected!J58="No"),0,(Infected!J58="Yes"),1,(Infected!J58="I don't know"),2, (Infected!J58="#N/A"),3)</f>
        <v>#N/A</v>
      </c>
      <c r="K58" s="9">
        <f t="array" ref="K58">IFS((Infected!K58="No"),0,(Infected!K58="Yes"),1,(Infected!K58="I don't know"),2, (Infected!K58="#N/A"),3)</f>
        <v>0</v>
      </c>
      <c r="L58" s="9" t="str">
        <f t="array" ref="L58">IFS((Infected!L58="No"),0,(Infected!L58="Yes"),1,(Infected!L58="I don't know"),2, (Infected!L58="#N/A"),3)</f>
        <v>#N/A</v>
      </c>
      <c r="N58" s="7">
        <v>1.0</v>
      </c>
      <c r="O58" s="7">
        <v>1.0</v>
      </c>
      <c r="P58" s="7">
        <v>3.0</v>
      </c>
      <c r="Q58" s="7">
        <v>0.0</v>
      </c>
    </row>
    <row r="59" ht="14.25" customHeight="1">
      <c r="A59" s="9" t="s">
        <v>106</v>
      </c>
      <c r="B59" s="9">
        <f t="array" ref="B59">IFS((Infected!B59="No"),0,(Infected!B59="Yes"),1,(Infected!B59="I don't know"),2, (Infected!B59="#N/A"),3)</f>
        <v>0</v>
      </c>
      <c r="C59" s="9" t="str">
        <f t="array" ref="C59">IFS((Infected!C59="No"),0,(Infected!C59="Yes"),1,(Infected!C59="I don't know"),2, (Infected!C59="#N/A"),3)</f>
        <v>#N/A</v>
      </c>
      <c r="D59" s="9" t="str">
        <f t="array" ref="D59">IFS((Infected!D59="No"),0,(Infected!D59="Yes"),1,(Infected!D59="I don't know"),2, (Infected!D59="#N/A"),3)</f>
        <v>#N/A</v>
      </c>
      <c r="E59" s="9" t="str">
        <f t="array" ref="E59">IFS((Infected!E59="No"),0,(Infected!E59="Yes"),1,(Infected!E59="I don't know"),2, (Infected!E59="#N/A"),3)</f>
        <v>#N/A</v>
      </c>
      <c r="F59" s="9">
        <f t="array" ref="F59">IFS((Infected!F59="No"),0,(Infected!F59="Yes"),1,(Infected!F59="I don't know"),2, (Infected!F59="#N/A"),3)</f>
        <v>0</v>
      </c>
      <c r="G59" s="9" t="str">
        <f t="array" ref="G59">IFS((Infected!G59="No"),0,(Infected!G59="Yes"),1,(Infected!G59="I don't know"),2, (Infected!G59="#N/A"),3)</f>
        <v>#N/A</v>
      </c>
      <c r="H59" s="9" t="str">
        <f t="array" ref="H59">IFS((Infected!H59="No"),0,(Infected!H59="Yes"),1,(Infected!H59="I don't know"),2, (Infected!H59="#N/A"),3)</f>
        <v>#N/A</v>
      </c>
      <c r="I59" s="9" t="str">
        <f t="array" ref="I59">IFS((Infected!I59="No"),0,(Infected!I59="Yes"),1,(Infected!I59="I don't know"),2, (Infected!I59="#N/A"),3)</f>
        <v>#N/A</v>
      </c>
      <c r="J59" s="9" t="str">
        <f t="array" ref="J59">IFS((Infected!J59="No"),0,(Infected!J59="Yes"),1,(Infected!J59="I don't know"),2, (Infected!J59="#N/A"),3)</f>
        <v>#N/A</v>
      </c>
      <c r="K59" s="9" t="str">
        <f t="array" ref="K59">IFS((Infected!K59="No"),0,(Infected!K59="Yes"),1,(Infected!K59="I don't know"),2, (Infected!K59="#N/A"),3)</f>
        <v>#N/A</v>
      </c>
      <c r="L59" s="9" t="str">
        <f t="array" ref="L59">IFS((Infected!L59="No"),0,(Infected!L59="Yes"),1,(Infected!L59="I don't know"),2, (Infected!L59="#N/A"),3)</f>
        <v>#N/A</v>
      </c>
      <c r="N59" s="7">
        <v>2.0</v>
      </c>
      <c r="O59" s="7">
        <v>0.0</v>
      </c>
      <c r="P59" s="7">
        <v>4.0</v>
      </c>
      <c r="Q59" s="7">
        <v>0.0</v>
      </c>
    </row>
    <row r="60" ht="14.25" customHeight="1">
      <c r="A60" s="9" t="s">
        <v>107</v>
      </c>
      <c r="B60" s="9">
        <f t="array" ref="B60">IFS((Infected!B60="No"),0,(Infected!B60="Yes"),1,(Infected!B60="I don't know"),2, (Infected!B60="#N/A"),3)</f>
        <v>0</v>
      </c>
      <c r="C60" s="9">
        <f t="array" ref="C60">IFS((Infected!C60="No"),0,(Infected!C60="Yes"),1,(Infected!C60="I don't know"),2, (Infected!C60="#N/A"),3)</f>
        <v>2</v>
      </c>
      <c r="D60" s="9">
        <f t="array" ref="D60">IFS((Infected!D60="No"),0,(Infected!D60="Yes"),1,(Infected!D60="I don't know"),2, (Infected!D60="#N/A"),3)</f>
        <v>0</v>
      </c>
      <c r="E60" s="9" t="str">
        <f t="array" ref="E60">IFS((Infected!E60="No"),0,(Infected!E60="Yes"),1,(Infected!E60="I don't know"),2, (Infected!E60="#N/A"),3)</f>
        <v>#N/A</v>
      </c>
      <c r="F60" s="9" t="str">
        <f t="array" ref="F60">IFS((Infected!F60="No"),0,(Infected!F60="Yes"),1,(Infected!F60="I don't know"),2, (Infected!F60="#N/A"),3)</f>
        <v>#N/A</v>
      </c>
      <c r="G60" s="9">
        <f t="array" ref="G60">IFS((Infected!G60="No"),0,(Infected!G60="Yes"),1,(Infected!G60="I don't know"),2, (Infected!G60="#N/A"),3)</f>
        <v>0</v>
      </c>
      <c r="H60" s="9" t="str">
        <f t="array" ref="H60">IFS((Infected!H60="No"),0,(Infected!H60="Yes"),1,(Infected!H60="I don't know"),2, (Infected!H60="#N/A"),3)</f>
        <v>#N/A</v>
      </c>
      <c r="I60" s="9" t="str">
        <f t="array" ref="I60">IFS((Infected!I60="No"),0,(Infected!I60="Yes"),1,(Infected!I60="I don't know"),2, (Infected!I60="#N/A"),3)</f>
        <v>#N/A</v>
      </c>
      <c r="J60" s="9" t="str">
        <f t="array" ref="J60">IFS((Infected!J60="No"),0,(Infected!J60="Yes"),1,(Infected!J60="I don't know"),2, (Infected!J60="#N/A"),3)</f>
        <v>#N/A</v>
      </c>
      <c r="K60" s="9">
        <f t="array" ref="K60">IFS((Infected!K60="No"),0,(Infected!K60="Yes"),1,(Infected!K60="I don't know"),2, (Infected!K60="#N/A"),3)</f>
        <v>1</v>
      </c>
      <c r="L60" s="9">
        <f t="array" ref="L60">IFS((Infected!L60="No"),0,(Infected!L60="Yes"),1,(Infected!L60="I don't know"),2, (Infected!L60="#N/A"),3)</f>
        <v>1</v>
      </c>
      <c r="N60" s="7">
        <v>3.0</v>
      </c>
      <c r="O60" s="7">
        <v>1.0</v>
      </c>
      <c r="P60" s="7">
        <v>3.0</v>
      </c>
      <c r="Q60" s="7">
        <v>1.0</v>
      </c>
    </row>
    <row r="61" ht="14.25" customHeight="1">
      <c r="A61" s="9" t="s">
        <v>108</v>
      </c>
      <c r="B61" s="9">
        <f t="array" ref="B61">IFS((Infected!B61="No"),0,(Infected!B61="Yes"),1,(Infected!B61="I don't know"),2, (Infected!B61="#N/A"),3)</f>
        <v>0</v>
      </c>
      <c r="C61" s="9" t="str">
        <f t="array" ref="C61">IFS((Infected!C61="No"),0,(Infected!C61="Yes"),1,(Infected!C61="I don't know"),2, (Infected!C61="#N/A"),3)</f>
        <v>#N/A</v>
      </c>
      <c r="D61" s="9" t="str">
        <f t="array" ref="D61">IFS((Infected!D61="No"),0,(Infected!D61="Yes"),1,(Infected!D61="I don't know"),2, (Infected!D61="#N/A"),3)</f>
        <v>#N/A</v>
      </c>
      <c r="E61" s="9" t="str">
        <f t="array" ref="E61">IFS((Infected!E61="No"),0,(Infected!E61="Yes"),1,(Infected!E61="I don't know"),2, (Infected!E61="#N/A"),3)</f>
        <v>#N/A</v>
      </c>
      <c r="F61" s="9" t="str">
        <f t="array" ref="F61">IFS((Infected!F61="No"),0,(Infected!F61="Yes"),1,(Infected!F61="I don't know"),2, (Infected!F61="#N/A"),3)</f>
        <v>#N/A</v>
      </c>
      <c r="G61" s="9" t="str">
        <f t="array" ref="G61">IFS((Infected!G61="No"),0,(Infected!G61="Yes"),1,(Infected!G61="I don't know"),2, (Infected!G61="#N/A"),3)</f>
        <v>#N/A</v>
      </c>
      <c r="H61" s="9">
        <f t="array" ref="H61">IFS((Infected!H61="No"),0,(Infected!H61="Yes"),1,(Infected!H61="I don't know"),2, (Infected!H61="#N/A"),3)</f>
        <v>0</v>
      </c>
      <c r="I61" s="9">
        <f t="array" ref="I61">IFS((Infected!I61="No"),0,(Infected!I61="Yes"),1,(Infected!I61="I don't know"),2, (Infected!I61="#N/A"),3)</f>
        <v>2</v>
      </c>
      <c r="J61" s="9" t="str">
        <f t="array" ref="J61">IFS((Infected!J61="No"),0,(Infected!J61="Yes"),1,(Infected!J61="I don't know"),2, (Infected!J61="#N/A"),3)</f>
        <v>#N/A</v>
      </c>
      <c r="K61" s="9" t="str">
        <f t="array" ref="K61">IFS((Infected!K61="No"),0,(Infected!K61="Yes"),1,(Infected!K61="I don't know"),2, (Infected!K61="#N/A"),3)</f>
        <v>#N/A</v>
      </c>
      <c r="L61" s="9" t="str">
        <f t="array" ref="L61">IFS((Infected!L61="No"),0,(Infected!L61="Yes"),1,(Infected!L61="I don't know"),2, (Infected!L61="#N/A"),3)</f>
        <v>#N/A</v>
      </c>
      <c r="N61" s="7">
        <v>4.0</v>
      </c>
      <c r="O61" s="7">
        <v>0.0</v>
      </c>
      <c r="P61" s="7">
        <v>4.0</v>
      </c>
      <c r="Q61" s="7">
        <v>1.0</v>
      </c>
    </row>
    <row r="62" ht="14.25" customHeight="1">
      <c r="A62" s="9" t="s">
        <v>109</v>
      </c>
      <c r="B62" s="9">
        <f t="array" ref="B62">IFS((Infected!B62="No"),0,(Infected!B62="Yes"),1,(Infected!B62="I don't know"),2, (Infected!B62="#N/A"),3)</f>
        <v>0</v>
      </c>
      <c r="C62" s="9" t="str">
        <f t="array" ref="C62">IFS((Infected!C62="No"),0,(Infected!C62="Yes"),1,(Infected!C62="I don't know"),2, (Infected!C62="#N/A"),3)</f>
        <v>#N/A</v>
      </c>
      <c r="D62" s="9" t="str">
        <f t="array" ref="D62">IFS((Infected!D62="No"),0,(Infected!D62="Yes"),1,(Infected!D62="I don't know"),2, (Infected!D62="#N/A"),3)</f>
        <v>#N/A</v>
      </c>
      <c r="E62" s="9" t="str">
        <f t="array" ref="E62">IFS((Infected!E62="No"),0,(Infected!E62="Yes"),1,(Infected!E62="I don't know"),2, (Infected!E62="#N/A"),3)</f>
        <v>#N/A</v>
      </c>
      <c r="F62" s="9" t="str">
        <f t="array" ref="F62">IFS((Infected!F62="No"),0,(Infected!F62="Yes"),1,(Infected!F62="I don't know"),2, (Infected!F62="#N/A"),3)</f>
        <v>#N/A</v>
      </c>
      <c r="G62" s="9" t="str">
        <f t="array" ref="G62">IFS((Infected!G62="No"),0,(Infected!G62="Yes"),1,(Infected!G62="I don't know"),2, (Infected!G62="#N/A"),3)</f>
        <v>#N/A</v>
      </c>
      <c r="H62" s="9" t="str">
        <f t="array" ref="H62">IFS((Infected!H62="No"),0,(Infected!H62="Yes"),1,(Infected!H62="I don't know"),2, (Infected!H62="#N/A"),3)</f>
        <v>#N/A</v>
      </c>
      <c r="I62" s="9" t="str">
        <f t="array" ref="I62">IFS((Infected!I62="No"),0,(Infected!I62="Yes"),1,(Infected!I62="I don't know"),2, (Infected!I62="#N/A"),3)</f>
        <v>#N/A</v>
      </c>
      <c r="J62" s="9" t="str">
        <f t="array" ref="J62">IFS((Infected!J62="No"),0,(Infected!J62="Yes"),1,(Infected!J62="I don't know"),2, (Infected!J62="#N/A"),3)</f>
        <v>#N/A</v>
      </c>
      <c r="K62" s="9" t="str">
        <f t="array" ref="K62">IFS((Infected!K62="No"),0,(Infected!K62="Yes"),1,(Infected!K62="I don't know"),2, (Infected!K62="#N/A"),3)</f>
        <v>#N/A</v>
      </c>
      <c r="L62" s="9" t="str">
        <f t="array" ref="L62">IFS((Infected!L62="No"),0,(Infected!L62="Yes"),1,(Infected!L62="I don't know"),2, (Infected!L62="#N/A"),3)</f>
        <v>#N/A</v>
      </c>
      <c r="N62" s="7">
        <v>4.0</v>
      </c>
      <c r="O62" s="7">
        <v>1.0</v>
      </c>
      <c r="P62" s="7">
        <v>4.0</v>
      </c>
      <c r="Q62" s="7">
        <v>1.0</v>
      </c>
    </row>
    <row r="63" ht="14.25" customHeight="1">
      <c r="A63" s="9" t="s">
        <v>110</v>
      </c>
      <c r="B63" s="9">
        <f t="array" ref="B63">IFS((Infected!B63="No"),0,(Infected!B63="Yes"),1,(Infected!B63="I don't know"),2, (Infected!B63="#N/A"),3)</f>
        <v>0</v>
      </c>
      <c r="C63" s="9">
        <f t="array" ref="C63">IFS((Infected!C63="No"),0,(Infected!C63="Yes"),1,(Infected!C63="I don't know"),2, (Infected!C63="#N/A"),3)</f>
        <v>0</v>
      </c>
      <c r="D63" s="9">
        <f t="array" ref="D63">IFS((Infected!D63="No"),0,(Infected!D63="Yes"),1,(Infected!D63="I don't know"),2, (Infected!D63="#N/A"),3)</f>
        <v>0</v>
      </c>
      <c r="E63" s="9">
        <f t="array" ref="E63">IFS((Infected!E63="No"),0,(Infected!E63="Yes"),1,(Infected!E63="I don't know"),2, (Infected!E63="#N/A"),3)</f>
        <v>0</v>
      </c>
      <c r="F63" s="9">
        <f t="array" ref="F63">IFS((Infected!F63="No"),0,(Infected!F63="Yes"),1,(Infected!F63="I don't know"),2, (Infected!F63="#N/A"),3)</f>
        <v>0</v>
      </c>
      <c r="G63" s="9">
        <f t="array" ref="G63">IFS((Infected!G63="No"),0,(Infected!G63="Yes"),1,(Infected!G63="I don't know"),2, (Infected!G63="#N/A"),3)</f>
        <v>0</v>
      </c>
      <c r="H63" s="9">
        <f t="array" ref="H63">IFS((Infected!H63="No"),0,(Infected!H63="Yes"),1,(Infected!H63="I don't know"),2, (Infected!H63="#N/A"),3)</f>
        <v>0</v>
      </c>
      <c r="I63" s="9">
        <f t="array" ref="I63">IFS((Infected!I63="No"),0,(Infected!I63="Yes"),1,(Infected!I63="I don't know"),2, (Infected!I63="#N/A"),3)</f>
        <v>0</v>
      </c>
      <c r="J63" s="9">
        <f t="array" ref="J63">IFS((Infected!J63="No"),0,(Infected!J63="Yes"),1,(Infected!J63="I don't know"),2, (Infected!J63="#N/A"),3)</f>
        <v>0</v>
      </c>
      <c r="K63" s="9">
        <f t="array" ref="K63">IFS((Infected!K63="No"),0,(Infected!K63="Yes"),1,(Infected!K63="I don't know"),2, (Infected!K63="#N/A"),3)</f>
        <v>0</v>
      </c>
      <c r="L63" s="9">
        <f t="array" ref="L63">IFS((Infected!L63="No"),0,(Infected!L63="Yes"),1,(Infected!L63="I don't know"),2, (Infected!L63="#N/A"),3)</f>
        <v>0</v>
      </c>
      <c r="N63" s="7">
        <v>5.0</v>
      </c>
      <c r="O63" s="7">
        <v>1.0</v>
      </c>
      <c r="P63" s="7">
        <v>5.0</v>
      </c>
      <c r="Q63" s="7">
        <v>1.0</v>
      </c>
    </row>
    <row r="64" ht="14.25" customHeight="1">
      <c r="A64" s="9" t="s">
        <v>111</v>
      </c>
      <c r="B64" s="9">
        <f t="array" ref="B64">IFS((Infected!B64="No"),0,(Infected!B64="Yes"),1,(Infected!B64="I don't know"),2, (Infected!B64="#N/A"),3)</f>
        <v>2</v>
      </c>
      <c r="C64" s="9" t="str">
        <f t="array" ref="C64">IFS((Infected!C64="No"),0,(Infected!C64="Yes"),1,(Infected!C64="I don't know"),2, (Infected!C64="#N/A"),3)</f>
        <v>#N/A</v>
      </c>
      <c r="D64" s="9" t="str">
        <f t="array" ref="D64">IFS((Infected!D64="No"),0,(Infected!D64="Yes"),1,(Infected!D64="I don't know"),2, (Infected!D64="#N/A"),3)</f>
        <v>#N/A</v>
      </c>
      <c r="E64" s="9" t="str">
        <f t="array" ref="E64">IFS((Infected!E64="No"),0,(Infected!E64="Yes"),1,(Infected!E64="I don't know"),2, (Infected!E64="#N/A"),3)</f>
        <v>#N/A</v>
      </c>
      <c r="F64" s="9" t="str">
        <f t="array" ref="F64">IFS((Infected!F64="No"),0,(Infected!F64="Yes"),1,(Infected!F64="I don't know"),2, (Infected!F64="#N/A"),3)</f>
        <v>#N/A</v>
      </c>
      <c r="G64" s="9">
        <f t="array" ref="G64">IFS((Infected!G64="No"),0,(Infected!G64="Yes"),1,(Infected!G64="I don't know"),2, (Infected!G64="#N/A"),3)</f>
        <v>0</v>
      </c>
      <c r="H64" s="9" t="str">
        <f t="array" ref="H64">IFS((Infected!H64="No"),0,(Infected!H64="Yes"),1,(Infected!H64="I don't know"),2, (Infected!H64="#N/A"),3)</f>
        <v>#N/A</v>
      </c>
      <c r="I64" s="9" t="str">
        <f t="array" ref="I64">IFS((Infected!I64="No"),0,(Infected!I64="Yes"),1,(Infected!I64="I don't know"),2, (Infected!I64="#N/A"),3)</f>
        <v>#N/A</v>
      </c>
      <c r="J64" s="9">
        <f t="array" ref="J64">IFS((Infected!J64="No"),0,(Infected!J64="Yes"),1,(Infected!J64="I don't know"),2, (Infected!J64="#N/A"),3)</f>
        <v>0</v>
      </c>
      <c r="K64" s="9" t="str">
        <f t="array" ref="K64">IFS((Infected!K64="No"),0,(Infected!K64="Yes"),1,(Infected!K64="I don't know"),2, (Infected!K64="#N/A"),3)</f>
        <v>#N/A</v>
      </c>
      <c r="L64" s="9" t="str">
        <f t="array" ref="L64">IFS((Infected!L64="No"),0,(Infected!L64="Yes"),1,(Infected!L64="I don't know"),2, (Infected!L64="#N/A"),3)</f>
        <v>#N/A</v>
      </c>
      <c r="N64" s="7">
        <v>3.0</v>
      </c>
      <c r="O64" s="7">
        <v>0.0</v>
      </c>
      <c r="P64" s="7">
        <v>4.0</v>
      </c>
      <c r="Q64" s="7">
        <v>0.0</v>
      </c>
    </row>
    <row r="65" ht="14.25" customHeight="1">
      <c r="A65" s="9" t="s">
        <v>112</v>
      </c>
      <c r="B65" s="9">
        <f t="array" ref="B65">IFS((Infected!B65="No"),0,(Infected!B65="Yes"),1,(Infected!B65="I don't know"),2, (Infected!B65="#N/A"),3)</f>
        <v>0</v>
      </c>
      <c r="C65" s="9">
        <f t="array" ref="C65">IFS((Infected!C65="No"),0,(Infected!C65="Yes"),1,(Infected!C65="I don't know"),2, (Infected!C65="#N/A"),3)</f>
        <v>2</v>
      </c>
      <c r="D65" s="9">
        <f t="array" ref="D65">IFS((Infected!D65="No"),0,(Infected!D65="Yes"),1,(Infected!D65="I don't know"),2, (Infected!D65="#N/A"),3)</f>
        <v>2</v>
      </c>
      <c r="E65" s="9">
        <f t="array" ref="E65">IFS((Infected!E65="No"),0,(Infected!E65="Yes"),1,(Infected!E65="I don't know"),2, (Infected!E65="#N/A"),3)</f>
        <v>2</v>
      </c>
      <c r="F65" s="9">
        <f t="array" ref="F65">IFS((Infected!F65="No"),0,(Infected!F65="Yes"),1,(Infected!F65="I don't know"),2, (Infected!F65="#N/A"),3)</f>
        <v>0</v>
      </c>
      <c r="G65" s="9">
        <f t="array" ref="G65">IFS((Infected!G65="No"),0,(Infected!G65="Yes"),1,(Infected!G65="I don't know"),2, (Infected!G65="#N/A"),3)</f>
        <v>0</v>
      </c>
      <c r="H65" s="9" t="str">
        <f t="array" ref="H65">IFS((Infected!H65="No"),0,(Infected!H65="Yes"),1,(Infected!H65="I don't know"),2, (Infected!H65="#N/A"),3)</f>
        <v>#N/A</v>
      </c>
      <c r="I65" s="9" t="str">
        <f t="array" ref="I65">IFS((Infected!I65="No"),0,(Infected!I65="Yes"),1,(Infected!I65="I don't know"),2, (Infected!I65="#N/A"),3)</f>
        <v>#N/A</v>
      </c>
      <c r="J65" s="9" t="str">
        <f t="array" ref="J65">IFS((Infected!J65="No"),0,(Infected!J65="Yes"),1,(Infected!J65="I don't know"),2, (Infected!J65="#N/A"),3)</f>
        <v>#N/A</v>
      </c>
      <c r="K65" s="9" t="str">
        <f t="array" ref="K65">IFS((Infected!K65="No"),0,(Infected!K65="Yes"),1,(Infected!K65="I don't know"),2, (Infected!K65="#N/A"),3)</f>
        <v>#N/A</v>
      </c>
      <c r="L65" s="9" t="str">
        <f t="array" ref="L65">IFS((Infected!L65="No"),0,(Infected!L65="Yes"),1,(Infected!L65="I don't know"),2, (Infected!L65="#N/A"),3)</f>
        <v>#N/A</v>
      </c>
      <c r="N65" s="7">
        <v>4.0</v>
      </c>
      <c r="O65" s="7">
        <v>0.0</v>
      </c>
      <c r="P65" s="7">
        <v>3.0</v>
      </c>
      <c r="Q65" s="7">
        <v>1.0</v>
      </c>
    </row>
    <row r="66" ht="14.25" customHeight="1">
      <c r="A66" s="9" t="s">
        <v>113</v>
      </c>
      <c r="B66" s="9">
        <f t="array" ref="B66">IFS((Infected!B66="No"),0,(Infected!B66="Yes"),1,(Infected!B66="I don't know"),2, (Infected!B66="#N/A"),3)</f>
        <v>0</v>
      </c>
      <c r="C66" s="9" t="str">
        <f t="array" ref="C66">IFS((Infected!C66="No"),0,(Infected!C66="Yes"),1,(Infected!C66="I don't know"),2, (Infected!C66="#N/A"),3)</f>
        <v>#N/A</v>
      </c>
      <c r="D66" s="9" t="str">
        <f t="array" ref="D66">IFS((Infected!D66="No"),0,(Infected!D66="Yes"),1,(Infected!D66="I don't know"),2, (Infected!D66="#N/A"),3)</f>
        <v>#N/A</v>
      </c>
      <c r="E66" s="9">
        <f t="array" ref="E66">IFS((Infected!E66="No"),0,(Infected!E66="Yes"),1,(Infected!E66="I don't know"),2, (Infected!E66="#N/A"),3)</f>
        <v>2</v>
      </c>
      <c r="F66" s="9" t="str">
        <f t="array" ref="F66">IFS((Infected!F66="No"),0,(Infected!F66="Yes"),1,(Infected!F66="I don't know"),2, (Infected!F66="#N/A"),3)</f>
        <v>#N/A</v>
      </c>
      <c r="G66" s="9" t="str">
        <f t="array" ref="G66">IFS((Infected!G66="No"),0,(Infected!G66="Yes"),1,(Infected!G66="I don't know"),2, (Infected!G66="#N/A"),3)</f>
        <v>#N/A</v>
      </c>
      <c r="H66" s="9">
        <f t="array" ref="H66">IFS((Infected!H66="No"),0,(Infected!H66="Yes"),1,(Infected!H66="I don't know"),2, (Infected!H66="#N/A"),3)</f>
        <v>0</v>
      </c>
      <c r="I66" s="9" t="str">
        <f t="array" ref="I66">IFS((Infected!I66="No"),0,(Infected!I66="Yes"),1,(Infected!I66="I don't know"),2, (Infected!I66="#N/A"),3)</f>
        <v>#N/A</v>
      </c>
      <c r="J66" s="9" t="str">
        <f t="array" ref="J66">IFS((Infected!J66="No"),0,(Infected!J66="Yes"),1,(Infected!J66="I don't know"),2, (Infected!J66="#N/A"),3)</f>
        <v>#N/A</v>
      </c>
      <c r="K66" s="9" t="str">
        <f t="array" ref="K66">IFS((Infected!K66="No"),0,(Infected!K66="Yes"),1,(Infected!K66="I don't know"),2, (Infected!K66="#N/A"),3)</f>
        <v>#N/A</v>
      </c>
      <c r="L66" s="9" t="str">
        <f t="array" ref="L66">IFS((Infected!L66="No"),0,(Infected!L66="Yes"),1,(Infected!L66="I don't know"),2, (Infected!L66="#N/A"),3)</f>
        <v>#N/A</v>
      </c>
      <c r="N66" s="7">
        <v>2.0</v>
      </c>
      <c r="O66" s="7">
        <v>0.0</v>
      </c>
      <c r="P66" s="7">
        <v>0.0</v>
      </c>
      <c r="Q66" s="7">
        <v>1.0</v>
      </c>
    </row>
    <row r="67" ht="14.25" customHeight="1">
      <c r="A67" s="9" t="s">
        <v>114</v>
      </c>
      <c r="B67" s="9">
        <f t="array" ref="B67">IFS((Infected!B67="No"),0,(Infected!B67="Yes"),1,(Infected!B67="I don't know"),2, (Infected!B67="#N/A"),3)</f>
        <v>2</v>
      </c>
      <c r="C67" s="9" t="str">
        <f t="array" ref="C67">IFS((Infected!C67="No"),0,(Infected!C67="Yes"),1,(Infected!C67="I don't know"),2, (Infected!C67="#N/A"),3)</f>
        <v>#N/A</v>
      </c>
      <c r="D67" s="9" t="str">
        <f t="array" ref="D67">IFS((Infected!D67="No"),0,(Infected!D67="Yes"),1,(Infected!D67="I don't know"),2, (Infected!D67="#N/A"),3)</f>
        <v>#N/A</v>
      </c>
      <c r="E67" s="9">
        <f t="array" ref="E67">IFS((Infected!E67="No"),0,(Infected!E67="Yes"),1,(Infected!E67="I don't know"),2, (Infected!E67="#N/A"),3)</f>
        <v>0</v>
      </c>
      <c r="F67" s="9">
        <f t="array" ref="F67">IFS((Infected!F67="No"),0,(Infected!F67="Yes"),1,(Infected!F67="I don't know"),2, (Infected!F67="#N/A"),3)</f>
        <v>0</v>
      </c>
      <c r="G67" s="9">
        <f t="array" ref="G67">IFS((Infected!G67="No"),0,(Infected!G67="Yes"),1,(Infected!G67="I don't know"),2, (Infected!G67="#N/A"),3)</f>
        <v>0</v>
      </c>
      <c r="H67" s="9" t="str">
        <f t="array" ref="H67">IFS((Infected!H67="No"),0,(Infected!H67="Yes"),1,(Infected!H67="I don't know"),2, (Infected!H67="#N/A"),3)</f>
        <v>#N/A</v>
      </c>
      <c r="I67" s="9">
        <f t="array" ref="I67">IFS((Infected!I67="No"),0,(Infected!I67="Yes"),1,(Infected!I67="I don't know"),2, (Infected!I67="#N/A"),3)</f>
        <v>0</v>
      </c>
      <c r="J67" s="9">
        <f t="array" ref="J67">IFS((Infected!J67="No"),0,(Infected!J67="Yes"),1,(Infected!J67="I don't know"),2, (Infected!J67="#N/A"),3)</f>
        <v>0</v>
      </c>
      <c r="K67" s="9" t="str">
        <f t="array" ref="K67">IFS((Infected!K67="No"),0,(Infected!K67="Yes"),1,(Infected!K67="I don't know"),2, (Infected!K67="#N/A"),3)</f>
        <v>#N/A</v>
      </c>
      <c r="L67" s="9">
        <f t="array" ref="L67">IFS((Infected!L67="No"),0,(Infected!L67="Yes"),1,(Infected!L67="I don't know"),2, (Infected!L67="#N/A"),3)</f>
        <v>0</v>
      </c>
      <c r="N67" s="7">
        <v>4.0</v>
      </c>
      <c r="O67" s="7">
        <v>0.0</v>
      </c>
      <c r="P67" s="7">
        <v>3.0</v>
      </c>
      <c r="Q67" s="7">
        <v>1.0</v>
      </c>
    </row>
    <row r="68" ht="14.25" customHeight="1">
      <c r="A68" s="9" t="s">
        <v>115</v>
      </c>
      <c r="B68" s="9">
        <f t="array" ref="B68">IFS((Infected!B68="No"),0,(Infected!B68="Yes"),1,(Infected!B68="I don't know"),2, (Infected!B68="#N/A"),3)</f>
        <v>2</v>
      </c>
      <c r="C68" s="9">
        <f t="array" ref="C68">IFS((Infected!C68="No"),0,(Infected!C68="Yes"),1,(Infected!C68="I don't know"),2, (Infected!C68="#N/A"),3)</f>
        <v>0</v>
      </c>
      <c r="D68" s="9" t="str">
        <f t="array" ref="D68">IFS((Infected!D68="No"),0,(Infected!D68="Yes"),1,(Infected!D68="I don't know"),2, (Infected!D68="#N/A"),3)</f>
        <v>#N/A</v>
      </c>
      <c r="E68" s="9" t="str">
        <f t="array" ref="E68">IFS((Infected!E68="No"),0,(Infected!E68="Yes"),1,(Infected!E68="I don't know"),2, (Infected!E68="#N/A"),3)</f>
        <v>#N/A</v>
      </c>
      <c r="F68" s="9" t="str">
        <f t="array" ref="F68">IFS((Infected!F68="No"),0,(Infected!F68="Yes"),1,(Infected!F68="I don't know"),2, (Infected!F68="#N/A"),3)</f>
        <v>#N/A</v>
      </c>
      <c r="G68" s="9" t="str">
        <f t="array" ref="G68">IFS((Infected!G68="No"),0,(Infected!G68="Yes"),1,(Infected!G68="I don't know"),2, (Infected!G68="#N/A"),3)</f>
        <v>#N/A</v>
      </c>
      <c r="H68" s="9" t="str">
        <f t="array" ref="H68">IFS((Infected!H68="No"),0,(Infected!H68="Yes"),1,(Infected!H68="I don't know"),2, (Infected!H68="#N/A"),3)</f>
        <v>#N/A</v>
      </c>
      <c r="I68" s="9" t="str">
        <f t="array" ref="I68">IFS((Infected!I68="No"),0,(Infected!I68="Yes"),1,(Infected!I68="I don't know"),2, (Infected!I68="#N/A"),3)</f>
        <v>#N/A</v>
      </c>
      <c r="J68" s="9" t="str">
        <f t="array" ref="J68">IFS((Infected!J68="No"),0,(Infected!J68="Yes"),1,(Infected!J68="I don't know"),2, (Infected!J68="#N/A"),3)</f>
        <v>#N/A</v>
      </c>
      <c r="K68" s="9" t="str">
        <f t="array" ref="K68">IFS((Infected!K68="No"),0,(Infected!K68="Yes"),1,(Infected!K68="I don't know"),2, (Infected!K68="#N/A"),3)</f>
        <v>#N/A</v>
      </c>
      <c r="L68" s="9" t="str">
        <f t="array" ref="L68">IFS((Infected!L68="No"),0,(Infected!L68="Yes"),1,(Infected!L68="I don't know"),2, (Infected!L68="#N/A"),3)</f>
        <v>#N/A</v>
      </c>
      <c r="N68" s="7">
        <v>1.0</v>
      </c>
      <c r="O68" s="7">
        <v>0.0</v>
      </c>
      <c r="P68" s="7">
        <v>2.0</v>
      </c>
      <c r="Q68" s="7">
        <v>0.0</v>
      </c>
    </row>
    <row r="69" ht="14.25" customHeight="1">
      <c r="A69" s="9" t="s">
        <v>116</v>
      </c>
      <c r="B69" s="9">
        <f t="array" ref="B69">IFS((Infected!B69="No"),0,(Infected!B69="Yes"),1,(Infected!B69="I don't know"),2, (Infected!B69="#N/A"),3)</f>
        <v>0</v>
      </c>
      <c r="C69" s="9" t="str">
        <f t="array" ref="C69">IFS((Infected!C69="No"),0,(Infected!C69="Yes"),1,(Infected!C69="I don't know"),2, (Infected!C69="#N/A"),3)</f>
        <v>#N/A</v>
      </c>
      <c r="D69" s="9" t="str">
        <f t="array" ref="D69">IFS((Infected!D69="No"),0,(Infected!D69="Yes"),1,(Infected!D69="I don't know"),2, (Infected!D69="#N/A"),3)</f>
        <v>#N/A</v>
      </c>
      <c r="E69" s="9" t="str">
        <f t="array" ref="E69">IFS((Infected!E69="No"),0,(Infected!E69="Yes"),1,(Infected!E69="I don't know"),2, (Infected!E69="#N/A"),3)</f>
        <v>#N/A</v>
      </c>
      <c r="F69" s="9" t="str">
        <f t="array" ref="F69">IFS((Infected!F69="No"),0,(Infected!F69="Yes"),1,(Infected!F69="I don't know"),2, (Infected!F69="#N/A"),3)</f>
        <v>#N/A</v>
      </c>
      <c r="G69" s="9" t="str">
        <f t="array" ref="G69">IFS((Infected!G69="No"),0,(Infected!G69="Yes"),1,(Infected!G69="I don't know"),2, (Infected!G69="#N/A"),3)</f>
        <v>#N/A</v>
      </c>
      <c r="H69" s="9" t="str">
        <f t="array" ref="H69">IFS((Infected!H69="No"),0,(Infected!H69="Yes"),1,(Infected!H69="I don't know"),2, (Infected!H69="#N/A"),3)</f>
        <v>#N/A</v>
      </c>
      <c r="I69" s="9" t="str">
        <f t="array" ref="I69">IFS((Infected!I69="No"),0,(Infected!I69="Yes"),1,(Infected!I69="I don't know"),2, (Infected!I69="#N/A"),3)</f>
        <v>#N/A</v>
      </c>
      <c r="J69" s="9" t="str">
        <f t="array" ref="J69">IFS((Infected!J69="No"),0,(Infected!J69="Yes"),1,(Infected!J69="I don't know"),2, (Infected!J69="#N/A"),3)</f>
        <v>#N/A</v>
      </c>
      <c r="K69" s="9" t="str">
        <f t="array" ref="K69">IFS((Infected!K69="No"),0,(Infected!K69="Yes"),1,(Infected!K69="I don't know"),2, (Infected!K69="#N/A"),3)</f>
        <v>#N/A</v>
      </c>
      <c r="L69" s="9" t="str">
        <f t="array" ref="L69">IFS((Infected!L69="No"),0,(Infected!L69="Yes"),1,(Infected!L69="I don't know"),2, (Infected!L69="#N/A"),3)</f>
        <v>#N/A</v>
      </c>
      <c r="N69" s="7">
        <v>3.0</v>
      </c>
      <c r="O69" s="7">
        <v>1.0</v>
      </c>
      <c r="P69" s="7">
        <v>4.0</v>
      </c>
      <c r="Q69" s="7">
        <v>0.0</v>
      </c>
    </row>
    <row r="70" ht="14.25" customHeight="1">
      <c r="A70" s="9" t="s">
        <v>117</v>
      </c>
      <c r="B70" s="9">
        <f t="array" ref="B70">IFS((Infected!B70="No"),0,(Infected!B70="Yes"),1,(Infected!B70="I don't know"),2, (Infected!B70="#N/A"),3)</f>
        <v>0</v>
      </c>
      <c r="C70" s="9">
        <f t="array" ref="C70">IFS((Infected!C70="No"),0,(Infected!C70="Yes"),1,(Infected!C70="I don't know"),2, (Infected!C70="#N/A"),3)</f>
        <v>0</v>
      </c>
      <c r="D70" s="9" t="str">
        <f t="array" ref="D70">IFS((Infected!D70="No"),0,(Infected!D70="Yes"),1,(Infected!D70="I don't know"),2, (Infected!D70="#N/A"),3)</f>
        <v>#N/A</v>
      </c>
      <c r="E70" s="9" t="str">
        <f t="array" ref="E70">IFS((Infected!E70="No"),0,(Infected!E70="Yes"),1,(Infected!E70="I don't know"),2, (Infected!E70="#N/A"),3)</f>
        <v>#N/A</v>
      </c>
      <c r="F70" s="9" t="str">
        <f t="array" ref="F70">IFS((Infected!F70="No"),0,(Infected!F70="Yes"),1,(Infected!F70="I don't know"),2, (Infected!F70="#N/A"),3)</f>
        <v>#N/A</v>
      </c>
      <c r="G70" s="9" t="str">
        <f t="array" ref="G70">IFS((Infected!G70="No"),0,(Infected!G70="Yes"),1,(Infected!G70="I don't know"),2, (Infected!G70="#N/A"),3)</f>
        <v>#N/A</v>
      </c>
      <c r="H70" s="9" t="str">
        <f t="array" ref="H70">IFS((Infected!H70="No"),0,(Infected!H70="Yes"),1,(Infected!H70="I don't know"),2, (Infected!H70="#N/A"),3)</f>
        <v>#N/A</v>
      </c>
      <c r="I70" s="9" t="str">
        <f t="array" ref="I70">IFS((Infected!I70="No"),0,(Infected!I70="Yes"),1,(Infected!I70="I don't know"),2, (Infected!I70="#N/A"),3)</f>
        <v>#N/A</v>
      </c>
      <c r="J70" s="9" t="str">
        <f t="array" ref="J70">IFS((Infected!J70="No"),0,(Infected!J70="Yes"),1,(Infected!J70="I don't know"),2, (Infected!J70="#N/A"),3)</f>
        <v>#N/A</v>
      </c>
      <c r="K70" s="9" t="str">
        <f t="array" ref="K70">IFS((Infected!K70="No"),0,(Infected!K70="Yes"),1,(Infected!K70="I don't know"),2, (Infected!K70="#N/A"),3)</f>
        <v>#N/A</v>
      </c>
      <c r="L70" s="9">
        <f t="array" ref="L70">IFS((Infected!L70="No"),0,(Infected!L70="Yes"),1,(Infected!L70="I don't know"),2, (Infected!L70="#N/A"),3)</f>
        <v>0</v>
      </c>
      <c r="N70" s="7">
        <v>4.0</v>
      </c>
      <c r="O70" s="7">
        <v>1.0</v>
      </c>
      <c r="P70" s="7">
        <v>2.0</v>
      </c>
      <c r="Q70" s="7">
        <v>1.0</v>
      </c>
    </row>
    <row r="71" ht="14.25" customHeight="1">
      <c r="A71" s="9" t="s">
        <v>118</v>
      </c>
      <c r="B71" s="9">
        <f t="array" ref="B71">IFS((Infected!B71="No"),0,(Infected!B71="Yes"),1,(Infected!B71="I don't know"),2, (Infected!B71="#N/A"),3)</f>
        <v>2</v>
      </c>
      <c r="C71" s="9" t="str">
        <f t="array" ref="C71">IFS((Infected!C71="No"),0,(Infected!C71="Yes"),1,(Infected!C71="I don't know"),2, (Infected!C71="#N/A"),3)</f>
        <v>#N/A</v>
      </c>
      <c r="D71" s="9" t="str">
        <f t="array" ref="D71">IFS((Infected!D71="No"),0,(Infected!D71="Yes"),1,(Infected!D71="I don't know"),2, (Infected!D71="#N/A"),3)</f>
        <v>#N/A</v>
      </c>
      <c r="E71" s="9" t="str">
        <f t="array" ref="E71">IFS((Infected!E71="No"),0,(Infected!E71="Yes"),1,(Infected!E71="I don't know"),2, (Infected!E71="#N/A"),3)</f>
        <v>#N/A</v>
      </c>
      <c r="F71" s="9" t="str">
        <f t="array" ref="F71">IFS((Infected!F71="No"),0,(Infected!F71="Yes"),1,(Infected!F71="I don't know"),2, (Infected!F71="#N/A"),3)</f>
        <v>#N/A</v>
      </c>
      <c r="G71" s="9" t="str">
        <f t="array" ref="G71">IFS((Infected!G71="No"),0,(Infected!G71="Yes"),1,(Infected!G71="I don't know"),2, (Infected!G71="#N/A"),3)</f>
        <v>#N/A</v>
      </c>
      <c r="H71" s="9" t="str">
        <f t="array" ref="H71">IFS((Infected!H71="No"),0,(Infected!H71="Yes"),1,(Infected!H71="I don't know"),2, (Infected!H71="#N/A"),3)</f>
        <v>#N/A</v>
      </c>
      <c r="I71" s="9" t="str">
        <f t="array" ref="I71">IFS((Infected!I71="No"),0,(Infected!I71="Yes"),1,(Infected!I71="I don't know"),2, (Infected!I71="#N/A"),3)</f>
        <v>#N/A</v>
      </c>
      <c r="J71" s="9" t="str">
        <f t="array" ref="J71">IFS((Infected!J71="No"),0,(Infected!J71="Yes"),1,(Infected!J71="I don't know"),2, (Infected!J71="#N/A"),3)</f>
        <v>#N/A</v>
      </c>
      <c r="K71" s="9" t="str">
        <f t="array" ref="K71">IFS((Infected!K71="No"),0,(Infected!K71="Yes"),1,(Infected!K71="I don't know"),2, (Infected!K71="#N/A"),3)</f>
        <v>#N/A</v>
      </c>
      <c r="L71" s="9" t="str">
        <f t="array" ref="L71">IFS((Infected!L71="No"),0,(Infected!L71="Yes"),1,(Infected!L71="I don't know"),2, (Infected!L71="#N/A"),3)</f>
        <v>#N/A</v>
      </c>
      <c r="N71" s="7">
        <v>3.0</v>
      </c>
      <c r="O71" s="7">
        <v>0.0</v>
      </c>
      <c r="P71" s="7">
        <v>4.0</v>
      </c>
      <c r="Q71" s="7">
        <v>0.0</v>
      </c>
    </row>
    <row r="72" ht="14.25" customHeight="1">
      <c r="A72" s="9" t="s">
        <v>119</v>
      </c>
      <c r="B72" s="9">
        <f t="array" ref="B72">IFS((Infected!B72="No"),0,(Infected!B72="Yes"),1,(Infected!B72="I don't know"),2, (Infected!B72="#N/A"),3)</f>
        <v>2</v>
      </c>
      <c r="C72" s="9">
        <f t="array" ref="C72">IFS((Infected!C72="No"),0,(Infected!C72="Yes"),1,(Infected!C72="I don't know"),2, (Infected!C72="#N/A"),3)</f>
        <v>0</v>
      </c>
      <c r="D72" s="9">
        <f t="array" ref="D72">IFS((Infected!D72="No"),0,(Infected!D72="Yes"),1,(Infected!D72="I don't know"),2, (Infected!D72="#N/A"),3)</f>
        <v>0</v>
      </c>
      <c r="E72" s="9">
        <f t="array" ref="E72">IFS((Infected!E72="No"),0,(Infected!E72="Yes"),1,(Infected!E72="I don't know"),2, (Infected!E72="#N/A"),3)</f>
        <v>0</v>
      </c>
      <c r="F72" s="9" t="str">
        <f t="array" ref="F72">IFS((Infected!F72="No"),0,(Infected!F72="Yes"),1,(Infected!F72="I don't know"),2, (Infected!F72="#N/A"),3)</f>
        <v>#N/A</v>
      </c>
      <c r="G72" s="9">
        <f t="array" ref="G72">IFS((Infected!G72="No"),0,(Infected!G72="Yes"),1,(Infected!G72="I don't know"),2, (Infected!G72="#N/A"),3)</f>
        <v>0</v>
      </c>
      <c r="H72" s="9" t="str">
        <f t="array" ref="H72">IFS((Infected!H72="No"),0,(Infected!H72="Yes"),1,(Infected!H72="I don't know"),2, (Infected!H72="#N/A"),3)</f>
        <v>#N/A</v>
      </c>
      <c r="I72" s="9">
        <f t="array" ref="I72">IFS((Infected!I72="No"),0,(Infected!I72="Yes"),1,(Infected!I72="I don't know"),2, (Infected!I72="#N/A"),3)</f>
        <v>0</v>
      </c>
      <c r="J72" s="9" t="str">
        <f t="array" ref="J72">IFS((Infected!J72="No"),0,(Infected!J72="Yes"),1,(Infected!J72="I don't know"),2, (Infected!J72="#N/A"),3)</f>
        <v>#N/A</v>
      </c>
      <c r="K72" s="9" t="str">
        <f t="array" ref="K72">IFS((Infected!K72="No"),0,(Infected!K72="Yes"),1,(Infected!K72="I don't know"),2, (Infected!K72="#N/A"),3)</f>
        <v>#N/A</v>
      </c>
      <c r="L72" s="9" t="str">
        <f t="array" ref="L72">IFS((Infected!L72="No"),0,(Infected!L72="Yes"),1,(Infected!L72="I don't know"),2, (Infected!L72="#N/A"),3)</f>
        <v>#N/A</v>
      </c>
      <c r="N72" s="7">
        <v>2.0</v>
      </c>
      <c r="O72" s="7">
        <v>0.0</v>
      </c>
      <c r="P72" s="7">
        <v>3.0</v>
      </c>
      <c r="Q72" s="7">
        <v>0.0</v>
      </c>
    </row>
    <row r="73" ht="14.25" customHeight="1">
      <c r="A73" s="9" t="s">
        <v>120</v>
      </c>
      <c r="B73" s="9">
        <f t="array" ref="B73">IFS((Infected!B73="No"),0,(Infected!B73="Yes"),1,(Infected!B73="I don't know"),2, (Infected!B73="#N/A"),3)</f>
        <v>0</v>
      </c>
      <c r="C73" s="9">
        <f t="array" ref="C73">IFS((Infected!C73="No"),0,(Infected!C73="Yes"),1,(Infected!C73="I don't know"),2, (Infected!C73="#N/A"),3)</f>
        <v>0</v>
      </c>
      <c r="D73" s="9">
        <f t="array" ref="D73">IFS((Infected!D73="No"),0,(Infected!D73="Yes"),1,(Infected!D73="I don't know"),2, (Infected!D73="#N/A"),3)</f>
        <v>0</v>
      </c>
      <c r="E73" s="9">
        <f t="array" ref="E73">IFS((Infected!E73="No"),0,(Infected!E73="Yes"),1,(Infected!E73="I don't know"),2, (Infected!E73="#N/A"),3)</f>
        <v>2</v>
      </c>
      <c r="F73" s="9" t="str">
        <f t="array" ref="F73">IFS((Infected!F73="No"),0,(Infected!F73="Yes"),1,(Infected!F73="I don't know"),2, (Infected!F73="#N/A"),3)</f>
        <v>#N/A</v>
      </c>
      <c r="G73" s="9">
        <f t="array" ref="G73">IFS((Infected!G73="No"),0,(Infected!G73="Yes"),1,(Infected!G73="I don't know"),2, (Infected!G73="#N/A"),3)</f>
        <v>0</v>
      </c>
      <c r="H73" s="9">
        <f t="array" ref="H73">IFS((Infected!H73="No"),0,(Infected!H73="Yes"),1,(Infected!H73="I don't know"),2, (Infected!H73="#N/A"),3)</f>
        <v>0</v>
      </c>
      <c r="I73" s="9">
        <f t="array" ref="I73">IFS((Infected!I73="No"),0,(Infected!I73="Yes"),1,(Infected!I73="I don't know"),2, (Infected!I73="#N/A"),3)</f>
        <v>2</v>
      </c>
      <c r="J73" s="9">
        <f t="array" ref="J73">IFS((Infected!J73="No"),0,(Infected!J73="Yes"),1,(Infected!J73="I don't know"),2, (Infected!J73="#N/A"),3)</f>
        <v>0</v>
      </c>
      <c r="K73" s="9" t="str">
        <f t="array" ref="K73">IFS((Infected!K73="No"),0,(Infected!K73="Yes"),1,(Infected!K73="I don't know"),2, (Infected!K73="#N/A"),3)</f>
        <v>#N/A</v>
      </c>
      <c r="L73" s="9">
        <f t="array" ref="L73">IFS((Infected!L73="No"),0,(Infected!L73="Yes"),1,(Infected!L73="I don't know"),2, (Infected!L73="#N/A"),3)</f>
        <v>2</v>
      </c>
      <c r="N73" s="7">
        <v>4.0</v>
      </c>
      <c r="O73" s="7">
        <v>1.0</v>
      </c>
      <c r="P73" s="7">
        <v>4.0</v>
      </c>
      <c r="Q73" s="7">
        <v>1.0</v>
      </c>
    </row>
    <row r="74" ht="14.25" customHeight="1">
      <c r="A74" s="9" t="s">
        <v>121</v>
      </c>
      <c r="B74" s="9">
        <f t="array" ref="B74">IFS((Infected!B74="No"),0,(Infected!B74="Yes"),1,(Infected!B74="I don't know"),2, (Infected!B74="#N/A"),3)</f>
        <v>0</v>
      </c>
      <c r="C74" s="9">
        <f t="array" ref="C74">IFS((Infected!C74="No"),0,(Infected!C74="Yes"),1,(Infected!C74="I don't know"),2, (Infected!C74="#N/A"),3)</f>
        <v>2</v>
      </c>
      <c r="D74" s="9" t="str">
        <f t="array" ref="D74">IFS((Infected!D74="No"),0,(Infected!D74="Yes"),1,(Infected!D74="I don't know"),2, (Infected!D74="#N/A"),3)</f>
        <v>#N/A</v>
      </c>
      <c r="E74" s="9" t="str">
        <f t="array" ref="E74">IFS((Infected!E74="No"),0,(Infected!E74="Yes"),1,(Infected!E74="I don't know"),2, (Infected!E74="#N/A"),3)</f>
        <v>#N/A</v>
      </c>
      <c r="F74" s="9" t="str">
        <f t="array" ref="F74">IFS((Infected!F74="No"),0,(Infected!F74="Yes"),1,(Infected!F74="I don't know"),2, (Infected!F74="#N/A"),3)</f>
        <v>#N/A</v>
      </c>
      <c r="G74" s="9" t="str">
        <f t="array" ref="G74">IFS((Infected!G74="No"),0,(Infected!G74="Yes"),1,(Infected!G74="I don't know"),2, (Infected!G74="#N/A"),3)</f>
        <v>#N/A</v>
      </c>
      <c r="H74" s="9" t="str">
        <f t="array" ref="H74">IFS((Infected!H74="No"),0,(Infected!H74="Yes"),1,(Infected!H74="I don't know"),2, (Infected!H74="#N/A"),3)</f>
        <v>#N/A</v>
      </c>
      <c r="I74" s="9" t="str">
        <f t="array" ref="I74">IFS((Infected!I74="No"),0,(Infected!I74="Yes"),1,(Infected!I74="I don't know"),2, (Infected!I74="#N/A"),3)</f>
        <v>#N/A</v>
      </c>
      <c r="J74" s="9" t="str">
        <f t="array" ref="J74">IFS((Infected!J74="No"),0,(Infected!J74="Yes"),1,(Infected!J74="I don't know"),2, (Infected!J74="#N/A"),3)</f>
        <v>#N/A</v>
      </c>
      <c r="K74" s="9" t="str">
        <f t="array" ref="K74">IFS((Infected!K74="No"),0,(Infected!K74="Yes"),1,(Infected!K74="I don't know"),2, (Infected!K74="#N/A"),3)</f>
        <v>#N/A</v>
      </c>
      <c r="L74" s="9" t="str">
        <f t="array" ref="L74">IFS((Infected!L74="No"),0,(Infected!L74="Yes"),1,(Infected!L74="I don't know"),2, (Infected!L74="#N/A"),3)</f>
        <v>#N/A</v>
      </c>
      <c r="N74" s="7">
        <v>2.0</v>
      </c>
      <c r="O74" s="7">
        <v>0.0</v>
      </c>
      <c r="P74" s="7">
        <v>3.0</v>
      </c>
      <c r="Q74" s="7">
        <v>0.0</v>
      </c>
    </row>
    <row r="75" ht="14.25" customHeight="1">
      <c r="A75" s="9" t="s">
        <v>122</v>
      </c>
      <c r="B75" s="9">
        <f t="array" ref="B75">IFS((Infected!B75="No"),0,(Infected!B75="Yes"),1,(Infected!B75="I don't know"),2, (Infected!B75="#N/A"),3)</f>
        <v>0</v>
      </c>
      <c r="C75" s="9">
        <f t="array" ref="C75">IFS((Infected!C75="No"),0,(Infected!C75="Yes"),1,(Infected!C75="I don't know"),2, (Infected!C75="#N/A"),3)</f>
        <v>0</v>
      </c>
      <c r="D75" s="9">
        <f t="array" ref="D75">IFS((Infected!D75="No"),0,(Infected!D75="Yes"),1,(Infected!D75="I don't know"),2, (Infected!D75="#N/A"),3)</f>
        <v>0</v>
      </c>
      <c r="E75" s="9">
        <f t="array" ref="E75">IFS((Infected!E75="No"),0,(Infected!E75="Yes"),1,(Infected!E75="I don't know"),2, (Infected!E75="#N/A"),3)</f>
        <v>0</v>
      </c>
      <c r="F75" s="9">
        <f t="array" ref="F75">IFS((Infected!F75="No"),0,(Infected!F75="Yes"),1,(Infected!F75="I don't know"),2, (Infected!F75="#N/A"),3)</f>
        <v>0</v>
      </c>
      <c r="G75" s="9" t="str">
        <f t="array" ref="G75">IFS((Infected!G75="No"),0,(Infected!G75="Yes"),1,(Infected!G75="I don't know"),2, (Infected!G75="#N/A"),3)</f>
        <v>#N/A</v>
      </c>
      <c r="H75" s="9" t="str">
        <f t="array" ref="H75">IFS((Infected!H75="No"),0,(Infected!H75="Yes"),1,(Infected!H75="I don't know"),2, (Infected!H75="#N/A"),3)</f>
        <v>#N/A</v>
      </c>
      <c r="I75" s="9" t="str">
        <f t="array" ref="I75">IFS((Infected!I75="No"),0,(Infected!I75="Yes"),1,(Infected!I75="I don't know"),2, (Infected!I75="#N/A"),3)</f>
        <v>#N/A</v>
      </c>
      <c r="J75" s="9" t="str">
        <f t="array" ref="J75">IFS((Infected!J75="No"),0,(Infected!J75="Yes"),1,(Infected!J75="I don't know"),2, (Infected!J75="#N/A"),3)</f>
        <v>#N/A</v>
      </c>
      <c r="K75" s="9" t="str">
        <f t="array" ref="K75">IFS((Infected!K75="No"),0,(Infected!K75="Yes"),1,(Infected!K75="I don't know"),2, (Infected!K75="#N/A"),3)</f>
        <v>#N/A</v>
      </c>
      <c r="L75" s="9" t="str">
        <f t="array" ref="L75">IFS((Infected!L75="No"),0,(Infected!L75="Yes"),1,(Infected!L75="I don't know"),2, (Infected!L75="#N/A"),3)</f>
        <v>#N/A</v>
      </c>
      <c r="N75" s="7">
        <v>4.0</v>
      </c>
      <c r="O75" s="7">
        <v>0.0</v>
      </c>
      <c r="P75" s="7">
        <v>5.0</v>
      </c>
      <c r="Q75" s="7">
        <v>1.0</v>
      </c>
    </row>
    <row r="76" ht="14.25" customHeight="1">
      <c r="A76" s="9" t="s">
        <v>123</v>
      </c>
      <c r="B76" s="9">
        <f t="array" ref="B76">IFS((Infected!B76="No"),0,(Infected!B76="Yes"),1,(Infected!B76="I don't know"),2, (Infected!B76="#N/A"),3)</f>
        <v>2</v>
      </c>
      <c r="C76" s="9" t="str">
        <f t="array" ref="C76">IFS((Infected!C76="No"),0,(Infected!C76="Yes"),1,(Infected!C76="I don't know"),2, (Infected!C76="#N/A"),3)</f>
        <v>#N/A</v>
      </c>
      <c r="D76" s="9" t="str">
        <f t="array" ref="D76">IFS((Infected!D76="No"),0,(Infected!D76="Yes"),1,(Infected!D76="I don't know"),2, (Infected!D76="#N/A"),3)</f>
        <v>#N/A</v>
      </c>
      <c r="E76" s="9">
        <f t="array" ref="E76">IFS((Infected!E76="No"),0,(Infected!E76="Yes"),1,(Infected!E76="I don't know"),2, (Infected!E76="#N/A"),3)</f>
        <v>2</v>
      </c>
      <c r="F76" s="9">
        <f t="array" ref="F76">IFS((Infected!F76="No"),0,(Infected!F76="Yes"),1,(Infected!F76="I don't know"),2, (Infected!F76="#N/A"),3)</f>
        <v>2</v>
      </c>
      <c r="G76" s="9">
        <f t="array" ref="G76">IFS((Infected!G76="No"),0,(Infected!G76="Yes"),1,(Infected!G76="I don't know"),2, (Infected!G76="#N/A"),3)</f>
        <v>2</v>
      </c>
      <c r="H76" s="9">
        <f t="array" ref="H76">IFS((Infected!H76="No"),0,(Infected!H76="Yes"),1,(Infected!H76="I don't know"),2, (Infected!H76="#N/A"),3)</f>
        <v>2</v>
      </c>
      <c r="I76" s="9">
        <f t="array" ref="I76">IFS((Infected!I76="No"),0,(Infected!I76="Yes"),1,(Infected!I76="I don't know"),2, (Infected!I76="#N/A"),3)</f>
        <v>0</v>
      </c>
      <c r="J76" s="9">
        <f t="array" ref="J76">IFS((Infected!J76="No"),0,(Infected!J76="Yes"),1,(Infected!J76="I don't know"),2, (Infected!J76="#N/A"),3)</f>
        <v>0</v>
      </c>
      <c r="K76" s="9">
        <f t="array" ref="K76">IFS((Infected!K76="No"),0,(Infected!K76="Yes"),1,(Infected!K76="I don't know"),2, (Infected!K76="#N/A"),3)</f>
        <v>0</v>
      </c>
      <c r="L76" s="9">
        <f t="array" ref="L76">IFS((Infected!L76="No"),0,(Infected!L76="Yes"),1,(Infected!L76="I don't know"),2, (Infected!L76="#N/A"),3)</f>
        <v>0</v>
      </c>
      <c r="N76" s="7">
        <v>4.0</v>
      </c>
      <c r="O76" s="7">
        <v>1.0</v>
      </c>
      <c r="P76" s="7">
        <v>3.0</v>
      </c>
      <c r="Q76" s="7">
        <v>1.0</v>
      </c>
    </row>
    <row r="77" ht="14.25" customHeight="1">
      <c r="A77" s="9" t="s">
        <v>124</v>
      </c>
      <c r="B77" s="9">
        <f t="array" ref="B77">IFS((Infected!B77="No"),0,(Infected!B77="Yes"),1,(Infected!B77="I don't know"),2, (Infected!B77="#N/A"),3)</f>
        <v>2</v>
      </c>
      <c r="C77" s="9" t="str">
        <f t="array" ref="C77">IFS((Infected!C77="No"),0,(Infected!C77="Yes"),1,(Infected!C77="I don't know"),2, (Infected!C77="#N/A"),3)</f>
        <v>#N/A</v>
      </c>
      <c r="D77" s="9" t="str">
        <f t="array" ref="D77">IFS((Infected!D77="No"),0,(Infected!D77="Yes"),1,(Infected!D77="I don't know"),2, (Infected!D77="#N/A"),3)</f>
        <v>#N/A</v>
      </c>
      <c r="E77" s="9" t="str">
        <f t="array" ref="E77">IFS((Infected!E77="No"),0,(Infected!E77="Yes"),1,(Infected!E77="I don't know"),2, (Infected!E77="#N/A"),3)</f>
        <v>#N/A</v>
      </c>
      <c r="F77" s="9" t="str">
        <f t="array" ref="F77">IFS((Infected!F77="No"),0,(Infected!F77="Yes"),1,(Infected!F77="I don't know"),2, (Infected!F77="#N/A"),3)</f>
        <v>#N/A</v>
      </c>
      <c r="G77" s="9" t="str">
        <f t="array" ref="G77">IFS((Infected!G77="No"),0,(Infected!G77="Yes"),1,(Infected!G77="I don't know"),2, (Infected!G77="#N/A"),3)</f>
        <v>#N/A</v>
      </c>
      <c r="H77" s="9" t="str">
        <f t="array" ref="H77">IFS((Infected!H77="No"),0,(Infected!H77="Yes"),1,(Infected!H77="I don't know"),2, (Infected!H77="#N/A"),3)</f>
        <v>#N/A</v>
      </c>
      <c r="I77" s="9" t="str">
        <f t="array" ref="I77">IFS((Infected!I77="No"),0,(Infected!I77="Yes"),1,(Infected!I77="I don't know"),2, (Infected!I77="#N/A"),3)</f>
        <v>#N/A</v>
      </c>
      <c r="J77" s="9" t="str">
        <f t="array" ref="J77">IFS((Infected!J77="No"),0,(Infected!J77="Yes"),1,(Infected!J77="I don't know"),2, (Infected!J77="#N/A"),3)</f>
        <v>#N/A</v>
      </c>
      <c r="K77" s="9" t="str">
        <f t="array" ref="K77">IFS((Infected!K77="No"),0,(Infected!K77="Yes"),1,(Infected!K77="I don't know"),2, (Infected!K77="#N/A"),3)</f>
        <v>#N/A</v>
      </c>
      <c r="L77" s="9" t="str">
        <f t="array" ref="L77">IFS((Infected!L77="No"),0,(Infected!L77="Yes"),1,(Infected!L77="I don't know"),2, (Infected!L77="#N/A"),3)</f>
        <v>#N/A</v>
      </c>
      <c r="N77" s="7">
        <v>3.0</v>
      </c>
      <c r="O77" s="7">
        <v>0.0</v>
      </c>
      <c r="P77" s="7">
        <v>4.0</v>
      </c>
      <c r="Q77" s="7">
        <v>0.0</v>
      </c>
    </row>
    <row r="78" ht="14.25" customHeight="1">
      <c r="A78" s="9" t="s">
        <v>125</v>
      </c>
      <c r="B78" s="9">
        <f t="array" ref="B78">IFS((Infected!B78="No"),0,(Infected!B78="Yes"),1,(Infected!B78="I don't know"),2, (Infected!B78="#N/A"),3)</f>
        <v>2</v>
      </c>
      <c r="C78" s="9" t="str">
        <f t="array" ref="C78">IFS((Infected!C78="No"),0,(Infected!C78="Yes"),1,(Infected!C78="I don't know"),2, (Infected!C78="#N/A"),3)</f>
        <v>#N/A</v>
      </c>
      <c r="D78" s="9" t="str">
        <f t="array" ref="D78">IFS((Infected!D78="No"),0,(Infected!D78="Yes"),1,(Infected!D78="I don't know"),2, (Infected!D78="#N/A"),3)</f>
        <v>#N/A</v>
      </c>
      <c r="E78" s="9" t="str">
        <f t="array" ref="E78">IFS((Infected!E78="No"),0,(Infected!E78="Yes"),1,(Infected!E78="I don't know"),2, (Infected!E78="#N/A"),3)</f>
        <v>#N/A</v>
      </c>
      <c r="F78" s="9" t="str">
        <f t="array" ref="F78">IFS((Infected!F78="No"),0,(Infected!F78="Yes"),1,(Infected!F78="I don't know"),2, (Infected!F78="#N/A"),3)</f>
        <v>#N/A</v>
      </c>
      <c r="G78" s="9" t="str">
        <f t="array" ref="G78">IFS((Infected!G78="No"),0,(Infected!G78="Yes"),1,(Infected!G78="I don't know"),2, (Infected!G78="#N/A"),3)</f>
        <v>#N/A</v>
      </c>
      <c r="H78" s="9" t="str">
        <f t="array" ref="H78">IFS((Infected!H78="No"),0,(Infected!H78="Yes"),1,(Infected!H78="I don't know"),2, (Infected!H78="#N/A"),3)</f>
        <v>#N/A</v>
      </c>
      <c r="I78" s="9" t="str">
        <f t="array" ref="I78">IFS((Infected!I78="No"),0,(Infected!I78="Yes"),1,(Infected!I78="I don't know"),2, (Infected!I78="#N/A"),3)</f>
        <v>#N/A</v>
      </c>
      <c r="J78" s="9" t="str">
        <f t="array" ref="J78">IFS((Infected!J78="No"),0,(Infected!J78="Yes"),1,(Infected!J78="I don't know"),2, (Infected!J78="#N/A"),3)</f>
        <v>#N/A</v>
      </c>
      <c r="K78" s="9" t="str">
        <f t="array" ref="K78">IFS((Infected!K78="No"),0,(Infected!K78="Yes"),1,(Infected!K78="I don't know"),2, (Infected!K78="#N/A"),3)</f>
        <v>#N/A</v>
      </c>
      <c r="L78" s="9" t="str">
        <f t="array" ref="L78">IFS((Infected!L78="No"),0,(Infected!L78="Yes"),1,(Infected!L78="I don't know"),2, (Infected!L78="#N/A"),3)</f>
        <v>#N/A</v>
      </c>
      <c r="N78" s="7">
        <v>1.0</v>
      </c>
      <c r="O78" s="7">
        <v>1.0</v>
      </c>
      <c r="P78" s="7">
        <v>3.0</v>
      </c>
      <c r="Q78" s="7">
        <v>0.0</v>
      </c>
    </row>
    <row r="79" ht="14.25" customHeight="1">
      <c r="A79" s="9" t="s">
        <v>126</v>
      </c>
      <c r="B79" s="9">
        <f t="array" ref="B79">IFS((Infected!B79="No"),0,(Infected!B79="Yes"),1,(Infected!B79="I don't know"),2, (Infected!B79="#N/A"),3)</f>
        <v>2</v>
      </c>
      <c r="C79" s="9">
        <f t="array" ref="C79">IFS((Infected!C79="No"),0,(Infected!C79="Yes"),1,(Infected!C79="I don't know"),2, (Infected!C79="#N/A"),3)</f>
        <v>0</v>
      </c>
      <c r="D79" s="9" t="str">
        <f t="array" ref="D79">IFS((Infected!D79="No"),0,(Infected!D79="Yes"),1,(Infected!D79="I don't know"),2, (Infected!D79="#N/A"),3)</f>
        <v>#N/A</v>
      </c>
      <c r="E79" s="9" t="str">
        <f t="array" ref="E79">IFS((Infected!E79="No"),0,(Infected!E79="Yes"),1,(Infected!E79="I don't know"),2, (Infected!E79="#N/A"),3)</f>
        <v>#N/A</v>
      </c>
      <c r="F79" s="9" t="str">
        <f t="array" ref="F79">IFS((Infected!F79="No"),0,(Infected!F79="Yes"),1,(Infected!F79="I don't know"),2, (Infected!F79="#N/A"),3)</f>
        <v>#N/A</v>
      </c>
      <c r="G79" s="9">
        <f t="array" ref="G79">IFS((Infected!G79="No"),0,(Infected!G79="Yes"),1,(Infected!G79="I don't know"),2, (Infected!G79="#N/A"),3)</f>
        <v>0</v>
      </c>
      <c r="H79" s="9" t="str">
        <f t="array" ref="H79">IFS((Infected!H79="No"),0,(Infected!H79="Yes"),1,(Infected!H79="I don't know"),2, (Infected!H79="#N/A"),3)</f>
        <v>#N/A</v>
      </c>
      <c r="I79" s="9" t="str">
        <f t="array" ref="I79">IFS((Infected!I79="No"),0,(Infected!I79="Yes"),1,(Infected!I79="I don't know"),2, (Infected!I79="#N/A"),3)</f>
        <v>#N/A</v>
      </c>
      <c r="J79" s="9" t="str">
        <f t="array" ref="J79">IFS((Infected!J79="No"),0,(Infected!J79="Yes"),1,(Infected!J79="I don't know"),2, (Infected!J79="#N/A"),3)</f>
        <v>#N/A</v>
      </c>
      <c r="K79" s="9" t="str">
        <f t="array" ref="K79">IFS((Infected!K79="No"),0,(Infected!K79="Yes"),1,(Infected!K79="I don't know"),2, (Infected!K79="#N/A"),3)</f>
        <v>#N/A</v>
      </c>
      <c r="L79" s="9" t="str">
        <f t="array" ref="L79">IFS((Infected!L79="No"),0,(Infected!L79="Yes"),1,(Infected!L79="I don't know"),2, (Infected!L79="#N/A"),3)</f>
        <v>#N/A</v>
      </c>
      <c r="N79" s="7">
        <v>1.0</v>
      </c>
      <c r="O79" s="7">
        <v>1.0</v>
      </c>
      <c r="P79" s="7">
        <v>4.0</v>
      </c>
      <c r="Q79" s="7">
        <v>0.0</v>
      </c>
    </row>
    <row r="80" ht="14.25" customHeight="1">
      <c r="A80" s="9" t="s">
        <v>127</v>
      </c>
      <c r="B80" s="9">
        <f t="array" ref="B80">IFS((Infected!B80="No"),0,(Infected!B80="Yes"),1,(Infected!B80="I don't know"),2, (Infected!B80="#N/A"),3)</f>
        <v>2</v>
      </c>
      <c r="C80" s="9">
        <f t="array" ref="C80">IFS((Infected!C80="No"),0,(Infected!C80="Yes"),1,(Infected!C80="I don't know"),2, (Infected!C80="#N/A"),3)</f>
        <v>0</v>
      </c>
      <c r="D80" s="9">
        <f t="array" ref="D80">IFS((Infected!D80="No"),0,(Infected!D80="Yes"),1,(Infected!D80="I don't know"),2, (Infected!D80="#N/A"),3)</f>
        <v>0</v>
      </c>
      <c r="E80" s="9">
        <f t="array" ref="E80">IFS((Infected!E80="No"),0,(Infected!E80="Yes"),1,(Infected!E80="I don't know"),2, (Infected!E80="#N/A"),3)</f>
        <v>0</v>
      </c>
      <c r="F80" s="9">
        <f t="array" ref="F80">IFS((Infected!F80="No"),0,(Infected!F80="Yes"),1,(Infected!F80="I don't know"),2, (Infected!F80="#N/A"),3)</f>
        <v>0</v>
      </c>
      <c r="G80" s="9">
        <f t="array" ref="G80">IFS((Infected!G80="No"),0,(Infected!G80="Yes"),1,(Infected!G80="I don't know"),2, (Infected!G80="#N/A"),3)</f>
        <v>1</v>
      </c>
      <c r="H80" s="9">
        <f t="array" ref="H80">IFS((Infected!H80="No"),0,(Infected!H80="Yes"),1,(Infected!H80="I don't know"),2, (Infected!H80="#N/A"),3)</f>
        <v>1</v>
      </c>
      <c r="I80" s="9">
        <f t="array" ref="I80">IFS((Infected!I80="No"),0,(Infected!I80="Yes"),1,(Infected!I80="I don't know"),2, (Infected!I80="#N/A"),3)</f>
        <v>1</v>
      </c>
      <c r="J80" s="9" t="str">
        <f t="array" ref="J80">IFS((Infected!J80="No"),0,(Infected!J80="Yes"),1,(Infected!J80="I don't know"),2, (Infected!J80="#N/A"),3)</f>
        <v>#N/A</v>
      </c>
      <c r="K80" s="9">
        <f t="array" ref="K80">IFS((Infected!K80="No"),0,(Infected!K80="Yes"),1,(Infected!K80="I don't know"),2, (Infected!K80="#N/A"),3)</f>
        <v>1</v>
      </c>
      <c r="L80" s="9" t="str">
        <f t="array" ref="L80">IFS((Infected!L80="No"),0,(Infected!L80="Yes"),1,(Infected!L80="I don't know"),2, (Infected!L80="#N/A"),3)</f>
        <v>#N/A</v>
      </c>
      <c r="N80" s="7">
        <v>1.0</v>
      </c>
      <c r="O80" s="7">
        <v>0.0</v>
      </c>
      <c r="P80" s="7">
        <v>2.0</v>
      </c>
      <c r="Q80" s="7">
        <v>0.0</v>
      </c>
    </row>
    <row r="81" ht="14.25" customHeight="1">
      <c r="A81" s="9" t="s">
        <v>128</v>
      </c>
      <c r="B81" s="9">
        <f t="array" ref="B81">IFS((Infected!B81="No"),0,(Infected!B81="Yes"),1,(Infected!B81="I don't know"),2, (Infected!B81="#N/A"),3)</f>
        <v>0</v>
      </c>
      <c r="C81" s="9" t="str">
        <f t="array" ref="C81">IFS((Infected!C81="No"),0,(Infected!C81="Yes"),1,(Infected!C81="I don't know"),2, (Infected!C81="#N/A"),3)</f>
        <v>#N/A</v>
      </c>
      <c r="D81" s="9" t="str">
        <f t="array" ref="D81">IFS((Infected!D81="No"),0,(Infected!D81="Yes"),1,(Infected!D81="I don't know"),2, (Infected!D81="#N/A"),3)</f>
        <v>#N/A</v>
      </c>
      <c r="E81" s="9">
        <f t="array" ref="E81">IFS((Infected!E81="No"),0,(Infected!E81="Yes"),1,(Infected!E81="I don't know"),2, (Infected!E81="#N/A"),3)</f>
        <v>0</v>
      </c>
      <c r="F81" s="9" t="str">
        <f t="array" ref="F81">IFS((Infected!F81="No"),0,(Infected!F81="Yes"),1,(Infected!F81="I don't know"),2, (Infected!F81="#N/A"),3)</f>
        <v>#N/A</v>
      </c>
      <c r="G81" s="9" t="str">
        <f t="array" ref="G81">IFS((Infected!G81="No"),0,(Infected!G81="Yes"),1,(Infected!G81="I don't know"),2, (Infected!G81="#N/A"),3)</f>
        <v>#N/A</v>
      </c>
      <c r="H81" s="9" t="str">
        <f t="array" ref="H81">IFS((Infected!H81="No"),0,(Infected!H81="Yes"),1,(Infected!H81="I don't know"),2, (Infected!H81="#N/A"),3)</f>
        <v>#N/A</v>
      </c>
      <c r="I81" s="9" t="str">
        <f t="array" ref="I81">IFS((Infected!I81="No"),0,(Infected!I81="Yes"),1,(Infected!I81="I don't know"),2, (Infected!I81="#N/A"),3)</f>
        <v>#N/A</v>
      </c>
      <c r="J81" s="9" t="str">
        <f t="array" ref="J81">IFS((Infected!J81="No"),0,(Infected!J81="Yes"),1,(Infected!J81="I don't know"),2, (Infected!J81="#N/A"),3)</f>
        <v>#N/A</v>
      </c>
      <c r="K81" s="9" t="str">
        <f t="array" ref="K81">IFS((Infected!K81="No"),0,(Infected!K81="Yes"),1,(Infected!K81="I don't know"),2, (Infected!K81="#N/A"),3)</f>
        <v>#N/A</v>
      </c>
      <c r="L81" s="9" t="str">
        <f t="array" ref="L81">IFS((Infected!L81="No"),0,(Infected!L81="Yes"),1,(Infected!L81="I don't know"),2, (Infected!L81="#N/A"),3)</f>
        <v>#N/A</v>
      </c>
      <c r="N81" s="7">
        <v>2.0</v>
      </c>
      <c r="O81" s="7">
        <v>1.0</v>
      </c>
      <c r="P81" s="7">
        <v>4.0</v>
      </c>
      <c r="Q81" s="7">
        <v>0.0</v>
      </c>
    </row>
    <row r="82" ht="14.25" customHeight="1">
      <c r="A82" s="9" t="s">
        <v>130</v>
      </c>
      <c r="B82" s="9">
        <f t="array" ref="B82">IFS((Infected!B82="No"),0,(Infected!B82="Yes"),1,(Infected!B82="I don't know"),2, (Infected!B82="#N/A"),3)</f>
        <v>0</v>
      </c>
      <c r="C82" s="9" t="str">
        <f t="array" ref="C82">IFS((Infected!C82="No"),0,(Infected!C82="Yes"),1,(Infected!C82="I don't know"),2, (Infected!C82="#N/A"),3)</f>
        <v>#N/A</v>
      </c>
      <c r="D82" s="9" t="str">
        <f t="array" ref="D82">IFS((Infected!D82="No"),0,(Infected!D82="Yes"),1,(Infected!D82="I don't know"),2, (Infected!D82="#N/A"),3)</f>
        <v>#N/A</v>
      </c>
      <c r="E82" s="9" t="str">
        <f t="array" ref="E82">IFS((Infected!E82="No"),0,(Infected!E82="Yes"),1,(Infected!E82="I don't know"),2, (Infected!E82="#N/A"),3)</f>
        <v>#N/A</v>
      </c>
      <c r="F82" s="9" t="str">
        <f t="array" ref="F82">IFS((Infected!F82="No"),0,(Infected!F82="Yes"),1,(Infected!F82="I don't know"),2, (Infected!F82="#N/A"),3)</f>
        <v>#N/A</v>
      </c>
      <c r="G82" s="9" t="str">
        <f t="array" ref="G82">IFS((Infected!G82="No"),0,(Infected!G82="Yes"),1,(Infected!G82="I don't know"),2, (Infected!G82="#N/A"),3)</f>
        <v>#N/A</v>
      </c>
      <c r="H82" s="9" t="str">
        <f t="array" ref="H82">IFS((Infected!H82="No"),0,(Infected!H82="Yes"),1,(Infected!H82="I don't know"),2, (Infected!H82="#N/A"),3)</f>
        <v>#N/A</v>
      </c>
      <c r="I82" s="9" t="str">
        <f t="array" ref="I82">IFS((Infected!I82="No"),0,(Infected!I82="Yes"),1,(Infected!I82="I don't know"),2, (Infected!I82="#N/A"),3)</f>
        <v>#N/A</v>
      </c>
      <c r="J82" s="9" t="str">
        <f t="array" ref="J82">IFS((Infected!J82="No"),0,(Infected!J82="Yes"),1,(Infected!J82="I don't know"),2, (Infected!J82="#N/A"),3)</f>
        <v>#N/A</v>
      </c>
      <c r="K82" s="9" t="str">
        <f t="array" ref="K82">IFS((Infected!K82="No"),0,(Infected!K82="Yes"),1,(Infected!K82="I don't know"),2, (Infected!K82="#N/A"),3)</f>
        <v>#N/A</v>
      </c>
      <c r="L82" s="9" t="str">
        <f t="array" ref="L82">IFS((Infected!L82="No"),0,(Infected!L82="Yes"),1,(Infected!L82="I don't know"),2, (Infected!L82="#N/A"),3)</f>
        <v>#N/A</v>
      </c>
      <c r="N82" s="7">
        <v>2.0</v>
      </c>
      <c r="O82" s="7">
        <v>0.0</v>
      </c>
      <c r="P82" s="7">
        <v>5.0</v>
      </c>
      <c r="Q82" s="7">
        <v>1.0</v>
      </c>
    </row>
    <row r="83" ht="14.25" customHeight="1">
      <c r="A83" s="9" t="s">
        <v>132</v>
      </c>
      <c r="B83" s="9">
        <f t="array" ref="B83">IFS((Infected!B83="No"),0,(Infected!B83="Yes"),1,(Infected!B83="I don't know"),2, (Infected!B83="#N/A"),3)</f>
        <v>2</v>
      </c>
      <c r="C83" s="9" t="str">
        <f t="array" ref="C83">IFS((Infected!C83="No"),0,(Infected!C83="Yes"),1,(Infected!C83="I don't know"),2, (Infected!C83="#N/A"),3)</f>
        <v>#N/A</v>
      </c>
      <c r="D83" s="9" t="str">
        <f t="array" ref="D83">IFS((Infected!D83="No"),0,(Infected!D83="Yes"),1,(Infected!D83="I don't know"),2, (Infected!D83="#N/A"),3)</f>
        <v>#N/A</v>
      </c>
      <c r="E83" s="9">
        <f t="array" ref="E83">IFS((Infected!E83="No"),0,(Infected!E83="Yes"),1,(Infected!E83="I don't know"),2, (Infected!E83="#N/A"),3)</f>
        <v>2</v>
      </c>
      <c r="F83" s="9" t="str">
        <f t="array" ref="F83">IFS((Infected!F83="No"),0,(Infected!F83="Yes"),1,(Infected!F83="I don't know"),2, (Infected!F83="#N/A"),3)</f>
        <v>#N/A</v>
      </c>
      <c r="G83" s="9" t="str">
        <f t="array" ref="G83">IFS((Infected!G83="No"),0,(Infected!G83="Yes"),1,(Infected!G83="I don't know"),2, (Infected!G83="#N/A"),3)</f>
        <v>#N/A</v>
      </c>
      <c r="H83" s="9" t="str">
        <f t="array" ref="H83">IFS((Infected!H83="No"),0,(Infected!H83="Yes"),1,(Infected!H83="I don't know"),2, (Infected!H83="#N/A"),3)</f>
        <v>#N/A</v>
      </c>
      <c r="I83" s="9" t="str">
        <f t="array" ref="I83">IFS((Infected!I83="No"),0,(Infected!I83="Yes"),1,(Infected!I83="I don't know"),2, (Infected!I83="#N/A"),3)</f>
        <v>#N/A</v>
      </c>
      <c r="J83" s="9" t="str">
        <f t="array" ref="J83">IFS((Infected!J83="No"),0,(Infected!J83="Yes"),1,(Infected!J83="I don't know"),2, (Infected!J83="#N/A"),3)</f>
        <v>#N/A</v>
      </c>
      <c r="K83" s="9" t="str">
        <f t="array" ref="K83">IFS((Infected!K83="No"),0,(Infected!K83="Yes"),1,(Infected!K83="I don't know"),2, (Infected!K83="#N/A"),3)</f>
        <v>#N/A</v>
      </c>
      <c r="L83" s="9" t="str">
        <f t="array" ref="L83">IFS((Infected!L83="No"),0,(Infected!L83="Yes"),1,(Infected!L83="I don't know"),2, (Infected!L83="#N/A"),3)</f>
        <v>#N/A</v>
      </c>
      <c r="N83" s="7">
        <v>1.0</v>
      </c>
      <c r="O83" s="7">
        <v>1.0</v>
      </c>
      <c r="P83" s="7">
        <v>3.0</v>
      </c>
      <c r="Q83" s="7">
        <v>0.0</v>
      </c>
    </row>
    <row r="84" ht="14.25" customHeight="1">
      <c r="A84" s="9" t="s">
        <v>133</v>
      </c>
      <c r="B84" s="9">
        <f t="array" ref="B84">IFS((Infected!B84="No"),0,(Infected!B84="Yes"),1,(Infected!B84="I don't know"),2, (Infected!B84="#N/A"),3)</f>
        <v>0</v>
      </c>
      <c r="C84" s="9">
        <f t="array" ref="C84">IFS((Infected!C84="No"),0,(Infected!C84="Yes"),1,(Infected!C84="I don't know"),2, (Infected!C84="#N/A"),3)</f>
        <v>2</v>
      </c>
      <c r="D84" s="9">
        <f t="array" ref="D84">IFS((Infected!D84="No"),0,(Infected!D84="Yes"),1,(Infected!D84="I don't know"),2, (Infected!D84="#N/A"),3)</f>
        <v>0</v>
      </c>
      <c r="E84" s="9">
        <f t="array" ref="E84">IFS((Infected!E84="No"),0,(Infected!E84="Yes"),1,(Infected!E84="I don't know"),2, (Infected!E84="#N/A"),3)</f>
        <v>0</v>
      </c>
      <c r="F84" s="9">
        <f t="array" ref="F84">IFS((Infected!F84="No"),0,(Infected!F84="Yes"),1,(Infected!F84="I don't know"),2, (Infected!F84="#N/A"),3)</f>
        <v>2</v>
      </c>
      <c r="G84" s="9" t="str">
        <f t="array" ref="G84">IFS((Infected!G84="No"),0,(Infected!G84="Yes"),1,(Infected!G84="I don't know"),2, (Infected!G84="#N/A"),3)</f>
        <v>#N/A</v>
      </c>
      <c r="H84" s="9" t="str">
        <f t="array" ref="H84">IFS((Infected!H84="No"),0,(Infected!H84="Yes"),1,(Infected!H84="I don't know"),2, (Infected!H84="#N/A"),3)</f>
        <v>#N/A</v>
      </c>
      <c r="I84" s="9" t="str">
        <f t="array" ref="I84">IFS((Infected!I84="No"),0,(Infected!I84="Yes"),1,(Infected!I84="I don't know"),2, (Infected!I84="#N/A"),3)</f>
        <v>#N/A</v>
      </c>
      <c r="J84" s="9" t="str">
        <f t="array" ref="J84">IFS((Infected!J84="No"),0,(Infected!J84="Yes"),1,(Infected!J84="I don't know"),2, (Infected!J84="#N/A"),3)</f>
        <v>#N/A</v>
      </c>
      <c r="K84" s="9" t="str">
        <f t="array" ref="K84">IFS((Infected!K84="No"),0,(Infected!K84="Yes"),1,(Infected!K84="I don't know"),2, (Infected!K84="#N/A"),3)</f>
        <v>#N/A</v>
      </c>
      <c r="L84" s="9" t="str">
        <f t="array" ref="L84">IFS((Infected!L84="No"),0,(Infected!L84="Yes"),1,(Infected!L84="I don't know"),2, (Infected!L84="#N/A"),3)</f>
        <v>#N/A</v>
      </c>
      <c r="N84" s="7">
        <v>2.0</v>
      </c>
      <c r="O84" s="7">
        <v>0.0</v>
      </c>
      <c r="P84" s="7">
        <v>4.0</v>
      </c>
      <c r="Q84" s="7">
        <v>1.0</v>
      </c>
    </row>
    <row r="85" ht="14.25" customHeight="1">
      <c r="N85" s="7"/>
      <c r="O85" s="7"/>
      <c r="P85" s="7"/>
      <c r="Q85" s="7"/>
    </row>
    <row r="86" ht="14.25" customHeight="1">
      <c r="A86" s="9" t="s">
        <v>140</v>
      </c>
      <c r="B86" s="9">
        <f>COUNTIF(B2:L84,"No")</f>
        <v>0</v>
      </c>
      <c r="N86" s="7"/>
      <c r="O86" s="7"/>
      <c r="P86" s="7"/>
      <c r="Q86" s="7"/>
    </row>
    <row r="87" ht="14.25" customHeight="1">
      <c r="A87" s="9" t="s">
        <v>141</v>
      </c>
      <c r="B87" s="9">
        <f>COUNTIF(B2:L84,"Yes")</f>
        <v>0</v>
      </c>
      <c r="N87" s="7"/>
      <c r="O87" s="7"/>
      <c r="P87" s="7"/>
      <c r="Q87" s="7"/>
    </row>
    <row r="88" ht="14.25" customHeight="1">
      <c r="A88" s="9" t="s">
        <v>142</v>
      </c>
      <c r="B88" s="9">
        <f>COUNTIF(B2:L84,"I don't know")</f>
        <v>0</v>
      </c>
      <c r="N88" s="7"/>
      <c r="O88" s="7"/>
      <c r="P88" s="7"/>
      <c r="Q88" s="7"/>
    </row>
    <row r="89" ht="14.25" customHeight="1">
      <c r="N89" s="7"/>
      <c r="O89" s="7"/>
      <c r="P89" s="7"/>
      <c r="Q89" s="7"/>
    </row>
    <row r="90" ht="14.25" customHeight="1">
      <c r="A90" s="9" t="s">
        <v>143</v>
      </c>
      <c r="N90" s="7"/>
      <c r="O90" s="7"/>
      <c r="P90" s="7"/>
      <c r="Q90" s="7"/>
    </row>
    <row r="91" ht="14.25" customHeight="1">
      <c r="N91" s="7"/>
      <c r="O91" s="7"/>
      <c r="P91" s="7"/>
      <c r="Q91" s="7"/>
    </row>
    <row r="92" ht="14.25" customHeight="1">
      <c r="N92" s="7"/>
      <c r="O92" s="7"/>
      <c r="P92" s="7"/>
      <c r="Q92" s="7"/>
    </row>
    <row r="93" ht="14.25" customHeight="1">
      <c r="N93" s="7"/>
      <c r="O93" s="7"/>
      <c r="P93" s="7"/>
      <c r="Q93" s="7"/>
    </row>
    <row r="94" ht="14.25" customHeight="1">
      <c r="N94" s="7"/>
      <c r="O94" s="7"/>
      <c r="P94" s="7"/>
      <c r="Q94" s="7"/>
    </row>
    <row r="95" ht="14.25" customHeight="1">
      <c r="N95" s="7"/>
      <c r="O95" s="7"/>
      <c r="P95" s="7"/>
      <c r="Q95" s="7"/>
    </row>
    <row r="96" ht="14.25" customHeight="1">
      <c r="N96" s="7"/>
      <c r="O96" s="7"/>
      <c r="P96" s="7"/>
      <c r="Q96" s="7"/>
    </row>
    <row r="97" ht="14.25" customHeight="1">
      <c r="N97" s="4"/>
      <c r="O97" s="4"/>
      <c r="P97" s="4"/>
      <c r="Q97" s="4"/>
    </row>
    <row r="98" ht="14.25" customHeight="1">
      <c r="N98" s="4"/>
      <c r="O98" s="4"/>
      <c r="P98" s="4"/>
      <c r="Q98" s="4"/>
    </row>
    <row r="99" ht="14.25" customHeight="1">
      <c r="N99" s="4"/>
      <c r="O99" s="4"/>
      <c r="P99" s="4"/>
      <c r="Q99" s="4"/>
    </row>
    <row r="100" ht="14.25" customHeight="1">
      <c r="N100" s="4"/>
      <c r="O100" s="4"/>
      <c r="P100" s="4"/>
      <c r="Q100" s="4"/>
    </row>
    <row r="101" ht="14.25" customHeight="1">
      <c r="N101" s="4"/>
      <c r="O101" s="4"/>
      <c r="P101" s="4"/>
      <c r="Q101" s="4"/>
    </row>
    <row r="102" ht="14.25" customHeight="1">
      <c r="N102" s="4"/>
      <c r="O102" s="4"/>
      <c r="P102" s="4"/>
      <c r="Q102" s="4"/>
    </row>
    <row r="103" ht="14.25" customHeight="1">
      <c r="N103" s="4"/>
      <c r="O103" s="4"/>
      <c r="P103" s="4"/>
      <c r="Q103" s="4"/>
    </row>
    <row r="104" ht="14.25" customHeight="1">
      <c r="N104" s="4"/>
      <c r="O104" s="4"/>
      <c r="P104" s="4"/>
      <c r="Q104" s="4"/>
    </row>
    <row r="105" ht="14.25" customHeight="1">
      <c r="N105" s="4"/>
      <c r="O105" s="4"/>
      <c r="P105" s="4"/>
      <c r="Q105" s="4"/>
    </row>
    <row r="106" ht="14.25" customHeight="1">
      <c r="N106" s="4"/>
      <c r="O106" s="4"/>
      <c r="P106" s="4"/>
      <c r="Q106" s="4"/>
    </row>
    <row r="107" ht="14.25" customHeight="1">
      <c r="N107" s="4"/>
      <c r="O107" s="4"/>
      <c r="P107" s="4"/>
      <c r="Q107" s="4"/>
    </row>
    <row r="108" ht="14.25" customHeight="1">
      <c r="N108" s="4"/>
      <c r="O108" s="4"/>
      <c r="P108" s="4"/>
      <c r="Q108" s="4"/>
    </row>
    <row r="109" ht="14.25" customHeight="1">
      <c r="N109" s="4"/>
      <c r="O109" s="4"/>
      <c r="P109" s="4"/>
      <c r="Q109" s="4"/>
    </row>
    <row r="110" ht="14.25" customHeight="1">
      <c r="N110" s="4"/>
      <c r="O110" s="4"/>
      <c r="P110" s="4"/>
      <c r="Q110" s="4"/>
    </row>
    <row r="111" ht="14.25" customHeight="1">
      <c r="N111" s="4"/>
      <c r="O111" s="4"/>
      <c r="P111" s="4"/>
      <c r="Q111" s="4"/>
    </row>
    <row r="112" ht="14.25" customHeight="1">
      <c r="N112" s="4"/>
      <c r="O112" s="4"/>
      <c r="P112" s="4"/>
      <c r="Q112" s="4"/>
    </row>
    <row r="113" ht="14.25" customHeight="1">
      <c r="N113" s="4"/>
      <c r="O113" s="4"/>
      <c r="P113" s="4"/>
      <c r="Q113" s="4"/>
    </row>
    <row r="114" ht="14.25" customHeight="1">
      <c r="N114" s="4"/>
      <c r="O114" s="4"/>
      <c r="P114" s="4"/>
      <c r="Q114" s="4"/>
    </row>
    <row r="115" ht="14.25" customHeight="1">
      <c r="N115" s="4"/>
      <c r="O115" s="4"/>
      <c r="P115" s="4"/>
      <c r="Q115" s="4"/>
    </row>
    <row r="116" ht="14.25" customHeight="1">
      <c r="N116" s="4"/>
      <c r="O116" s="4"/>
      <c r="P116" s="4"/>
      <c r="Q116" s="4"/>
    </row>
    <row r="117" ht="14.25" customHeight="1">
      <c r="N117" s="4"/>
      <c r="O117" s="4"/>
      <c r="P117" s="4"/>
      <c r="Q117" s="4"/>
    </row>
    <row r="118" ht="14.25" customHeight="1">
      <c r="N118" s="4"/>
      <c r="O118" s="4"/>
      <c r="P118" s="4"/>
      <c r="Q118" s="4"/>
    </row>
    <row r="119" ht="14.25" customHeight="1">
      <c r="N119" s="4"/>
      <c r="O119" s="4"/>
      <c r="P119" s="4"/>
      <c r="Q119" s="4"/>
    </row>
    <row r="120" ht="14.25" customHeight="1">
      <c r="N120" s="4"/>
      <c r="O120" s="4"/>
      <c r="P120" s="4"/>
      <c r="Q120" s="4"/>
    </row>
    <row r="121" ht="14.25" customHeight="1">
      <c r="N121" s="4"/>
      <c r="O121" s="4"/>
      <c r="P121" s="4"/>
      <c r="Q121" s="4"/>
    </row>
    <row r="122" ht="14.25" customHeight="1">
      <c r="N122" s="4"/>
      <c r="O122" s="4"/>
      <c r="P122" s="4"/>
      <c r="Q122" s="4"/>
    </row>
    <row r="123" ht="14.25" customHeight="1">
      <c r="N123" s="4"/>
      <c r="O123" s="4"/>
      <c r="P123" s="4"/>
      <c r="Q123" s="4"/>
    </row>
    <row r="124" ht="14.25" customHeight="1">
      <c r="N124" s="4"/>
      <c r="O124" s="4"/>
      <c r="P124" s="4"/>
      <c r="Q124" s="4"/>
    </row>
    <row r="125" ht="14.25" customHeight="1">
      <c r="N125" s="4"/>
      <c r="O125" s="4"/>
      <c r="P125" s="4"/>
      <c r="Q125" s="4"/>
    </row>
    <row r="126" ht="14.25" customHeight="1">
      <c r="N126" s="4"/>
      <c r="O126" s="4"/>
      <c r="P126" s="4"/>
      <c r="Q126" s="4"/>
    </row>
    <row r="127" ht="14.25" customHeight="1">
      <c r="N127" s="4"/>
      <c r="O127" s="4"/>
      <c r="P127" s="4"/>
      <c r="Q127" s="4"/>
    </row>
    <row r="128" ht="14.25" customHeight="1">
      <c r="N128" s="4"/>
      <c r="O128" s="4"/>
      <c r="P128" s="4"/>
      <c r="Q128" s="4"/>
    </row>
    <row r="129" ht="14.25" customHeight="1">
      <c r="N129" s="4"/>
      <c r="O129" s="4"/>
      <c r="P129" s="4"/>
      <c r="Q129" s="4"/>
    </row>
    <row r="130" ht="14.25" customHeight="1">
      <c r="N130" s="4"/>
      <c r="O130" s="4"/>
      <c r="P130" s="4"/>
      <c r="Q130" s="4"/>
    </row>
    <row r="131" ht="14.25" customHeight="1">
      <c r="N131" s="4"/>
      <c r="O131" s="4"/>
      <c r="P131" s="4"/>
      <c r="Q131" s="4"/>
    </row>
    <row r="132" ht="14.25" customHeight="1">
      <c r="N132" s="4"/>
      <c r="O132" s="4"/>
      <c r="P132" s="4"/>
      <c r="Q132" s="4"/>
    </row>
    <row r="133" ht="14.25" customHeight="1">
      <c r="N133" s="4"/>
      <c r="O133" s="4"/>
      <c r="P133" s="4"/>
      <c r="Q133" s="4"/>
    </row>
    <row r="134" ht="14.25" customHeight="1">
      <c r="N134" s="4"/>
      <c r="O134" s="4"/>
      <c r="P134" s="4"/>
      <c r="Q134" s="4"/>
    </row>
    <row r="135" ht="14.25" customHeight="1">
      <c r="N135" s="4"/>
      <c r="O135" s="4"/>
      <c r="P135" s="4"/>
      <c r="Q135" s="4"/>
    </row>
    <row r="136" ht="14.25" customHeight="1">
      <c r="N136" s="4"/>
      <c r="O136" s="4"/>
      <c r="P136" s="4"/>
      <c r="Q136" s="4"/>
    </row>
    <row r="137" ht="14.25" customHeight="1">
      <c r="N137" s="4"/>
      <c r="O137" s="4"/>
      <c r="P137" s="4"/>
      <c r="Q137" s="4"/>
    </row>
    <row r="138" ht="14.25" customHeight="1">
      <c r="N138" s="4"/>
      <c r="O138" s="4"/>
      <c r="P138" s="4"/>
      <c r="Q138" s="4"/>
    </row>
    <row r="139" ht="14.25" customHeight="1">
      <c r="N139" s="4"/>
      <c r="O139" s="4"/>
      <c r="P139" s="4"/>
      <c r="Q139" s="4"/>
    </row>
    <row r="140" ht="14.25" customHeight="1">
      <c r="N140" s="4"/>
      <c r="O140" s="4"/>
      <c r="P140" s="4"/>
      <c r="Q140" s="4"/>
    </row>
    <row r="141" ht="14.25" customHeight="1">
      <c r="N141" s="4"/>
      <c r="O141" s="4"/>
      <c r="P141" s="4"/>
      <c r="Q141" s="4"/>
    </row>
    <row r="142" ht="14.25" customHeight="1">
      <c r="N142" s="4"/>
      <c r="O142" s="4"/>
      <c r="P142" s="4"/>
      <c r="Q142" s="4"/>
    </row>
    <row r="143" ht="14.25" customHeight="1">
      <c r="N143" s="4"/>
      <c r="O143" s="4"/>
      <c r="P143" s="4"/>
      <c r="Q143" s="4"/>
    </row>
    <row r="144" ht="14.25" customHeight="1">
      <c r="N144" s="4"/>
      <c r="O144" s="4"/>
      <c r="P144" s="4"/>
      <c r="Q144" s="4"/>
    </row>
    <row r="145" ht="14.25" customHeight="1">
      <c r="N145" s="4"/>
      <c r="O145" s="4"/>
      <c r="P145" s="4"/>
      <c r="Q145" s="4"/>
    </row>
    <row r="146" ht="14.25" customHeight="1">
      <c r="N146" s="4"/>
      <c r="O146" s="4"/>
      <c r="P146" s="4"/>
      <c r="Q146" s="4"/>
    </row>
    <row r="147" ht="14.25" customHeight="1">
      <c r="N147" s="4"/>
      <c r="O147" s="4"/>
      <c r="P147" s="4"/>
      <c r="Q147" s="4"/>
    </row>
    <row r="148" ht="14.25" customHeight="1">
      <c r="N148" s="4"/>
      <c r="O148" s="4"/>
      <c r="P148" s="4"/>
      <c r="Q148" s="4"/>
    </row>
    <row r="149" ht="14.25" customHeight="1">
      <c r="N149" s="4"/>
      <c r="O149" s="4"/>
      <c r="P149" s="4"/>
      <c r="Q149" s="4"/>
    </row>
    <row r="150" ht="14.25" customHeight="1">
      <c r="N150" s="4"/>
      <c r="O150" s="4"/>
      <c r="P150" s="4"/>
      <c r="Q150" s="4"/>
    </row>
    <row r="151" ht="14.25" customHeight="1">
      <c r="N151" s="4"/>
      <c r="O151" s="4"/>
      <c r="P151" s="4"/>
      <c r="Q151" s="4"/>
    </row>
    <row r="152" ht="14.25" customHeight="1">
      <c r="N152" s="4"/>
      <c r="O152" s="4"/>
      <c r="P152" s="4"/>
      <c r="Q152" s="4"/>
    </row>
    <row r="153" ht="14.25" customHeight="1">
      <c r="N153" s="4"/>
      <c r="O153" s="4"/>
      <c r="P153" s="4"/>
      <c r="Q153" s="4"/>
    </row>
    <row r="154" ht="14.25" customHeight="1">
      <c r="N154" s="4"/>
      <c r="O154" s="4"/>
      <c r="P154" s="4"/>
      <c r="Q154" s="4"/>
    </row>
    <row r="155" ht="14.25" customHeight="1">
      <c r="N155" s="4"/>
      <c r="O155" s="4"/>
      <c r="P155" s="4"/>
      <c r="Q155" s="4"/>
    </row>
    <row r="156" ht="14.25" customHeight="1">
      <c r="N156" s="4"/>
      <c r="O156" s="4"/>
      <c r="P156" s="4"/>
      <c r="Q156" s="4"/>
    </row>
    <row r="157" ht="14.25" customHeight="1">
      <c r="N157" s="4"/>
      <c r="O157" s="4"/>
      <c r="P157" s="4"/>
      <c r="Q157" s="4"/>
    </row>
    <row r="158" ht="14.25" customHeight="1">
      <c r="N158" s="4"/>
      <c r="O158" s="4"/>
      <c r="P158" s="4"/>
      <c r="Q158" s="4"/>
    </row>
    <row r="159" ht="14.25" customHeight="1">
      <c r="N159" s="4"/>
      <c r="O159" s="4"/>
      <c r="P159" s="4"/>
      <c r="Q159" s="4"/>
    </row>
    <row r="160" ht="14.25" customHeight="1">
      <c r="N160" s="4"/>
      <c r="O160" s="4"/>
      <c r="P160" s="4"/>
      <c r="Q160" s="4"/>
    </row>
    <row r="161" ht="14.25" customHeight="1">
      <c r="N161" s="4"/>
      <c r="O161" s="4"/>
      <c r="P161" s="4"/>
      <c r="Q161" s="4"/>
    </row>
    <row r="162" ht="14.25" customHeight="1">
      <c r="N162" s="4"/>
      <c r="O162" s="4"/>
      <c r="P162" s="4"/>
      <c r="Q162" s="4"/>
    </row>
    <row r="163" ht="14.25" customHeight="1">
      <c r="N163" s="4"/>
      <c r="O163" s="4"/>
      <c r="P163" s="4"/>
      <c r="Q163" s="4"/>
    </row>
    <row r="164" ht="14.25" customHeight="1">
      <c r="N164" s="4"/>
      <c r="O164" s="4"/>
      <c r="P164" s="4"/>
      <c r="Q164" s="4"/>
    </row>
    <row r="165" ht="14.25" customHeight="1">
      <c r="N165" s="4"/>
      <c r="O165" s="4"/>
      <c r="P165" s="4"/>
      <c r="Q165" s="4"/>
    </row>
    <row r="166" ht="14.25" customHeight="1">
      <c r="N166" s="4"/>
      <c r="O166" s="4"/>
      <c r="P166" s="4"/>
      <c r="Q166" s="4"/>
    </row>
    <row r="167" ht="14.25" customHeight="1">
      <c r="N167" s="4"/>
      <c r="O167" s="4"/>
      <c r="P167" s="4"/>
      <c r="Q167" s="4"/>
    </row>
    <row r="168" ht="14.25" customHeight="1">
      <c r="N168" s="4"/>
      <c r="O168" s="4"/>
      <c r="P168" s="4"/>
      <c r="Q168" s="4"/>
    </row>
    <row r="169" ht="14.25" customHeight="1">
      <c r="N169" s="4"/>
      <c r="O169" s="4"/>
      <c r="P169" s="4"/>
      <c r="Q169" s="4"/>
    </row>
    <row r="170" ht="14.25" customHeight="1">
      <c r="N170" s="4"/>
      <c r="O170" s="4"/>
      <c r="P170" s="4"/>
      <c r="Q170" s="4"/>
    </row>
    <row r="171" ht="14.25" customHeight="1">
      <c r="N171" s="4"/>
      <c r="O171" s="4"/>
      <c r="P171" s="4"/>
      <c r="Q171" s="4"/>
    </row>
    <row r="172" ht="14.25" customHeight="1">
      <c r="N172" s="4"/>
      <c r="O172" s="4"/>
      <c r="P172" s="4"/>
      <c r="Q172" s="4"/>
    </row>
    <row r="173" ht="14.25" customHeight="1">
      <c r="N173" s="4"/>
      <c r="O173" s="4"/>
      <c r="P173" s="4"/>
      <c r="Q173" s="4"/>
    </row>
    <row r="174" ht="14.25" customHeight="1">
      <c r="N174" s="4"/>
      <c r="O174" s="4"/>
      <c r="P174" s="4"/>
      <c r="Q174" s="4"/>
    </row>
    <row r="175" ht="14.25" customHeight="1">
      <c r="N175" s="4"/>
      <c r="O175" s="4"/>
      <c r="P175" s="4"/>
      <c r="Q175" s="4"/>
    </row>
    <row r="176" ht="14.25" customHeight="1">
      <c r="N176" s="4"/>
      <c r="O176" s="4"/>
      <c r="P176" s="4"/>
      <c r="Q176" s="4"/>
    </row>
    <row r="177" ht="14.25" customHeight="1">
      <c r="N177" s="4"/>
      <c r="O177" s="4"/>
      <c r="P177" s="4"/>
      <c r="Q177" s="4"/>
    </row>
    <row r="178" ht="14.25" customHeight="1">
      <c r="N178" s="4"/>
      <c r="O178" s="4"/>
      <c r="P178" s="4"/>
      <c r="Q178" s="4"/>
    </row>
    <row r="179" ht="14.25" customHeight="1">
      <c r="N179" s="4"/>
      <c r="O179" s="4"/>
      <c r="P179" s="4"/>
      <c r="Q179" s="4"/>
    </row>
    <row r="180" ht="14.25" customHeight="1">
      <c r="N180" s="4"/>
      <c r="O180" s="4"/>
      <c r="P180" s="4"/>
      <c r="Q180" s="4"/>
    </row>
    <row r="181" ht="14.25" customHeight="1">
      <c r="N181" s="4"/>
      <c r="O181" s="4"/>
      <c r="P181" s="4"/>
      <c r="Q181" s="4"/>
    </row>
    <row r="182" ht="14.25" customHeight="1">
      <c r="N182" s="4"/>
      <c r="O182" s="4"/>
      <c r="P182" s="4"/>
      <c r="Q182" s="4"/>
    </row>
    <row r="183" ht="14.25" customHeight="1">
      <c r="N183" s="4"/>
      <c r="O183" s="4"/>
      <c r="P183" s="4"/>
      <c r="Q183" s="4"/>
    </row>
    <row r="184" ht="14.25" customHeight="1">
      <c r="N184" s="4"/>
      <c r="O184" s="4"/>
      <c r="P184" s="4"/>
      <c r="Q184" s="4"/>
    </row>
    <row r="185" ht="14.25" customHeight="1">
      <c r="N185" s="4"/>
      <c r="O185" s="4"/>
      <c r="P185" s="4"/>
      <c r="Q185" s="4"/>
    </row>
    <row r="186" ht="14.25" customHeight="1">
      <c r="N186" s="4"/>
      <c r="O186" s="4"/>
      <c r="P186" s="4"/>
      <c r="Q186" s="4"/>
    </row>
    <row r="187" ht="14.25" customHeight="1">
      <c r="N187" s="4"/>
      <c r="O187" s="4"/>
      <c r="P187" s="4"/>
      <c r="Q187" s="4"/>
    </row>
    <row r="188" ht="14.25" customHeight="1">
      <c r="N188" s="4"/>
      <c r="O188" s="4"/>
      <c r="P188" s="4"/>
      <c r="Q188" s="4"/>
    </row>
    <row r="189" ht="14.25" customHeight="1">
      <c r="N189" s="4"/>
      <c r="O189" s="4"/>
      <c r="P189" s="4"/>
      <c r="Q189" s="4"/>
    </row>
    <row r="190" ht="14.25" customHeight="1">
      <c r="N190" s="4"/>
      <c r="O190" s="4"/>
      <c r="P190" s="4"/>
      <c r="Q190" s="4"/>
    </row>
    <row r="191" ht="14.25" customHeight="1">
      <c r="N191" s="4"/>
      <c r="O191" s="4"/>
      <c r="P191" s="4"/>
      <c r="Q191" s="4"/>
    </row>
    <row r="192" ht="14.25" customHeight="1">
      <c r="N192" s="4"/>
      <c r="O192" s="4"/>
      <c r="P192" s="4"/>
      <c r="Q192" s="4"/>
    </row>
    <row r="193" ht="14.25" customHeight="1">
      <c r="N193" s="4"/>
      <c r="O193" s="4"/>
      <c r="P193" s="4"/>
      <c r="Q193" s="4"/>
    </row>
    <row r="194" ht="14.25" customHeight="1">
      <c r="N194" s="4"/>
      <c r="O194" s="4"/>
      <c r="P194" s="4"/>
      <c r="Q194" s="4"/>
    </row>
    <row r="195" ht="14.25" customHeight="1">
      <c r="N195" s="4"/>
      <c r="O195" s="4"/>
      <c r="P195" s="4"/>
      <c r="Q195" s="4"/>
    </row>
    <row r="196" ht="14.25" customHeight="1">
      <c r="N196" s="4"/>
      <c r="O196" s="4"/>
      <c r="P196" s="4"/>
      <c r="Q196" s="4"/>
    </row>
    <row r="197" ht="14.25" customHeight="1">
      <c r="N197" s="4"/>
      <c r="O197" s="4"/>
      <c r="P197" s="4"/>
      <c r="Q197" s="4"/>
    </row>
    <row r="198" ht="14.25" customHeight="1">
      <c r="N198" s="4"/>
      <c r="O198" s="4"/>
      <c r="P198" s="4"/>
      <c r="Q198" s="4"/>
    </row>
    <row r="199" ht="14.25" customHeight="1">
      <c r="N199" s="4"/>
      <c r="O199" s="4"/>
      <c r="P199" s="4"/>
      <c r="Q199" s="4"/>
    </row>
    <row r="200" ht="14.25" customHeight="1">
      <c r="N200" s="4"/>
      <c r="O200" s="4"/>
      <c r="P200" s="4"/>
      <c r="Q200" s="4"/>
    </row>
    <row r="201" ht="14.25" customHeight="1">
      <c r="N201" s="4"/>
      <c r="O201" s="4"/>
      <c r="P201" s="4"/>
      <c r="Q201" s="4"/>
    </row>
    <row r="202" ht="14.25" customHeight="1">
      <c r="N202" s="4"/>
      <c r="O202" s="4"/>
      <c r="P202" s="4"/>
      <c r="Q202" s="4"/>
    </row>
    <row r="203" ht="14.25" customHeight="1">
      <c r="N203" s="4"/>
      <c r="O203" s="4"/>
      <c r="P203" s="4"/>
      <c r="Q203" s="4"/>
    </row>
    <row r="204" ht="14.25" customHeight="1">
      <c r="N204" s="4"/>
      <c r="O204" s="4"/>
      <c r="P204" s="4"/>
      <c r="Q204" s="4"/>
    </row>
    <row r="205" ht="14.25" customHeight="1">
      <c r="N205" s="4"/>
      <c r="O205" s="4"/>
      <c r="P205" s="4"/>
      <c r="Q205" s="4"/>
    </row>
    <row r="206" ht="14.25" customHeight="1">
      <c r="N206" s="4"/>
      <c r="O206" s="4"/>
      <c r="P206" s="4"/>
      <c r="Q206" s="4"/>
    </row>
    <row r="207" ht="14.25" customHeight="1">
      <c r="N207" s="4"/>
      <c r="O207" s="4"/>
      <c r="P207" s="4"/>
      <c r="Q207" s="4"/>
    </row>
    <row r="208" ht="14.25" customHeight="1">
      <c r="N208" s="4"/>
      <c r="O208" s="4"/>
      <c r="P208" s="4"/>
      <c r="Q208" s="4"/>
    </row>
    <row r="209" ht="14.25" customHeight="1">
      <c r="N209" s="4"/>
      <c r="O209" s="4"/>
      <c r="P209" s="4"/>
      <c r="Q209" s="4"/>
    </row>
    <row r="210" ht="14.25" customHeight="1">
      <c r="N210" s="4"/>
      <c r="O210" s="4"/>
      <c r="P210" s="4"/>
      <c r="Q210" s="4"/>
    </row>
    <row r="211" ht="14.25" customHeight="1">
      <c r="N211" s="4"/>
      <c r="O211" s="4"/>
      <c r="P211" s="4"/>
      <c r="Q211" s="4"/>
    </row>
    <row r="212" ht="14.25" customHeight="1">
      <c r="N212" s="4"/>
      <c r="O212" s="4"/>
      <c r="P212" s="4"/>
      <c r="Q212" s="4"/>
    </row>
    <row r="213" ht="14.25" customHeight="1">
      <c r="N213" s="4"/>
      <c r="O213" s="4"/>
      <c r="P213" s="4"/>
      <c r="Q213" s="4"/>
    </row>
    <row r="214" ht="14.25" customHeight="1">
      <c r="N214" s="4"/>
      <c r="O214" s="4"/>
      <c r="P214" s="4"/>
      <c r="Q214" s="4"/>
    </row>
    <row r="215" ht="14.25" customHeight="1">
      <c r="N215" s="4"/>
      <c r="O215" s="4"/>
      <c r="P215" s="4"/>
      <c r="Q215" s="4"/>
    </row>
    <row r="216" ht="14.25" customHeight="1">
      <c r="N216" s="4"/>
      <c r="O216" s="4"/>
      <c r="P216" s="4"/>
      <c r="Q216" s="4"/>
    </row>
    <row r="217" ht="14.25" customHeight="1">
      <c r="N217" s="4"/>
      <c r="O217" s="4"/>
      <c r="P217" s="4"/>
      <c r="Q217" s="4"/>
    </row>
    <row r="218" ht="14.25" customHeight="1">
      <c r="N218" s="4"/>
      <c r="O218" s="4"/>
      <c r="P218" s="4"/>
      <c r="Q218" s="4"/>
    </row>
    <row r="219" ht="14.25" customHeight="1">
      <c r="N219" s="4"/>
      <c r="O219" s="4"/>
      <c r="P219" s="4"/>
      <c r="Q219" s="4"/>
    </row>
    <row r="220" ht="14.25" customHeight="1">
      <c r="N220" s="4"/>
      <c r="O220" s="4"/>
      <c r="P220" s="4"/>
      <c r="Q220" s="4"/>
    </row>
    <row r="221" ht="14.25" customHeight="1">
      <c r="N221" s="4"/>
      <c r="O221" s="4"/>
      <c r="P221" s="4"/>
      <c r="Q221" s="4"/>
    </row>
    <row r="222" ht="14.25" customHeight="1">
      <c r="N222" s="4"/>
      <c r="O222" s="4"/>
      <c r="P222" s="4"/>
      <c r="Q222" s="4"/>
    </row>
    <row r="223" ht="14.25" customHeight="1">
      <c r="N223" s="4"/>
      <c r="O223" s="4"/>
      <c r="P223" s="4"/>
      <c r="Q223" s="4"/>
    </row>
    <row r="224" ht="14.25" customHeight="1">
      <c r="N224" s="4"/>
      <c r="O224" s="4"/>
      <c r="P224" s="4"/>
      <c r="Q224" s="4"/>
    </row>
    <row r="225" ht="14.25" customHeight="1">
      <c r="N225" s="4"/>
      <c r="O225" s="4"/>
      <c r="P225" s="4"/>
      <c r="Q225" s="4"/>
    </row>
    <row r="226" ht="14.25" customHeight="1">
      <c r="N226" s="4"/>
      <c r="O226" s="4"/>
      <c r="P226" s="4"/>
      <c r="Q226" s="4"/>
    </row>
    <row r="227" ht="14.25" customHeight="1">
      <c r="N227" s="4"/>
      <c r="O227" s="4"/>
      <c r="P227" s="4"/>
      <c r="Q227" s="4"/>
    </row>
    <row r="228" ht="14.25" customHeight="1">
      <c r="N228" s="4"/>
      <c r="O228" s="4"/>
      <c r="P228" s="4"/>
      <c r="Q228" s="4"/>
    </row>
    <row r="229" ht="14.25" customHeight="1">
      <c r="N229" s="4"/>
      <c r="O229" s="4"/>
      <c r="P229" s="4"/>
      <c r="Q229" s="4"/>
    </row>
    <row r="230" ht="14.25" customHeight="1">
      <c r="N230" s="4"/>
      <c r="O230" s="4"/>
      <c r="P230" s="4"/>
      <c r="Q230" s="4"/>
    </row>
    <row r="231" ht="14.25" customHeight="1">
      <c r="N231" s="4"/>
      <c r="O231" s="4"/>
      <c r="P231" s="4"/>
      <c r="Q231" s="4"/>
    </row>
    <row r="232" ht="14.25" customHeight="1">
      <c r="N232" s="4"/>
      <c r="O232" s="4"/>
      <c r="P232" s="4"/>
      <c r="Q232" s="4"/>
    </row>
    <row r="233" ht="14.25" customHeight="1">
      <c r="N233" s="4"/>
      <c r="O233" s="4"/>
      <c r="P233" s="4"/>
      <c r="Q233" s="4"/>
    </row>
    <row r="234" ht="14.25" customHeight="1">
      <c r="N234" s="4"/>
      <c r="O234" s="4"/>
      <c r="P234" s="4"/>
      <c r="Q234" s="4"/>
    </row>
    <row r="235" ht="14.25" customHeight="1">
      <c r="N235" s="4"/>
      <c r="O235" s="4"/>
      <c r="P235" s="4"/>
      <c r="Q235" s="4"/>
    </row>
    <row r="236" ht="14.25" customHeight="1">
      <c r="N236" s="4"/>
      <c r="O236" s="4"/>
      <c r="P236" s="4"/>
      <c r="Q236" s="4"/>
    </row>
    <row r="237" ht="14.25" customHeight="1">
      <c r="N237" s="4"/>
      <c r="O237" s="4"/>
      <c r="P237" s="4"/>
      <c r="Q237" s="4"/>
    </row>
    <row r="238" ht="14.25" customHeight="1">
      <c r="N238" s="4"/>
      <c r="O238" s="4"/>
      <c r="P238" s="4"/>
      <c r="Q238" s="4"/>
    </row>
    <row r="239" ht="14.25" customHeight="1">
      <c r="N239" s="4"/>
      <c r="O239" s="4"/>
      <c r="P239" s="4"/>
      <c r="Q239" s="4"/>
    </row>
    <row r="240" ht="14.25" customHeight="1">
      <c r="N240" s="4"/>
      <c r="O240" s="4"/>
      <c r="P240" s="4"/>
      <c r="Q240" s="4"/>
    </row>
    <row r="241" ht="14.25" customHeight="1">
      <c r="N241" s="4"/>
      <c r="O241" s="4"/>
      <c r="P241" s="4"/>
      <c r="Q241" s="4"/>
    </row>
    <row r="242" ht="14.25" customHeight="1">
      <c r="N242" s="4"/>
      <c r="O242" s="4"/>
      <c r="P242" s="4"/>
      <c r="Q242" s="4"/>
    </row>
    <row r="243" ht="14.25" customHeight="1">
      <c r="N243" s="4"/>
      <c r="O243" s="4"/>
      <c r="P243" s="4"/>
      <c r="Q243" s="4"/>
    </row>
    <row r="244" ht="14.25" customHeight="1">
      <c r="N244" s="4"/>
      <c r="O244" s="4"/>
      <c r="P244" s="4"/>
      <c r="Q244" s="4"/>
    </row>
    <row r="245" ht="14.25" customHeight="1">
      <c r="N245" s="4"/>
      <c r="O245" s="4"/>
      <c r="P245" s="4"/>
      <c r="Q245" s="4"/>
    </row>
    <row r="246" ht="14.25" customHeight="1">
      <c r="N246" s="4"/>
      <c r="O246" s="4"/>
      <c r="P246" s="4"/>
      <c r="Q246" s="4"/>
    </row>
    <row r="247" ht="14.25" customHeight="1">
      <c r="N247" s="4"/>
      <c r="O247" s="4"/>
      <c r="P247" s="4"/>
      <c r="Q247" s="4"/>
    </row>
    <row r="248" ht="14.25" customHeight="1">
      <c r="N248" s="4"/>
      <c r="O248" s="4"/>
      <c r="P248" s="4"/>
      <c r="Q248" s="4"/>
    </row>
    <row r="249" ht="14.25" customHeight="1">
      <c r="N249" s="4"/>
      <c r="O249" s="4"/>
      <c r="P249" s="4"/>
      <c r="Q249" s="4"/>
    </row>
    <row r="250" ht="14.25" customHeight="1">
      <c r="N250" s="4"/>
      <c r="O250" s="4"/>
      <c r="P250" s="4"/>
      <c r="Q250" s="4"/>
    </row>
    <row r="251" ht="14.25" customHeight="1">
      <c r="N251" s="4"/>
      <c r="O251" s="4"/>
      <c r="P251" s="4"/>
      <c r="Q251" s="4"/>
    </row>
    <row r="252" ht="14.25" customHeight="1">
      <c r="N252" s="4"/>
      <c r="O252" s="4"/>
      <c r="P252" s="4"/>
      <c r="Q252" s="4"/>
    </row>
    <row r="253" ht="14.25" customHeight="1">
      <c r="N253" s="4"/>
      <c r="O253" s="4"/>
      <c r="P253" s="4"/>
      <c r="Q253" s="4"/>
    </row>
    <row r="254" ht="14.25" customHeight="1">
      <c r="N254" s="4"/>
      <c r="O254" s="4"/>
      <c r="P254" s="4"/>
      <c r="Q254" s="4"/>
    </row>
    <row r="255" ht="14.25" customHeight="1">
      <c r="N255" s="4"/>
      <c r="O255" s="4"/>
      <c r="P255" s="4"/>
      <c r="Q255" s="4"/>
    </row>
    <row r="256" ht="14.25" customHeight="1">
      <c r="N256" s="4"/>
      <c r="O256" s="4"/>
      <c r="P256" s="4"/>
      <c r="Q256" s="4"/>
    </row>
    <row r="257" ht="14.25" customHeight="1">
      <c r="N257" s="4"/>
      <c r="O257" s="4"/>
      <c r="P257" s="4"/>
      <c r="Q257" s="4"/>
    </row>
    <row r="258" ht="14.25" customHeight="1">
      <c r="N258" s="4"/>
      <c r="O258" s="4"/>
      <c r="P258" s="4"/>
      <c r="Q258" s="4"/>
    </row>
    <row r="259" ht="14.25" customHeight="1">
      <c r="N259" s="4"/>
      <c r="O259" s="4"/>
      <c r="P259" s="4"/>
      <c r="Q259" s="4"/>
    </row>
    <row r="260" ht="14.25" customHeight="1">
      <c r="N260" s="4"/>
      <c r="O260" s="4"/>
      <c r="P260" s="4"/>
      <c r="Q260" s="4"/>
    </row>
    <row r="261" ht="14.25" customHeight="1">
      <c r="N261" s="4"/>
      <c r="O261" s="4"/>
      <c r="P261" s="4"/>
      <c r="Q261" s="4"/>
    </row>
    <row r="262" ht="14.25" customHeight="1">
      <c r="N262" s="4"/>
      <c r="O262" s="4"/>
      <c r="P262" s="4"/>
      <c r="Q262" s="4"/>
    </row>
    <row r="263" ht="14.25" customHeight="1">
      <c r="N263" s="4"/>
      <c r="O263" s="4"/>
      <c r="P263" s="4"/>
      <c r="Q263" s="4"/>
    </row>
    <row r="264" ht="14.25" customHeight="1">
      <c r="N264" s="4"/>
      <c r="O264" s="4"/>
      <c r="P264" s="4"/>
      <c r="Q264" s="4"/>
    </row>
    <row r="265" ht="14.25" customHeight="1">
      <c r="N265" s="4"/>
      <c r="O265" s="4"/>
      <c r="P265" s="4"/>
      <c r="Q265" s="4"/>
    </row>
    <row r="266" ht="14.25" customHeight="1">
      <c r="N266" s="4"/>
      <c r="O266" s="4"/>
      <c r="P266" s="4"/>
      <c r="Q266" s="4"/>
    </row>
    <row r="267" ht="14.25" customHeight="1">
      <c r="N267" s="4"/>
      <c r="O267" s="4"/>
      <c r="P267" s="4"/>
      <c r="Q267" s="4"/>
    </row>
    <row r="268" ht="14.25" customHeight="1">
      <c r="N268" s="4"/>
      <c r="O268" s="4"/>
      <c r="P268" s="4"/>
      <c r="Q268" s="4"/>
    </row>
    <row r="269" ht="14.25" customHeight="1">
      <c r="N269" s="4"/>
      <c r="O269" s="4"/>
      <c r="P269" s="4"/>
      <c r="Q269" s="4"/>
    </row>
    <row r="270" ht="14.25" customHeight="1">
      <c r="N270" s="4"/>
      <c r="O270" s="4"/>
      <c r="P270" s="4"/>
      <c r="Q270" s="4"/>
    </row>
    <row r="271" ht="14.25" customHeight="1">
      <c r="N271" s="4"/>
      <c r="O271" s="4"/>
      <c r="P271" s="4"/>
      <c r="Q271" s="4"/>
    </row>
    <row r="272" ht="14.25" customHeight="1">
      <c r="N272" s="4"/>
      <c r="O272" s="4"/>
      <c r="P272" s="4"/>
      <c r="Q272" s="4"/>
    </row>
    <row r="273" ht="14.25" customHeight="1">
      <c r="N273" s="4"/>
      <c r="O273" s="4"/>
      <c r="P273" s="4"/>
      <c r="Q273" s="4"/>
    </row>
    <row r="274" ht="14.25" customHeight="1">
      <c r="N274" s="4"/>
      <c r="O274" s="4"/>
      <c r="P274" s="4"/>
      <c r="Q274" s="4"/>
    </row>
    <row r="275" ht="14.25" customHeight="1">
      <c r="N275" s="4"/>
      <c r="O275" s="4"/>
      <c r="P275" s="4"/>
      <c r="Q275" s="4"/>
    </row>
    <row r="276" ht="14.25" customHeight="1">
      <c r="N276" s="4"/>
      <c r="O276" s="4"/>
      <c r="P276" s="4"/>
      <c r="Q276" s="4"/>
    </row>
    <row r="277" ht="14.25" customHeight="1">
      <c r="N277" s="4"/>
      <c r="O277" s="4"/>
      <c r="P277" s="4"/>
      <c r="Q277" s="4"/>
    </row>
    <row r="278" ht="14.25" customHeight="1">
      <c r="N278" s="4"/>
      <c r="O278" s="4"/>
      <c r="P278" s="4"/>
      <c r="Q278" s="4"/>
    </row>
    <row r="279" ht="14.25" customHeight="1">
      <c r="N279" s="4"/>
      <c r="O279" s="4"/>
      <c r="P279" s="4"/>
      <c r="Q279" s="4"/>
    </row>
    <row r="280" ht="14.25" customHeight="1">
      <c r="N280" s="4"/>
      <c r="O280" s="4"/>
      <c r="P280" s="4"/>
      <c r="Q280" s="4"/>
    </row>
    <row r="281" ht="14.25" customHeight="1">
      <c r="N281" s="4"/>
      <c r="O281" s="4"/>
      <c r="P281" s="4"/>
      <c r="Q281" s="4"/>
    </row>
    <row r="282" ht="14.25" customHeight="1">
      <c r="N282" s="4"/>
      <c r="O282" s="4"/>
      <c r="P282" s="4"/>
      <c r="Q282" s="4"/>
    </row>
    <row r="283" ht="14.25" customHeight="1">
      <c r="N283" s="4"/>
      <c r="O283" s="4"/>
      <c r="P283" s="4"/>
      <c r="Q283" s="4"/>
    </row>
    <row r="284" ht="14.25" customHeight="1">
      <c r="N284" s="4"/>
      <c r="O284" s="4"/>
      <c r="P284" s="4"/>
      <c r="Q284" s="4"/>
    </row>
    <row r="285" ht="14.25" customHeight="1">
      <c r="N285" s="4"/>
      <c r="O285" s="4"/>
      <c r="P285" s="4"/>
      <c r="Q285" s="4"/>
    </row>
    <row r="286" ht="14.25" customHeight="1">
      <c r="N286" s="4"/>
      <c r="O286" s="4"/>
      <c r="P286" s="4"/>
      <c r="Q286" s="4"/>
    </row>
    <row r="287" ht="14.25" customHeight="1">
      <c r="N287" s="4"/>
      <c r="O287" s="4"/>
      <c r="P287" s="4"/>
      <c r="Q287" s="4"/>
    </row>
    <row r="288" ht="14.25" customHeight="1">
      <c r="N288" s="4"/>
      <c r="O288" s="4"/>
      <c r="P288" s="4"/>
      <c r="Q288" s="4"/>
    </row>
    <row r="289" ht="14.25" customHeight="1">
      <c r="N289" s="4"/>
      <c r="O289" s="4"/>
      <c r="P289" s="4"/>
      <c r="Q289" s="4"/>
    </row>
    <row r="290" ht="14.25" customHeight="1">
      <c r="N290" s="4"/>
      <c r="O290" s="4"/>
      <c r="P290" s="4"/>
      <c r="Q290" s="4"/>
    </row>
    <row r="291" ht="14.25" customHeight="1">
      <c r="N291" s="4"/>
      <c r="O291" s="4"/>
      <c r="P291" s="4"/>
      <c r="Q291" s="4"/>
    </row>
    <row r="292" ht="14.25" customHeight="1">
      <c r="N292" s="4"/>
      <c r="O292" s="4"/>
      <c r="P292" s="4"/>
      <c r="Q292" s="4"/>
    </row>
    <row r="293" ht="14.25" customHeight="1">
      <c r="N293" s="4"/>
      <c r="O293" s="4"/>
      <c r="P293" s="4"/>
      <c r="Q293" s="4"/>
    </row>
    <row r="294" ht="14.25" customHeight="1">
      <c r="N294" s="4"/>
      <c r="O294" s="4"/>
      <c r="P294" s="4"/>
      <c r="Q294" s="4"/>
    </row>
    <row r="295" ht="14.25" customHeight="1">
      <c r="N295" s="4"/>
      <c r="O295" s="4"/>
      <c r="P295" s="4"/>
      <c r="Q295" s="4"/>
    </row>
    <row r="296" ht="14.25" customHeight="1">
      <c r="N296" s="4"/>
      <c r="O296" s="4"/>
      <c r="P296" s="4"/>
      <c r="Q296" s="4"/>
    </row>
    <row r="297" ht="14.25" customHeight="1">
      <c r="N297" s="4"/>
      <c r="O297" s="4"/>
      <c r="P297" s="4"/>
      <c r="Q297" s="4"/>
    </row>
    <row r="298" ht="14.25" customHeight="1">
      <c r="N298" s="4"/>
      <c r="O298" s="4"/>
      <c r="P298" s="4"/>
      <c r="Q298" s="4"/>
    </row>
    <row r="299" ht="14.25" customHeight="1">
      <c r="N299" s="4"/>
      <c r="O299" s="4"/>
      <c r="P299" s="4"/>
      <c r="Q299" s="4"/>
    </row>
    <row r="300" ht="14.25" customHeight="1">
      <c r="N300" s="4"/>
      <c r="O300" s="4"/>
      <c r="P300" s="4"/>
      <c r="Q300" s="4"/>
    </row>
    <row r="301" ht="14.25" customHeight="1">
      <c r="N301" s="4"/>
      <c r="O301" s="4"/>
      <c r="P301" s="4"/>
      <c r="Q301" s="4"/>
    </row>
    <row r="302" ht="14.25" customHeight="1">
      <c r="N302" s="4"/>
      <c r="O302" s="4"/>
      <c r="P302" s="4"/>
      <c r="Q302" s="4"/>
    </row>
    <row r="303" ht="14.25" customHeight="1">
      <c r="N303" s="4"/>
      <c r="O303" s="4"/>
      <c r="P303" s="4"/>
      <c r="Q303" s="4"/>
    </row>
    <row r="304" ht="14.25" customHeight="1">
      <c r="N304" s="4"/>
      <c r="O304" s="4"/>
      <c r="P304" s="4"/>
      <c r="Q304" s="4"/>
    </row>
    <row r="305" ht="14.25" customHeight="1">
      <c r="N305" s="4"/>
      <c r="O305" s="4"/>
      <c r="P305" s="4"/>
      <c r="Q305" s="4"/>
    </row>
    <row r="306" ht="14.25" customHeight="1">
      <c r="N306" s="4"/>
      <c r="O306" s="4"/>
      <c r="P306" s="4"/>
      <c r="Q306" s="4"/>
    </row>
    <row r="307" ht="14.25" customHeight="1">
      <c r="N307" s="4"/>
      <c r="O307" s="4"/>
      <c r="P307" s="4"/>
      <c r="Q307" s="4"/>
    </row>
    <row r="308" ht="14.25" customHeight="1">
      <c r="N308" s="4"/>
      <c r="O308" s="4"/>
      <c r="P308" s="4"/>
      <c r="Q308" s="4"/>
    </row>
    <row r="309" ht="14.25" customHeight="1">
      <c r="N309" s="4"/>
      <c r="O309" s="4"/>
      <c r="P309" s="4"/>
      <c r="Q309" s="4"/>
    </row>
    <row r="310" ht="14.25" customHeight="1">
      <c r="N310" s="4"/>
      <c r="O310" s="4"/>
      <c r="P310" s="4"/>
      <c r="Q310" s="4"/>
    </row>
    <row r="311" ht="14.25" customHeight="1">
      <c r="N311" s="4"/>
      <c r="O311" s="4"/>
      <c r="P311" s="4"/>
      <c r="Q311" s="4"/>
    </row>
    <row r="312" ht="14.25" customHeight="1">
      <c r="N312" s="4"/>
      <c r="O312" s="4"/>
      <c r="P312" s="4"/>
      <c r="Q312" s="4"/>
    </row>
    <row r="313" ht="14.25" customHeight="1">
      <c r="N313" s="4"/>
      <c r="O313" s="4"/>
      <c r="P313" s="4"/>
      <c r="Q313" s="4"/>
    </row>
    <row r="314" ht="14.25" customHeight="1">
      <c r="N314" s="4"/>
      <c r="O314" s="4"/>
      <c r="P314" s="4"/>
      <c r="Q314" s="4"/>
    </row>
    <row r="315" ht="14.25" customHeight="1">
      <c r="N315" s="4"/>
      <c r="O315" s="4"/>
      <c r="P315" s="4"/>
      <c r="Q315" s="4"/>
    </row>
    <row r="316" ht="14.25" customHeight="1">
      <c r="N316" s="4"/>
      <c r="O316" s="4"/>
      <c r="P316" s="4"/>
      <c r="Q316" s="4"/>
    </row>
    <row r="317" ht="14.25" customHeight="1">
      <c r="N317" s="4"/>
      <c r="O317" s="4"/>
      <c r="P317" s="4"/>
      <c r="Q317" s="4"/>
    </row>
    <row r="318" ht="14.25" customHeight="1">
      <c r="N318" s="4"/>
      <c r="O318" s="4"/>
      <c r="P318" s="4"/>
      <c r="Q318" s="4"/>
    </row>
    <row r="319" ht="14.25" customHeight="1">
      <c r="N319" s="4"/>
      <c r="O319" s="4"/>
      <c r="P319" s="4"/>
      <c r="Q319" s="4"/>
    </row>
    <row r="320" ht="14.25" customHeight="1">
      <c r="N320" s="4"/>
      <c r="O320" s="4"/>
      <c r="P320" s="4"/>
      <c r="Q320" s="4"/>
    </row>
    <row r="321" ht="14.25" customHeight="1">
      <c r="N321" s="4"/>
      <c r="O321" s="4"/>
      <c r="P321" s="4"/>
      <c r="Q321" s="4"/>
    </row>
    <row r="322" ht="14.25" customHeight="1">
      <c r="N322" s="4"/>
      <c r="O322" s="4"/>
      <c r="P322" s="4"/>
      <c r="Q322" s="4"/>
    </row>
    <row r="323" ht="14.25" customHeight="1">
      <c r="N323" s="4"/>
      <c r="O323" s="4"/>
      <c r="P323" s="4"/>
      <c r="Q323" s="4"/>
    </row>
    <row r="324" ht="14.25" customHeight="1">
      <c r="N324" s="4"/>
      <c r="O324" s="4"/>
      <c r="P324" s="4"/>
      <c r="Q324" s="4"/>
    </row>
    <row r="325" ht="14.25" customHeight="1">
      <c r="N325" s="4"/>
      <c r="O325" s="4"/>
      <c r="P325" s="4"/>
      <c r="Q325" s="4"/>
    </row>
    <row r="326" ht="14.25" customHeight="1">
      <c r="N326" s="4"/>
      <c r="O326" s="4"/>
      <c r="P326" s="4"/>
      <c r="Q326" s="4"/>
    </row>
    <row r="327" ht="14.25" customHeight="1">
      <c r="N327" s="4"/>
      <c r="O327" s="4"/>
      <c r="P327" s="4"/>
      <c r="Q327" s="4"/>
    </row>
    <row r="328" ht="14.25" customHeight="1">
      <c r="N328" s="4"/>
      <c r="O328" s="4"/>
      <c r="P328" s="4"/>
      <c r="Q328" s="4"/>
    </row>
    <row r="329" ht="14.25" customHeight="1">
      <c r="N329" s="4"/>
      <c r="O329" s="4"/>
      <c r="P329" s="4"/>
      <c r="Q329" s="4"/>
    </row>
    <row r="330" ht="14.25" customHeight="1">
      <c r="N330" s="4"/>
      <c r="O330" s="4"/>
      <c r="P330" s="4"/>
      <c r="Q330" s="4"/>
    </row>
    <row r="331" ht="14.25" customHeight="1">
      <c r="N331" s="4"/>
      <c r="O331" s="4"/>
      <c r="P331" s="4"/>
      <c r="Q331" s="4"/>
    </row>
    <row r="332" ht="14.25" customHeight="1">
      <c r="N332" s="4"/>
      <c r="O332" s="4"/>
      <c r="P332" s="4"/>
      <c r="Q332" s="4"/>
    </row>
    <row r="333" ht="14.25" customHeight="1">
      <c r="N333" s="4"/>
      <c r="O333" s="4"/>
      <c r="P333" s="4"/>
      <c r="Q333" s="4"/>
    </row>
    <row r="334" ht="14.25" customHeight="1">
      <c r="N334" s="4"/>
      <c r="O334" s="4"/>
      <c r="P334" s="4"/>
      <c r="Q334" s="4"/>
    </row>
    <row r="335" ht="14.25" customHeight="1">
      <c r="N335" s="4"/>
      <c r="O335" s="4"/>
      <c r="P335" s="4"/>
      <c r="Q335" s="4"/>
    </row>
    <row r="336" ht="14.25" customHeight="1">
      <c r="N336" s="4"/>
      <c r="O336" s="4"/>
      <c r="P336" s="4"/>
      <c r="Q336" s="4"/>
    </row>
    <row r="337" ht="14.25" customHeight="1">
      <c r="N337" s="4"/>
      <c r="O337" s="4"/>
      <c r="P337" s="4"/>
      <c r="Q337" s="4"/>
    </row>
    <row r="338" ht="14.25" customHeight="1">
      <c r="N338" s="4"/>
      <c r="O338" s="4"/>
      <c r="P338" s="4"/>
      <c r="Q338" s="4"/>
    </row>
    <row r="339" ht="14.25" customHeight="1">
      <c r="N339" s="4"/>
      <c r="O339" s="4"/>
      <c r="P339" s="4"/>
      <c r="Q339" s="4"/>
    </row>
    <row r="340" ht="14.25" customHeight="1">
      <c r="N340" s="4"/>
      <c r="O340" s="4"/>
      <c r="P340" s="4"/>
      <c r="Q340" s="4"/>
    </row>
    <row r="341" ht="14.25" customHeight="1">
      <c r="N341" s="4"/>
      <c r="O341" s="4"/>
      <c r="P341" s="4"/>
      <c r="Q341" s="4"/>
    </row>
    <row r="342" ht="14.25" customHeight="1">
      <c r="N342" s="4"/>
      <c r="O342" s="4"/>
      <c r="P342" s="4"/>
      <c r="Q342" s="4"/>
    </row>
    <row r="343" ht="14.25" customHeight="1">
      <c r="N343" s="4"/>
      <c r="O343" s="4"/>
      <c r="P343" s="4"/>
      <c r="Q343" s="4"/>
    </row>
    <row r="344" ht="14.25" customHeight="1">
      <c r="N344" s="4"/>
      <c r="O344" s="4"/>
      <c r="P344" s="4"/>
      <c r="Q344" s="4"/>
    </row>
    <row r="345" ht="14.25" customHeight="1">
      <c r="N345" s="4"/>
      <c r="O345" s="4"/>
      <c r="P345" s="4"/>
      <c r="Q345" s="4"/>
    </row>
    <row r="346" ht="14.25" customHeight="1">
      <c r="N346" s="4"/>
      <c r="O346" s="4"/>
      <c r="P346" s="4"/>
      <c r="Q346" s="4"/>
    </row>
    <row r="347" ht="14.25" customHeight="1">
      <c r="N347" s="4"/>
      <c r="O347" s="4"/>
      <c r="P347" s="4"/>
      <c r="Q347" s="4"/>
    </row>
    <row r="348" ht="14.25" customHeight="1">
      <c r="N348" s="4"/>
      <c r="O348" s="4"/>
      <c r="P348" s="4"/>
      <c r="Q348" s="4"/>
    </row>
    <row r="349" ht="14.25" customHeight="1">
      <c r="N349" s="4"/>
      <c r="O349" s="4"/>
      <c r="P349" s="4"/>
      <c r="Q349" s="4"/>
    </row>
    <row r="350" ht="14.25" customHeight="1">
      <c r="N350" s="4"/>
      <c r="O350" s="4"/>
      <c r="P350" s="4"/>
      <c r="Q350" s="4"/>
    </row>
    <row r="351" ht="14.25" customHeight="1">
      <c r="N351" s="4"/>
      <c r="O351" s="4"/>
      <c r="P351" s="4"/>
      <c r="Q351" s="4"/>
    </row>
    <row r="352" ht="14.25" customHeight="1">
      <c r="N352" s="4"/>
      <c r="O352" s="4"/>
      <c r="P352" s="4"/>
      <c r="Q352" s="4"/>
    </row>
    <row r="353" ht="14.25" customHeight="1">
      <c r="N353" s="4"/>
      <c r="O353" s="4"/>
      <c r="P353" s="4"/>
      <c r="Q353" s="4"/>
    </row>
    <row r="354" ht="14.25" customHeight="1">
      <c r="N354" s="4"/>
      <c r="O354" s="4"/>
      <c r="P354" s="4"/>
      <c r="Q354" s="4"/>
    </row>
    <row r="355" ht="14.25" customHeight="1">
      <c r="N355" s="4"/>
      <c r="O355" s="4"/>
      <c r="P355" s="4"/>
      <c r="Q355" s="4"/>
    </row>
    <row r="356" ht="14.25" customHeight="1">
      <c r="N356" s="4"/>
      <c r="O356" s="4"/>
      <c r="P356" s="4"/>
      <c r="Q356" s="4"/>
    </row>
    <row r="357" ht="14.25" customHeight="1">
      <c r="N357" s="4"/>
      <c r="O357" s="4"/>
      <c r="P357" s="4"/>
      <c r="Q357" s="4"/>
    </row>
    <row r="358" ht="14.25" customHeight="1">
      <c r="N358" s="4"/>
      <c r="O358" s="4"/>
      <c r="P358" s="4"/>
      <c r="Q358" s="4"/>
    </row>
    <row r="359" ht="14.25" customHeight="1">
      <c r="N359" s="4"/>
      <c r="O359" s="4"/>
      <c r="P359" s="4"/>
      <c r="Q359" s="4"/>
    </row>
    <row r="360" ht="14.25" customHeight="1">
      <c r="N360" s="4"/>
      <c r="O360" s="4"/>
      <c r="P360" s="4"/>
      <c r="Q360" s="4"/>
    </row>
    <row r="361" ht="14.25" customHeight="1">
      <c r="N361" s="4"/>
      <c r="O361" s="4"/>
      <c r="P361" s="4"/>
      <c r="Q361" s="4"/>
    </row>
    <row r="362" ht="14.25" customHeight="1">
      <c r="N362" s="4"/>
      <c r="O362" s="4"/>
      <c r="P362" s="4"/>
      <c r="Q362" s="4"/>
    </row>
    <row r="363" ht="14.25" customHeight="1">
      <c r="N363" s="4"/>
      <c r="O363" s="4"/>
      <c r="P363" s="4"/>
      <c r="Q363" s="4"/>
    </row>
    <row r="364" ht="14.25" customHeight="1">
      <c r="N364" s="4"/>
      <c r="O364" s="4"/>
      <c r="P364" s="4"/>
      <c r="Q364" s="4"/>
    </row>
    <row r="365" ht="14.25" customHeight="1">
      <c r="N365" s="4"/>
      <c r="O365" s="4"/>
      <c r="P365" s="4"/>
      <c r="Q365" s="4"/>
    </row>
    <row r="366" ht="14.25" customHeight="1">
      <c r="N366" s="4"/>
      <c r="O366" s="4"/>
      <c r="P366" s="4"/>
      <c r="Q366" s="4"/>
    </row>
    <row r="367" ht="14.25" customHeight="1">
      <c r="N367" s="4"/>
      <c r="O367" s="4"/>
      <c r="P367" s="4"/>
      <c r="Q367" s="4"/>
    </row>
    <row r="368" ht="14.25" customHeight="1">
      <c r="N368" s="4"/>
      <c r="O368" s="4"/>
      <c r="P368" s="4"/>
      <c r="Q368" s="4"/>
    </row>
    <row r="369" ht="14.25" customHeight="1">
      <c r="N369" s="4"/>
      <c r="O369" s="4"/>
      <c r="P369" s="4"/>
      <c r="Q369" s="4"/>
    </row>
    <row r="370" ht="14.25" customHeight="1">
      <c r="N370" s="4"/>
      <c r="O370" s="4"/>
      <c r="P370" s="4"/>
      <c r="Q370" s="4"/>
    </row>
    <row r="371" ht="14.25" customHeight="1">
      <c r="N371" s="4"/>
      <c r="O371" s="4"/>
      <c r="P371" s="4"/>
      <c r="Q371" s="4"/>
    </row>
    <row r="372" ht="14.25" customHeight="1">
      <c r="N372" s="4"/>
      <c r="O372" s="4"/>
      <c r="P372" s="4"/>
      <c r="Q372" s="4"/>
    </row>
    <row r="373" ht="14.25" customHeight="1">
      <c r="N373" s="4"/>
      <c r="O373" s="4"/>
      <c r="P373" s="4"/>
      <c r="Q373" s="4"/>
    </row>
    <row r="374" ht="14.25" customHeight="1">
      <c r="N374" s="4"/>
      <c r="O374" s="4"/>
      <c r="P374" s="4"/>
      <c r="Q374" s="4"/>
    </row>
    <row r="375" ht="14.25" customHeight="1">
      <c r="N375" s="4"/>
      <c r="O375" s="4"/>
      <c r="P375" s="4"/>
      <c r="Q375" s="4"/>
    </row>
    <row r="376" ht="14.25" customHeight="1">
      <c r="N376" s="4"/>
      <c r="O376" s="4"/>
      <c r="P376" s="4"/>
      <c r="Q376" s="4"/>
    </row>
    <row r="377" ht="14.25" customHeight="1">
      <c r="N377" s="4"/>
      <c r="O377" s="4"/>
      <c r="P377" s="4"/>
      <c r="Q377" s="4"/>
    </row>
    <row r="378" ht="14.25" customHeight="1">
      <c r="N378" s="4"/>
      <c r="O378" s="4"/>
      <c r="P378" s="4"/>
      <c r="Q378" s="4"/>
    </row>
    <row r="379" ht="14.25" customHeight="1">
      <c r="N379" s="4"/>
      <c r="O379" s="4"/>
      <c r="P379" s="4"/>
      <c r="Q379" s="4"/>
    </row>
    <row r="380" ht="14.25" customHeight="1">
      <c r="N380" s="4"/>
      <c r="O380" s="4"/>
      <c r="P380" s="4"/>
      <c r="Q380" s="4"/>
    </row>
    <row r="381" ht="14.25" customHeight="1">
      <c r="N381" s="4"/>
      <c r="O381" s="4"/>
      <c r="P381" s="4"/>
      <c r="Q381" s="4"/>
    </row>
    <row r="382" ht="14.25" customHeight="1">
      <c r="N382" s="4"/>
      <c r="O382" s="4"/>
      <c r="P382" s="4"/>
      <c r="Q382" s="4"/>
    </row>
    <row r="383" ht="14.25" customHeight="1">
      <c r="N383" s="4"/>
      <c r="O383" s="4"/>
      <c r="P383" s="4"/>
      <c r="Q383" s="4"/>
    </row>
    <row r="384" ht="14.25" customHeight="1">
      <c r="N384" s="4"/>
      <c r="O384" s="4"/>
      <c r="P384" s="4"/>
      <c r="Q384" s="4"/>
    </row>
    <row r="385" ht="14.25" customHeight="1">
      <c r="N385" s="4"/>
      <c r="O385" s="4"/>
      <c r="P385" s="4"/>
      <c r="Q385" s="4"/>
    </row>
    <row r="386" ht="14.25" customHeight="1">
      <c r="N386" s="4"/>
      <c r="O386" s="4"/>
      <c r="P386" s="4"/>
      <c r="Q386" s="4"/>
    </row>
    <row r="387" ht="14.25" customHeight="1">
      <c r="N387" s="4"/>
      <c r="O387" s="4"/>
      <c r="P387" s="4"/>
      <c r="Q387" s="4"/>
    </row>
    <row r="388" ht="14.25" customHeight="1">
      <c r="N388" s="4"/>
      <c r="O388" s="4"/>
      <c r="P388" s="4"/>
      <c r="Q388" s="4"/>
    </row>
    <row r="389" ht="14.25" customHeight="1">
      <c r="N389" s="4"/>
      <c r="O389" s="4"/>
      <c r="P389" s="4"/>
      <c r="Q389" s="4"/>
    </row>
    <row r="390" ht="14.25" customHeight="1">
      <c r="N390" s="4"/>
      <c r="O390" s="4"/>
      <c r="P390" s="4"/>
      <c r="Q390" s="4"/>
    </row>
    <row r="391" ht="14.25" customHeight="1">
      <c r="N391" s="4"/>
      <c r="O391" s="4"/>
      <c r="P391" s="4"/>
      <c r="Q391" s="4"/>
    </row>
    <row r="392" ht="14.25" customHeight="1">
      <c r="N392" s="4"/>
      <c r="O392" s="4"/>
      <c r="P392" s="4"/>
      <c r="Q392" s="4"/>
    </row>
    <row r="393" ht="14.25" customHeight="1">
      <c r="N393" s="4"/>
      <c r="O393" s="4"/>
      <c r="P393" s="4"/>
      <c r="Q393" s="4"/>
    </row>
    <row r="394" ht="14.25" customHeight="1">
      <c r="N394" s="4"/>
      <c r="O394" s="4"/>
      <c r="P394" s="4"/>
      <c r="Q394" s="4"/>
    </row>
    <row r="395" ht="14.25" customHeight="1">
      <c r="N395" s="4"/>
      <c r="O395" s="4"/>
      <c r="P395" s="4"/>
      <c r="Q395" s="4"/>
    </row>
    <row r="396" ht="14.25" customHeight="1">
      <c r="N396" s="4"/>
      <c r="O396" s="4"/>
      <c r="P396" s="4"/>
      <c r="Q396" s="4"/>
    </row>
    <row r="397" ht="14.25" customHeight="1">
      <c r="N397" s="4"/>
      <c r="O397" s="4"/>
      <c r="P397" s="4"/>
      <c r="Q397" s="4"/>
    </row>
    <row r="398" ht="14.25" customHeight="1">
      <c r="N398" s="4"/>
      <c r="O398" s="4"/>
      <c r="P398" s="4"/>
      <c r="Q398" s="4"/>
    </row>
    <row r="399" ht="14.25" customHeight="1">
      <c r="N399" s="4"/>
      <c r="O399" s="4"/>
      <c r="P399" s="4"/>
      <c r="Q399" s="4"/>
    </row>
    <row r="400" ht="14.25" customHeight="1">
      <c r="N400" s="4"/>
      <c r="O400" s="4"/>
      <c r="P400" s="4"/>
      <c r="Q400" s="4"/>
    </row>
    <row r="401" ht="14.25" customHeight="1">
      <c r="N401" s="4"/>
      <c r="O401" s="4"/>
      <c r="P401" s="4"/>
      <c r="Q401" s="4"/>
    </row>
    <row r="402" ht="14.25" customHeight="1">
      <c r="N402" s="4"/>
      <c r="O402" s="4"/>
      <c r="P402" s="4"/>
      <c r="Q402" s="4"/>
    </row>
    <row r="403" ht="14.25" customHeight="1">
      <c r="N403" s="4"/>
      <c r="O403" s="4"/>
      <c r="P403" s="4"/>
      <c r="Q403" s="4"/>
    </row>
    <row r="404" ht="14.25" customHeight="1">
      <c r="N404" s="4"/>
      <c r="O404" s="4"/>
      <c r="P404" s="4"/>
      <c r="Q404" s="4"/>
    </row>
    <row r="405" ht="14.25" customHeight="1">
      <c r="N405" s="4"/>
      <c r="O405" s="4"/>
      <c r="P405" s="4"/>
      <c r="Q405" s="4"/>
    </row>
    <row r="406" ht="14.25" customHeight="1">
      <c r="N406" s="4"/>
      <c r="O406" s="4"/>
      <c r="P406" s="4"/>
      <c r="Q406" s="4"/>
    </row>
    <row r="407" ht="14.25" customHeight="1">
      <c r="N407" s="4"/>
      <c r="O407" s="4"/>
      <c r="P407" s="4"/>
      <c r="Q407" s="4"/>
    </row>
    <row r="408" ht="14.25" customHeight="1">
      <c r="N408" s="4"/>
      <c r="O408" s="4"/>
      <c r="P408" s="4"/>
      <c r="Q408" s="4"/>
    </row>
    <row r="409" ht="14.25" customHeight="1">
      <c r="N409" s="4"/>
      <c r="O409" s="4"/>
      <c r="P409" s="4"/>
      <c r="Q409" s="4"/>
    </row>
    <row r="410" ht="14.25" customHeight="1">
      <c r="N410" s="4"/>
      <c r="O410" s="4"/>
      <c r="P410" s="4"/>
      <c r="Q410" s="4"/>
    </row>
    <row r="411" ht="14.25" customHeight="1">
      <c r="N411" s="4"/>
      <c r="O411" s="4"/>
      <c r="P411" s="4"/>
      <c r="Q411" s="4"/>
    </row>
    <row r="412" ht="14.25" customHeight="1">
      <c r="N412" s="4"/>
      <c r="O412" s="4"/>
      <c r="P412" s="4"/>
      <c r="Q412" s="4"/>
    </row>
    <row r="413" ht="14.25" customHeight="1">
      <c r="N413" s="4"/>
      <c r="O413" s="4"/>
      <c r="P413" s="4"/>
      <c r="Q413" s="4"/>
    </row>
    <row r="414" ht="14.25" customHeight="1">
      <c r="N414" s="4"/>
      <c r="O414" s="4"/>
      <c r="P414" s="4"/>
      <c r="Q414" s="4"/>
    </row>
    <row r="415" ht="14.25" customHeight="1">
      <c r="N415" s="4"/>
      <c r="O415" s="4"/>
      <c r="P415" s="4"/>
      <c r="Q415" s="4"/>
    </row>
    <row r="416" ht="14.25" customHeight="1">
      <c r="N416" s="4"/>
      <c r="O416" s="4"/>
      <c r="P416" s="4"/>
      <c r="Q416" s="4"/>
    </row>
    <row r="417" ht="14.25" customHeight="1">
      <c r="N417" s="4"/>
      <c r="O417" s="4"/>
      <c r="P417" s="4"/>
      <c r="Q417" s="4"/>
    </row>
    <row r="418" ht="14.25" customHeight="1">
      <c r="N418" s="4"/>
      <c r="O418" s="4"/>
      <c r="P418" s="4"/>
      <c r="Q418" s="4"/>
    </row>
    <row r="419" ht="14.25" customHeight="1">
      <c r="N419" s="4"/>
      <c r="O419" s="4"/>
      <c r="P419" s="4"/>
      <c r="Q419" s="4"/>
    </row>
    <row r="420" ht="14.25" customHeight="1">
      <c r="N420" s="4"/>
      <c r="O420" s="4"/>
      <c r="P420" s="4"/>
      <c r="Q420" s="4"/>
    </row>
    <row r="421" ht="14.25" customHeight="1">
      <c r="N421" s="4"/>
      <c r="O421" s="4"/>
      <c r="P421" s="4"/>
      <c r="Q421" s="4"/>
    </row>
    <row r="422" ht="14.25" customHeight="1">
      <c r="N422" s="4"/>
      <c r="O422" s="4"/>
      <c r="P422" s="4"/>
      <c r="Q422" s="4"/>
    </row>
    <row r="423" ht="14.25" customHeight="1">
      <c r="N423" s="4"/>
      <c r="O423" s="4"/>
      <c r="P423" s="4"/>
      <c r="Q423" s="4"/>
    </row>
    <row r="424" ht="14.25" customHeight="1">
      <c r="N424" s="4"/>
      <c r="O424" s="4"/>
      <c r="P424" s="4"/>
      <c r="Q424" s="4"/>
    </row>
    <row r="425" ht="14.25" customHeight="1">
      <c r="N425" s="4"/>
      <c r="O425" s="4"/>
      <c r="P425" s="4"/>
      <c r="Q425" s="4"/>
    </row>
    <row r="426" ht="14.25" customHeight="1">
      <c r="N426" s="4"/>
      <c r="O426" s="4"/>
      <c r="P426" s="4"/>
      <c r="Q426" s="4"/>
    </row>
    <row r="427" ht="14.25" customHeight="1">
      <c r="N427" s="4"/>
      <c r="O427" s="4"/>
      <c r="P427" s="4"/>
      <c r="Q427" s="4"/>
    </row>
    <row r="428" ht="14.25" customHeight="1">
      <c r="N428" s="4"/>
      <c r="O428" s="4"/>
      <c r="P428" s="4"/>
      <c r="Q428" s="4"/>
    </row>
    <row r="429" ht="14.25" customHeight="1">
      <c r="N429" s="4"/>
      <c r="O429" s="4"/>
      <c r="P429" s="4"/>
      <c r="Q429" s="4"/>
    </row>
    <row r="430" ht="14.25" customHeight="1">
      <c r="N430" s="4"/>
      <c r="O430" s="4"/>
      <c r="P430" s="4"/>
      <c r="Q430" s="4"/>
    </row>
    <row r="431" ht="14.25" customHeight="1">
      <c r="N431" s="4"/>
      <c r="O431" s="4"/>
      <c r="P431" s="4"/>
      <c r="Q431" s="4"/>
    </row>
    <row r="432" ht="14.25" customHeight="1">
      <c r="N432" s="4"/>
      <c r="O432" s="4"/>
      <c r="P432" s="4"/>
      <c r="Q432" s="4"/>
    </row>
    <row r="433" ht="14.25" customHeight="1">
      <c r="N433" s="4"/>
      <c r="O433" s="4"/>
      <c r="P433" s="4"/>
      <c r="Q433" s="4"/>
    </row>
    <row r="434" ht="14.25" customHeight="1">
      <c r="N434" s="4"/>
      <c r="O434" s="4"/>
      <c r="P434" s="4"/>
      <c r="Q434" s="4"/>
    </row>
    <row r="435" ht="14.25" customHeight="1">
      <c r="N435" s="4"/>
      <c r="O435" s="4"/>
      <c r="P435" s="4"/>
      <c r="Q435" s="4"/>
    </row>
    <row r="436" ht="14.25" customHeight="1">
      <c r="N436" s="4"/>
      <c r="O436" s="4"/>
      <c r="P436" s="4"/>
      <c r="Q436" s="4"/>
    </row>
    <row r="437" ht="14.25" customHeight="1">
      <c r="N437" s="4"/>
      <c r="O437" s="4"/>
      <c r="P437" s="4"/>
      <c r="Q437" s="4"/>
    </row>
    <row r="438" ht="14.25" customHeight="1">
      <c r="N438" s="4"/>
      <c r="O438" s="4"/>
      <c r="P438" s="4"/>
      <c r="Q438" s="4"/>
    </row>
    <row r="439" ht="14.25" customHeight="1">
      <c r="N439" s="4"/>
      <c r="O439" s="4"/>
      <c r="P439" s="4"/>
      <c r="Q439" s="4"/>
    </row>
    <row r="440" ht="14.25" customHeight="1">
      <c r="N440" s="4"/>
      <c r="O440" s="4"/>
      <c r="P440" s="4"/>
      <c r="Q440" s="4"/>
    </row>
    <row r="441" ht="14.25" customHeight="1">
      <c r="N441" s="4"/>
      <c r="O441" s="4"/>
      <c r="P441" s="4"/>
      <c r="Q441" s="4"/>
    </row>
    <row r="442" ht="14.25" customHeight="1">
      <c r="N442" s="4"/>
      <c r="O442" s="4"/>
      <c r="P442" s="4"/>
      <c r="Q442" s="4"/>
    </row>
    <row r="443" ht="14.25" customHeight="1">
      <c r="N443" s="4"/>
      <c r="O443" s="4"/>
      <c r="P443" s="4"/>
      <c r="Q443" s="4"/>
    </row>
    <row r="444" ht="14.25" customHeight="1">
      <c r="N444" s="4"/>
      <c r="O444" s="4"/>
      <c r="P444" s="4"/>
      <c r="Q444" s="4"/>
    </row>
    <row r="445" ht="14.25" customHeight="1">
      <c r="N445" s="4"/>
      <c r="O445" s="4"/>
      <c r="P445" s="4"/>
      <c r="Q445" s="4"/>
    </row>
    <row r="446" ht="14.25" customHeight="1">
      <c r="N446" s="4"/>
      <c r="O446" s="4"/>
      <c r="P446" s="4"/>
      <c r="Q446" s="4"/>
    </row>
    <row r="447" ht="14.25" customHeight="1">
      <c r="N447" s="4"/>
      <c r="O447" s="4"/>
      <c r="P447" s="4"/>
      <c r="Q447" s="4"/>
    </row>
    <row r="448" ht="14.25" customHeight="1">
      <c r="N448" s="4"/>
      <c r="O448" s="4"/>
      <c r="P448" s="4"/>
      <c r="Q448" s="4"/>
    </row>
    <row r="449" ht="14.25" customHeight="1">
      <c r="N449" s="4"/>
      <c r="O449" s="4"/>
      <c r="P449" s="4"/>
      <c r="Q449" s="4"/>
    </row>
    <row r="450" ht="14.25" customHeight="1">
      <c r="N450" s="4"/>
      <c r="O450" s="4"/>
      <c r="P450" s="4"/>
      <c r="Q450" s="4"/>
    </row>
    <row r="451" ht="14.25" customHeight="1">
      <c r="N451" s="4"/>
      <c r="O451" s="4"/>
      <c r="P451" s="4"/>
      <c r="Q451" s="4"/>
    </row>
    <row r="452" ht="14.25" customHeight="1">
      <c r="N452" s="4"/>
      <c r="O452" s="4"/>
      <c r="P452" s="4"/>
      <c r="Q452" s="4"/>
    </row>
    <row r="453" ht="14.25" customHeight="1">
      <c r="N453" s="4"/>
      <c r="O453" s="4"/>
      <c r="P453" s="4"/>
      <c r="Q453" s="4"/>
    </row>
    <row r="454" ht="14.25" customHeight="1">
      <c r="N454" s="4"/>
      <c r="O454" s="4"/>
      <c r="P454" s="4"/>
      <c r="Q454" s="4"/>
    </row>
    <row r="455" ht="14.25" customHeight="1">
      <c r="N455" s="4"/>
      <c r="O455" s="4"/>
      <c r="P455" s="4"/>
      <c r="Q455" s="4"/>
    </row>
    <row r="456" ht="14.25" customHeight="1">
      <c r="N456" s="4"/>
      <c r="O456" s="4"/>
      <c r="P456" s="4"/>
      <c r="Q456" s="4"/>
    </row>
    <row r="457" ht="14.25" customHeight="1">
      <c r="N457" s="4"/>
      <c r="O457" s="4"/>
      <c r="P457" s="4"/>
      <c r="Q457" s="4"/>
    </row>
    <row r="458" ht="14.25" customHeight="1">
      <c r="N458" s="4"/>
      <c r="O458" s="4"/>
      <c r="P458" s="4"/>
      <c r="Q458" s="4"/>
    </row>
    <row r="459" ht="14.25" customHeight="1">
      <c r="N459" s="4"/>
      <c r="O459" s="4"/>
      <c r="P459" s="4"/>
      <c r="Q459" s="4"/>
    </row>
    <row r="460" ht="14.25" customHeight="1">
      <c r="N460" s="4"/>
      <c r="O460" s="4"/>
      <c r="P460" s="4"/>
      <c r="Q460" s="4"/>
    </row>
    <row r="461" ht="14.25" customHeight="1">
      <c r="N461" s="4"/>
      <c r="O461" s="4"/>
      <c r="P461" s="4"/>
      <c r="Q461" s="4"/>
    </row>
    <row r="462" ht="14.25" customHeight="1">
      <c r="N462" s="4"/>
      <c r="O462" s="4"/>
      <c r="P462" s="4"/>
      <c r="Q462" s="4"/>
    </row>
    <row r="463" ht="14.25" customHeight="1">
      <c r="N463" s="4"/>
      <c r="O463" s="4"/>
      <c r="P463" s="4"/>
      <c r="Q463" s="4"/>
    </row>
    <row r="464" ht="14.25" customHeight="1">
      <c r="N464" s="4"/>
      <c r="O464" s="4"/>
      <c r="P464" s="4"/>
      <c r="Q464" s="4"/>
    </row>
    <row r="465" ht="14.25" customHeight="1">
      <c r="N465" s="4"/>
      <c r="O465" s="4"/>
      <c r="P465" s="4"/>
      <c r="Q465" s="4"/>
    </row>
    <row r="466" ht="14.25" customHeight="1">
      <c r="N466" s="4"/>
      <c r="O466" s="4"/>
      <c r="P466" s="4"/>
      <c r="Q466" s="4"/>
    </row>
    <row r="467" ht="14.25" customHeight="1">
      <c r="N467" s="4"/>
      <c r="O467" s="4"/>
      <c r="P467" s="4"/>
      <c r="Q467" s="4"/>
    </row>
    <row r="468" ht="14.25" customHeight="1">
      <c r="N468" s="4"/>
      <c r="O468" s="4"/>
      <c r="P468" s="4"/>
      <c r="Q468" s="4"/>
    </row>
    <row r="469" ht="14.25" customHeight="1">
      <c r="N469" s="4"/>
      <c r="O469" s="4"/>
      <c r="P469" s="4"/>
      <c r="Q469" s="4"/>
    </row>
    <row r="470" ht="14.25" customHeight="1">
      <c r="N470" s="4"/>
      <c r="O470" s="4"/>
      <c r="P470" s="4"/>
      <c r="Q470" s="4"/>
    </row>
    <row r="471" ht="14.25" customHeight="1">
      <c r="N471" s="4"/>
      <c r="O471" s="4"/>
      <c r="P471" s="4"/>
      <c r="Q471" s="4"/>
    </row>
    <row r="472" ht="14.25" customHeight="1">
      <c r="N472" s="4"/>
      <c r="O472" s="4"/>
      <c r="P472" s="4"/>
      <c r="Q472" s="4"/>
    </row>
    <row r="473" ht="14.25" customHeight="1">
      <c r="N473" s="4"/>
      <c r="O473" s="4"/>
      <c r="P473" s="4"/>
      <c r="Q473" s="4"/>
    </row>
    <row r="474" ht="14.25" customHeight="1">
      <c r="N474" s="4"/>
      <c r="O474" s="4"/>
      <c r="P474" s="4"/>
      <c r="Q474" s="4"/>
    </row>
    <row r="475" ht="14.25" customHeight="1">
      <c r="N475" s="4"/>
      <c r="O475" s="4"/>
      <c r="P475" s="4"/>
      <c r="Q475" s="4"/>
    </row>
    <row r="476" ht="14.25" customHeight="1">
      <c r="N476" s="4"/>
      <c r="O476" s="4"/>
      <c r="P476" s="4"/>
      <c r="Q476" s="4"/>
    </row>
    <row r="477" ht="14.25" customHeight="1">
      <c r="N477" s="4"/>
      <c r="O477" s="4"/>
      <c r="P477" s="4"/>
      <c r="Q477" s="4"/>
    </row>
    <row r="478" ht="14.25" customHeight="1">
      <c r="N478" s="4"/>
      <c r="O478" s="4"/>
      <c r="P478" s="4"/>
      <c r="Q478" s="4"/>
    </row>
    <row r="479" ht="14.25" customHeight="1">
      <c r="N479" s="4"/>
      <c r="O479" s="4"/>
      <c r="P479" s="4"/>
      <c r="Q479" s="4"/>
    </row>
    <row r="480" ht="14.25" customHeight="1">
      <c r="N480" s="4"/>
      <c r="O480" s="4"/>
      <c r="P480" s="4"/>
      <c r="Q480" s="4"/>
    </row>
    <row r="481" ht="14.25" customHeight="1">
      <c r="N481" s="4"/>
      <c r="O481" s="4"/>
      <c r="P481" s="4"/>
      <c r="Q481" s="4"/>
    </row>
    <row r="482" ht="14.25" customHeight="1">
      <c r="N482" s="4"/>
      <c r="O482" s="4"/>
      <c r="P482" s="4"/>
      <c r="Q482" s="4"/>
    </row>
    <row r="483" ht="14.25" customHeight="1">
      <c r="N483" s="4"/>
      <c r="O483" s="4"/>
      <c r="P483" s="4"/>
      <c r="Q483" s="4"/>
    </row>
    <row r="484" ht="14.25" customHeight="1">
      <c r="N484" s="4"/>
      <c r="O484" s="4"/>
      <c r="P484" s="4"/>
      <c r="Q484" s="4"/>
    </row>
    <row r="485" ht="14.25" customHeight="1">
      <c r="N485" s="4"/>
      <c r="O485" s="4"/>
      <c r="P485" s="4"/>
      <c r="Q485" s="4"/>
    </row>
    <row r="486" ht="14.25" customHeight="1">
      <c r="N486" s="4"/>
      <c r="O486" s="4"/>
      <c r="P486" s="4"/>
      <c r="Q486" s="4"/>
    </row>
    <row r="487" ht="14.25" customHeight="1">
      <c r="N487" s="4"/>
      <c r="O487" s="4"/>
      <c r="P487" s="4"/>
      <c r="Q487" s="4"/>
    </row>
    <row r="488" ht="14.25" customHeight="1">
      <c r="N488" s="4"/>
      <c r="O488" s="4"/>
      <c r="P488" s="4"/>
      <c r="Q488" s="4"/>
    </row>
    <row r="489" ht="14.25" customHeight="1">
      <c r="N489" s="4"/>
      <c r="O489" s="4"/>
      <c r="P489" s="4"/>
      <c r="Q489" s="4"/>
    </row>
    <row r="490" ht="14.25" customHeight="1">
      <c r="N490" s="4"/>
      <c r="O490" s="4"/>
      <c r="P490" s="4"/>
      <c r="Q490" s="4"/>
    </row>
    <row r="491" ht="14.25" customHeight="1">
      <c r="N491" s="4"/>
      <c r="O491" s="4"/>
      <c r="P491" s="4"/>
      <c r="Q491" s="4"/>
    </row>
    <row r="492" ht="14.25" customHeight="1">
      <c r="N492" s="4"/>
      <c r="O492" s="4"/>
      <c r="P492" s="4"/>
      <c r="Q492" s="4"/>
    </row>
    <row r="493" ht="14.25" customHeight="1">
      <c r="N493" s="4"/>
      <c r="O493" s="4"/>
      <c r="P493" s="4"/>
      <c r="Q493" s="4"/>
    </row>
    <row r="494" ht="14.25" customHeight="1">
      <c r="N494" s="4"/>
      <c r="O494" s="4"/>
      <c r="P494" s="4"/>
      <c r="Q494" s="4"/>
    </row>
    <row r="495" ht="14.25" customHeight="1">
      <c r="N495" s="4"/>
      <c r="O495" s="4"/>
      <c r="P495" s="4"/>
      <c r="Q495" s="4"/>
    </row>
    <row r="496" ht="14.25" customHeight="1">
      <c r="N496" s="4"/>
      <c r="O496" s="4"/>
      <c r="P496" s="4"/>
      <c r="Q496" s="4"/>
    </row>
    <row r="497" ht="14.25" customHeight="1">
      <c r="N497" s="4"/>
      <c r="O497" s="4"/>
      <c r="P497" s="4"/>
      <c r="Q497" s="4"/>
    </row>
    <row r="498" ht="14.25" customHeight="1">
      <c r="N498" s="4"/>
      <c r="O498" s="4"/>
      <c r="P498" s="4"/>
      <c r="Q498" s="4"/>
    </row>
    <row r="499" ht="14.25" customHeight="1">
      <c r="N499" s="4"/>
      <c r="O499" s="4"/>
      <c r="P499" s="4"/>
      <c r="Q499" s="4"/>
    </row>
    <row r="500" ht="14.25" customHeight="1">
      <c r="N500" s="4"/>
      <c r="O500" s="4"/>
      <c r="P500" s="4"/>
      <c r="Q500" s="4"/>
    </row>
    <row r="501" ht="14.25" customHeight="1">
      <c r="N501" s="4"/>
      <c r="O501" s="4"/>
      <c r="P501" s="4"/>
      <c r="Q501" s="4"/>
    </row>
    <row r="502" ht="14.25" customHeight="1">
      <c r="N502" s="4"/>
      <c r="O502" s="4"/>
      <c r="P502" s="4"/>
      <c r="Q502" s="4"/>
    </row>
    <row r="503" ht="14.25" customHeight="1">
      <c r="N503" s="4"/>
      <c r="O503" s="4"/>
      <c r="P503" s="4"/>
      <c r="Q503" s="4"/>
    </row>
    <row r="504" ht="14.25" customHeight="1">
      <c r="N504" s="4"/>
      <c r="O504" s="4"/>
      <c r="P504" s="4"/>
      <c r="Q504" s="4"/>
    </row>
    <row r="505" ht="14.25" customHeight="1">
      <c r="N505" s="4"/>
      <c r="O505" s="4"/>
      <c r="P505" s="4"/>
      <c r="Q505" s="4"/>
    </row>
    <row r="506" ht="14.25" customHeight="1">
      <c r="N506" s="4"/>
      <c r="O506" s="4"/>
      <c r="P506" s="4"/>
      <c r="Q506" s="4"/>
    </row>
    <row r="507" ht="14.25" customHeight="1">
      <c r="N507" s="4"/>
      <c r="O507" s="4"/>
      <c r="P507" s="4"/>
      <c r="Q507" s="4"/>
    </row>
    <row r="508" ht="14.25" customHeight="1">
      <c r="N508" s="4"/>
      <c r="O508" s="4"/>
      <c r="P508" s="4"/>
      <c r="Q508" s="4"/>
    </row>
    <row r="509" ht="14.25" customHeight="1">
      <c r="N509" s="4"/>
      <c r="O509" s="4"/>
      <c r="P509" s="4"/>
      <c r="Q509" s="4"/>
    </row>
    <row r="510" ht="14.25" customHeight="1">
      <c r="N510" s="4"/>
      <c r="O510" s="4"/>
      <c r="P510" s="4"/>
      <c r="Q510" s="4"/>
    </row>
    <row r="511" ht="14.25" customHeight="1">
      <c r="N511" s="4"/>
      <c r="O511" s="4"/>
      <c r="P511" s="4"/>
      <c r="Q511" s="4"/>
    </row>
    <row r="512" ht="14.25" customHeight="1">
      <c r="N512" s="4"/>
      <c r="O512" s="4"/>
      <c r="P512" s="4"/>
      <c r="Q512" s="4"/>
    </row>
    <row r="513" ht="14.25" customHeight="1">
      <c r="N513" s="4"/>
      <c r="O513" s="4"/>
      <c r="P513" s="4"/>
      <c r="Q513" s="4"/>
    </row>
    <row r="514" ht="14.25" customHeight="1">
      <c r="N514" s="4"/>
      <c r="O514" s="4"/>
      <c r="P514" s="4"/>
      <c r="Q514" s="4"/>
    </row>
    <row r="515" ht="14.25" customHeight="1">
      <c r="N515" s="4"/>
      <c r="O515" s="4"/>
      <c r="P515" s="4"/>
      <c r="Q515" s="4"/>
    </row>
    <row r="516" ht="14.25" customHeight="1">
      <c r="N516" s="4"/>
      <c r="O516" s="4"/>
      <c r="P516" s="4"/>
      <c r="Q516" s="4"/>
    </row>
    <row r="517" ht="14.25" customHeight="1">
      <c r="N517" s="4"/>
      <c r="O517" s="4"/>
      <c r="P517" s="4"/>
      <c r="Q517" s="4"/>
    </row>
    <row r="518" ht="14.25" customHeight="1">
      <c r="N518" s="4"/>
      <c r="O518" s="4"/>
      <c r="P518" s="4"/>
      <c r="Q518" s="4"/>
    </row>
    <row r="519" ht="14.25" customHeight="1">
      <c r="N519" s="4"/>
      <c r="O519" s="4"/>
      <c r="P519" s="4"/>
      <c r="Q519" s="4"/>
    </row>
    <row r="520" ht="14.25" customHeight="1">
      <c r="N520" s="4"/>
      <c r="O520" s="4"/>
      <c r="P520" s="4"/>
      <c r="Q520" s="4"/>
    </row>
    <row r="521" ht="14.25" customHeight="1">
      <c r="N521" s="4"/>
      <c r="O521" s="4"/>
      <c r="P521" s="4"/>
      <c r="Q521" s="4"/>
    </row>
    <row r="522" ht="14.25" customHeight="1">
      <c r="N522" s="4"/>
      <c r="O522" s="4"/>
      <c r="P522" s="4"/>
      <c r="Q522" s="4"/>
    </row>
    <row r="523" ht="14.25" customHeight="1">
      <c r="N523" s="4"/>
      <c r="O523" s="4"/>
      <c r="P523" s="4"/>
      <c r="Q523" s="4"/>
    </row>
    <row r="524" ht="14.25" customHeight="1">
      <c r="N524" s="4"/>
      <c r="O524" s="4"/>
      <c r="P524" s="4"/>
      <c r="Q524" s="4"/>
    </row>
    <row r="525" ht="14.25" customHeight="1">
      <c r="N525" s="4"/>
      <c r="O525" s="4"/>
      <c r="P525" s="4"/>
      <c r="Q525" s="4"/>
    </row>
    <row r="526" ht="14.25" customHeight="1">
      <c r="N526" s="4"/>
      <c r="O526" s="4"/>
      <c r="P526" s="4"/>
      <c r="Q526" s="4"/>
    </row>
    <row r="527" ht="14.25" customHeight="1">
      <c r="N527" s="4"/>
      <c r="O527" s="4"/>
      <c r="P527" s="4"/>
      <c r="Q527" s="4"/>
    </row>
    <row r="528" ht="14.25" customHeight="1">
      <c r="N528" s="4"/>
      <c r="O528" s="4"/>
      <c r="P528" s="4"/>
      <c r="Q528" s="4"/>
    </row>
    <row r="529" ht="14.25" customHeight="1">
      <c r="N529" s="4"/>
      <c r="O529" s="4"/>
      <c r="P529" s="4"/>
      <c r="Q529" s="4"/>
    </row>
    <row r="530" ht="14.25" customHeight="1">
      <c r="N530" s="4"/>
      <c r="O530" s="4"/>
      <c r="P530" s="4"/>
      <c r="Q530" s="4"/>
    </row>
    <row r="531" ht="14.25" customHeight="1">
      <c r="N531" s="4"/>
      <c r="O531" s="4"/>
      <c r="P531" s="4"/>
      <c r="Q531" s="4"/>
    </row>
    <row r="532" ht="14.25" customHeight="1">
      <c r="N532" s="4"/>
      <c r="O532" s="4"/>
      <c r="P532" s="4"/>
      <c r="Q532" s="4"/>
    </row>
    <row r="533" ht="14.25" customHeight="1">
      <c r="N533" s="4"/>
      <c r="O533" s="4"/>
      <c r="P533" s="4"/>
      <c r="Q533" s="4"/>
    </row>
    <row r="534" ht="14.25" customHeight="1">
      <c r="N534" s="4"/>
      <c r="O534" s="4"/>
      <c r="P534" s="4"/>
      <c r="Q534" s="4"/>
    </row>
    <row r="535" ht="14.25" customHeight="1">
      <c r="N535" s="4"/>
      <c r="O535" s="4"/>
      <c r="P535" s="4"/>
      <c r="Q535" s="4"/>
    </row>
    <row r="536" ht="14.25" customHeight="1">
      <c r="N536" s="4"/>
      <c r="O536" s="4"/>
      <c r="P536" s="4"/>
      <c r="Q536" s="4"/>
    </row>
    <row r="537" ht="14.25" customHeight="1">
      <c r="N537" s="4"/>
      <c r="O537" s="4"/>
      <c r="P537" s="4"/>
      <c r="Q537" s="4"/>
    </row>
    <row r="538" ht="14.25" customHeight="1">
      <c r="N538" s="4"/>
      <c r="O538" s="4"/>
      <c r="P538" s="4"/>
      <c r="Q538" s="4"/>
    </row>
    <row r="539" ht="14.25" customHeight="1">
      <c r="N539" s="4"/>
      <c r="O539" s="4"/>
      <c r="P539" s="4"/>
      <c r="Q539" s="4"/>
    </row>
    <row r="540" ht="14.25" customHeight="1">
      <c r="N540" s="4"/>
      <c r="O540" s="4"/>
      <c r="P540" s="4"/>
      <c r="Q540" s="4"/>
    </row>
    <row r="541" ht="14.25" customHeight="1">
      <c r="N541" s="4"/>
      <c r="O541" s="4"/>
      <c r="P541" s="4"/>
      <c r="Q541" s="4"/>
    </row>
    <row r="542" ht="14.25" customHeight="1">
      <c r="N542" s="4"/>
      <c r="O542" s="4"/>
      <c r="P542" s="4"/>
      <c r="Q542" s="4"/>
    </row>
    <row r="543" ht="14.25" customHeight="1">
      <c r="N543" s="4"/>
      <c r="O543" s="4"/>
      <c r="P543" s="4"/>
      <c r="Q543" s="4"/>
    </row>
    <row r="544" ht="14.25" customHeight="1">
      <c r="N544" s="4"/>
      <c r="O544" s="4"/>
      <c r="P544" s="4"/>
      <c r="Q544" s="4"/>
    </row>
    <row r="545" ht="14.25" customHeight="1">
      <c r="N545" s="4"/>
      <c r="O545" s="4"/>
      <c r="P545" s="4"/>
      <c r="Q545" s="4"/>
    </row>
    <row r="546" ht="14.25" customHeight="1">
      <c r="N546" s="4"/>
      <c r="O546" s="4"/>
      <c r="P546" s="4"/>
      <c r="Q546" s="4"/>
    </row>
    <row r="547" ht="14.25" customHeight="1">
      <c r="N547" s="4"/>
      <c r="O547" s="4"/>
      <c r="P547" s="4"/>
      <c r="Q547" s="4"/>
    </row>
    <row r="548" ht="14.25" customHeight="1">
      <c r="N548" s="4"/>
      <c r="O548" s="4"/>
      <c r="P548" s="4"/>
      <c r="Q548" s="4"/>
    </row>
    <row r="549" ht="14.25" customHeight="1">
      <c r="N549" s="4"/>
      <c r="O549" s="4"/>
      <c r="P549" s="4"/>
      <c r="Q549" s="4"/>
    </row>
    <row r="550" ht="14.25" customHeight="1">
      <c r="N550" s="4"/>
      <c r="O550" s="4"/>
      <c r="P550" s="4"/>
      <c r="Q550" s="4"/>
    </row>
    <row r="551" ht="14.25" customHeight="1">
      <c r="N551" s="4"/>
      <c r="O551" s="4"/>
      <c r="P551" s="4"/>
      <c r="Q551" s="4"/>
    </row>
    <row r="552" ht="14.25" customHeight="1">
      <c r="N552" s="4"/>
      <c r="O552" s="4"/>
      <c r="P552" s="4"/>
      <c r="Q552" s="4"/>
    </row>
    <row r="553" ht="14.25" customHeight="1">
      <c r="N553" s="4"/>
      <c r="O553" s="4"/>
      <c r="P553" s="4"/>
      <c r="Q553" s="4"/>
    </row>
    <row r="554" ht="14.25" customHeight="1">
      <c r="N554" s="4"/>
      <c r="O554" s="4"/>
      <c r="P554" s="4"/>
      <c r="Q554" s="4"/>
    </row>
    <row r="555" ht="14.25" customHeight="1">
      <c r="N555" s="4"/>
      <c r="O555" s="4"/>
      <c r="P555" s="4"/>
      <c r="Q555" s="4"/>
    </row>
    <row r="556" ht="14.25" customHeight="1">
      <c r="N556" s="4"/>
      <c r="O556" s="4"/>
      <c r="P556" s="4"/>
      <c r="Q556" s="4"/>
    </row>
    <row r="557" ht="14.25" customHeight="1">
      <c r="N557" s="4"/>
      <c r="O557" s="4"/>
      <c r="P557" s="4"/>
      <c r="Q557" s="4"/>
    </row>
    <row r="558" ht="14.25" customHeight="1">
      <c r="N558" s="4"/>
      <c r="O558" s="4"/>
      <c r="P558" s="4"/>
      <c r="Q558" s="4"/>
    </row>
    <row r="559" ht="14.25" customHeight="1">
      <c r="N559" s="4"/>
      <c r="O559" s="4"/>
      <c r="P559" s="4"/>
      <c r="Q559" s="4"/>
    </row>
    <row r="560" ht="14.25" customHeight="1">
      <c r="N560" s="4"/>
      <c r="O560" s="4"/>
      <c r="P560" s="4"/>
      <c r="Q560" s="4"/>
    </row>
    <row r="561" ht="14.25" customHeight="1">
      <c r="N561" s="4"/>
      <c r="O561" s="4"/>
      <c r="P561" s="4"/>
      <c r="Q561" s="4"/>
    </row>
    <row r="562" ht="14.25" customHeight="1">
      <c r="N562" s="4"/>
      <c r="O562" s="4"/>
      <c r="P562" s="4"/>
      <c r="Q562" s="4"/>
    </row>
    <row r="563" ht="14.25" customHeight="1">
      <c r="N563" s="4"/>
      <c r="O563" s="4"/>
      <c r="P563" s="4"/>
      <c r="Q563" s="4"/>
    </row>
    <row r="564" ht="14.25" customHeight="1">
      <c r="N564" s="4"/>
      <c r="O564" s="4"/>
      <c r="P564" s="4"/>
      <c r="Q564" s="4"/>
    </row>
    <row r="565" ht="14.25" customHeight="1">
      <c r="N565" s="4"/>
      <c r="O565" s="4"/>
      <c r="P565" s="4"/>
      <c r="Q565" s="4"/>
    </row>
    <row r="566" ht="14.25" customHeight="1">
      <c r="N566" s="4"/>
      <c r="O566" s="4"/>
      <c r="P566" s="4"/>
      <c r="Q566" s="4"/>
    </row>
    <row r="567" ht="14.25" customHeight="1">
      <c r="N567" s="4"/>
      <c r="O567" s="4"/>
      <c r="P567" s="4"/>
      <c r="Q567" s="4"/>
    </row>
    <row r="568" ht="14.25" customHeight="1">
      <c r="N568" s="4"/>
      <c r="O568" s="4"/>
      <c r="P568" s="4"/>
      <c r="Q568" s="4"/>
    </row>
    <row r="569" ht="14.25" customHeight="1">
      <c r="N569" s="4"/>
      <c r="O569" s="4"/>
      <c r="P569" s="4"/>
      <c r="Q569" s="4"/>
    </row>
    <row r="570" ht="14.25" customHeight="1">
      <c r="N570" s="4"/>
      <c r="O570" s="4"/>
      <c r="P570" s="4"/>
      <c r="Q570" s="4"/>
    </row>
    <row r="571" ht="14.25" customHeight="1">
      <c r="N571" s="4"/>
      <c r="O571" s="4"/>
      <c r="P571" s="4"/>
      <c r="Q571" s="4"/>
    </row>
    <row r="572" ht="14.25" customHeight="1">
      <c r="N572" s="4"/>
      <c r="O572" s="4"/>
      <c r="P572" s="4"/>
      <c r="Q572" s="4"/>
    </row>
    <row r="573" ht="14.25" customHeight="1">
      <c r="N573" s="4"/>
      <c r="O573" s="4"/>
      <c r="P573" s="4"/>
      <c r="Q573" s="4"/>
    </row>
    <row r="574" ht="14.25" customHeight="1">
      <c r="N574" s="4"/>
      <c r="O574" s="4"/>
      <c r="P574" s="4"/>
      <c r="Q574" s="4"/>
    </row>
    <row r="575" ht="14.25" customHeight="1">
      <c r="N575" s="4"/>
      <c r="O575" s="4"/>
      <c r="P575" s="4"/>
      <c r="Q575" s="4"/>
    </row>
    <row r="576" ht="14.25" customHeight="1">
      <c r="N576" s="4"/>
      <c r="O576" s="4"/>
      <c r="P576" s="4"/>
      <c r="Q576" s="4"/>
    </row>
    <row r="577" ht="14.25" customHeight="1">
      <c r="N577" s="4"/>
      <c r="O577" s="4"/>
      <c r="P577" s="4"/>
      <c r="Q577" s="4"/>
    </row>
    <row r="578" ht="14.25" customHeight="1">
      <c r="N578" s="4"/>
      <c r="O578" s="4"/>
      <c r="P578" s="4"/>
      <c r="Q578" s="4"/>
    </row>
    <row r="579" ht="14.25" customHeight="1">
      <c r="N579" s="4"/>
      <c r="O579" s="4"/>
      <c r="P579" s="4"/>
      <c r="Q579" s="4"/>
    </row>
    <row r="580" ht="14.25" customHeight="1">
      <c r="N580" s="4"/>
      <c r="O580" s="4"/>
      <c r="P580" s="4"/>
      <c r="Q580" s="4"/>
    </row>
    <row r="581" ht="14.25" customHeight="1">
      <c r="N581" s="4"/>
      <c r="O581" s="4"/>
      <c r="P581" s="4"/>
      <c r="Q581" s="4"/>
    </row>
    <row r="582" ht="14.25" customHeight="1">
      <c r="N582" s="4"/>
      <c r="O582" s="4"/>
      <c r="P582" s="4"/>
      <c r="Q582" s="4"/>
    </row>
    <row r="583" ht="14.25" customHeight="1">
      <c r="N583" s="4"/>
      <c r="O583" s="4"/>
      <c r="P583" s="4"/>
      <c r="Q583" s="4"/>
    </row>
    <row r="584" ht="14.25" customHeight="1">
      <c r="N584" s="4"/>
      <c r="O584" s="4"/>
      <c r="P584" s="4"/>
      <c r="Q584" s="4"/>
    </row>
    <row r="585" ht="14.25" customHeight="1">
      <c r="N585" s="4"/>
      <c r="O585" s="4"/>
      <c r="P585" s="4"/>
      <c r="Q585" s="4"/>
    </row>
    <row r="586" ht="14.25" customHeight="1">
      <c r="N586" s="4"/>
      <c r="O586" s="4"/>
      <c r="P586" s="4"/>
      <c r="Q586" s="4"/>
    </row>
    <row r="587" ht="14.25" customHeight="1">
      <c r="N587" s="4"/>
      <c r="O587" s="4"/>
      <c r="P587" s="4"/>
      <c r="Q587" s="4"/>
    </row>
    <row r="588" ht="14.25" customHeight="1">
      <c r="N588" s="4"/>
      <c r="O588" s="4"/>
      <c r="P588" s="4"/>
      <c r="Q588" s="4"/>
    </row>
    <row r="589" ht="14.25" customHeight="1">
      <c r="N589" s="4"/>
      <c r="O589" s="4"/>
      <c r="P589" s="4"/>
      <c r="Q589" s="4"/>
    </row>
    <row r="590" ht="14.25" customHeight="1">
      <c r="N590" s="4"/>
      <c r="O590" s="4"/>
      <c r="P590" s="4"/>
      <c r="Q590" s="4"/>
    </row>
    <row r="591" ht="14.25" customHeight="1">
      <c r="N591" s="4"/>
      <c r="O591" s="4"/>
      <c r="P591" s="4"/>
      <c r="Q591" s="4"/>
    </row>
    <row r="592" ht="14.25" customHeight="1">
      <c r="N592" s="4"/>
      <c r="O592" s="4"/>
      <c r="P592" s="4"/>
      <c r="Q592" s="4"/>
    </row>
    <row r="593" ht="14.25" customHeight="1">
      <c r="N593" s="4"/>
      <c r="O593" s="4"/>
      <c r="P593" s="4"/>
      <c r="Q593" s="4"/>
    </row>
    <row r="594" ht="14.25" customHeight="1">
      <c r="N594" s="4"/>
      <c r="O594" s="4"/>
      <c r="P594" s="4"/>
      <c r="Q594" s="4"/>
    </row>
    <row r="595" ht="14.25" customHeight="1">
      <c r="N595" s="4"/>
      <c r="O595" s="4"/>
      <c r="P595" s="4"/>
      <c r="Q595" s="4"/>
    </row>
    <row r="596" ht="14.25" customHeight="1">
      <c r="N596" s="4"/>
      <c r="O596" s="4"/>
      <c r="P596" s="4"/>
      <c r="Q596" s="4"/>
    </row>
    <row r="597" ht="14.25" customHeight="1">
      <c r="N597" s="4"/>
      <c r="O597" s="4"/>
      <c r="P597" s="4"/>
      <c r="Q597" s="4"/>
    </row>
    <row r="598" ht="14.25" customHeight="1">
      <c r="N598" s="4"/>
      <c r="O598" s="4"/>
      <c r="P598" s="4"/>
      <c r="Q598" s="4"/>
    </row>
    <row r="599" ht="14.25" customHeight="1">
      <c r="N599" s="4"/>
      <c r="O599" s="4"/>
      <c r="P599" s="4"/>
      <c r="Q599" s="4"/>
    </row>
    <row r="600" ht="14.25" customHeight="1">
      <c r="N600" s="4"/>
      <c r="O600" s="4"/>
      <c r="P600" s="4"/>
      <c r="Q600" s="4"/>
    </row>
    <row r="601" ht="14.25" customHeight="1">
      <c r="N601" s="4"/>
      <c r="O601" s="4"/>
      <c r="P601" s="4"/>
      <c r="Q601" s="4"/>
    </row>
    <row r="602" ht="14.25" customHeight="1">
      <c r="N602" s="4"/>
      <c r="O602" s="4"/>
      <c r="P602" s="4"/>
      <c r="Q602" s="4"/>
    </row>
    <row r="603" ht="14.25" customHeight="1">
      <c r="N603" s="4"/>
      <c r="O603" s="4"/>
      <c r="P603" s="4"/>
      <c r="Q603" s="4"/>
    </row>
    <row r="604" ht="14.25" customHeight="1">
      <c r="N604" s="4"/>
      <c r="O604" s="4"/>
      <c r="P604" s="4"/>
      <c r="Q604" s="4"/>
    </row>
    <row r="605" ht="14.25" customHeight="1">
      <c r="N605" s="4"/>
      <c r="O605" s="4"/>
      <c r="P605" s="4"/>
      <c r="Q605" s="4"/>
    </row>
    <row r="606" ht="14.25" customHeight="1">
      <c r="N606" s="4"/>
      <c r="O606" s="4"/>
      <c r="P606" s="4"/>
      <c r="Q606" s="4"/>
    </row>
    <row r="607" ht="14.25" customHeight="1">
      <c r="N607" s="4"/>
      <c r="O607" s="4"/>
      <c r="P607" s="4"/>
      <c r="Q607" s="4"/>
    </row>
    <row r="608" ht="14.25" customHeight="1">
      <c r="N608" s="4"/>
      <c r="O608" s="4"/>
      <c r="P608" s="4"/>
      <c r="Q608" s="4"/>
    </row>
    <row r="609" ht="14.25" customHeight="1">
      <c r="N609" s="4"/>
      <c r="O609" s="4"/>
      <c r="P609" s="4"/>
      <c r="Q609" s="4"/>
    </row>
    <row r="610" ht="14.25" customHeight="1">
      <c r="N610" s="4"/>
      <c r="O610" s="4"/>
      <c r="P610" s="4"/>
      <c r="Q610" s="4"/>
    </row>
    <row r="611" ht="14.25" customHeight="1">
      <c r="N611" s="4"/>
      <c r="O611" s="4"/>
      <c r="P611" s="4"/>
      <c r="Q611" s="4"/>
    </row>
    <row r="612" ht="14.25" customHeight="1">
      <c r="N612" s="4"/>
      <c r="O612" s="4"/>
      <c r="P612" s="4"/>
      <c r="Q612" s="4"/>
    </row>
    <row r="613" ht="14.25" customHeight="1">
      <c r="N613" s="4"/>
      <c r="O613" s="4"/>
      <c r="P613" s="4"/>
      <c r="Q613" s="4"/>
    </row>
    <row r="614" ht="14.25" customHeight="1">
      <c r="N614" s="4"/>
      <c r="O614" s="4"/>
      <c r="P614" s="4"/>
      <c r="Q614" s="4"/>
    </row>
    <row r="615" ht="14.25" customHeight="1">
      <c r="N615" s="4"/>
      <c r="O615" s="4"/>
      <c r="P615" s="4"/>
      <c r="Q615" s="4"/>
    </row>
    <row r="616" ht="14.25" customHeight="1">
      <c r="N616" s="4"/>
      <c r="O616" s="4"/>
      <c r="P616" s="4"/>
      <c r="Q616" s="4"/>
    </row>
    <row r="617" ht="14.25" customHeight="1">
      <c r="N617" s="4"/>
      <c r="O617" s="4"/>
      <c r="P617" s="4"/>
      <c r="Q617" s="4"/>
    </row>
    <row r="618" ht="14.25" customHeight="1">
      <c r="N618" s="4"/>
      <c r="O618" s="4"/>
      <c r="P618" s="4"/>
      <c r="Q618" s="4"/>
    </row>
    <row r="619" ht="14.25" customHeight="1">
      <c r="N619" s="4"/>
      <c r="O619" s="4"/>
      <c r="P619" s="4"/>
      <c r="Q619" s="4"/>
    </row>
    <row r="620" ht="14.25" customHeight="1">
      <c r="N620" s="4"/>
      <c r="O620" s="4"/>
      <c r="P620" s="4"/>
      <c r="Q620" s="4"/>
    </row>
    <row r="621" ht="14.25" customHeight="1">
      <c r="N621" s="4"/>
      <c r="O621" s="4"/>
      <c r="P621" s="4"/>
      <c r="Q621" s="4"/>
    </row>
    <row r="622" ht="14.25" customHeight="1">
      <c r="N622" s="4"/>
      <c r="O622" s="4"/>
      <c r="P622" s="4"/>
      <c r="Q622" s="4"/>
    </row>
    <row r="623" ht="14.25" customHeight="1">
      <c r="N623" s="4"/>
      <c r="O623" s="4"/>
      <c r="P623" s="4"/>
      <c r="Q623" s="4"/>
    </row>
    <row r="624" ht="14.25" customHeight="1">
      <c r="N624" s="4"/>
      <c r="O624" s="4"/>
      <c r="P624" s="4"/>
      <c r="Q624" s="4"/>
    </row>
    <row r="625" ht="14.25" customHeight="1">
      <c r="N625" s="4"/>
      <c r="O625" s="4"/>
      <c r="P625" s="4"/>
      <c r="Q625" s="4"/>
    </row>
    <row r="626" ht="14.25" customHeight="1">
      <c r="N626" s="4"/>
      <c r="O626" s="4"/>
      <c r="P626" s="4"/>
      <c r="Q626" s="4"/>
    </row>
    <row r="627" ht="14.25" customHeight="1">
      <c r="N627" s="4"/>
      <c r="O627" s="4"/>
      <c r="P627" s="4"/>
      <c r="Q627" s="4"/>
    </row>
    <row r="628" ht="14.25" customHeight="1">
      <c r="N628" s="4"/>
      <c r="O628" s="4"/>
      <c r="P628" s="4"/>
      <c r="Q628" s="4"/>
    </row>
    <row r="629" ht="14.25" customHeight="1">
      <c r="N629" s="4"/>
      <c r="O629" s="4"/>
      <c r="P629" s="4"/>
      <c r="Q629" s="4"/>
    </row>
    <row r="630" ht="14.25" customHeight="1">
      <c r="N630" s="4"/>
      <c r="O630" s="4"/>
      <c r="P630" s="4"/>
      <c r="Q630" s="4"/>
    </row>
    <row r="631" ht="14.25" customHeight="1">
      <c r="N631" s="4"/>
      <c r="O631" s="4"/>
      <c r="P631" s="4"/>
      <c r="Q631" s="4"/>
    </row>
    <row r="632" ht="14.25" customHeight="1">
      <c r="N632" s="4"/>
      <c r="O632" s="4"/>
      <c r="P632" s="4"/>
      <c r="Q632" s="4"/>
    </row>
    <row r="633" ht="14.25" customHeight="1">
      <c r="N633" s="4"/>
      <c r="O633" s="4"/>
      <c r="P633" s="4"/>
      <c r="Q633" s="4"/>
    </row>
    <row r="634" ht="14.25" customHeight="1">
      <c r="N634" s="4"/>
      <c r="O634" s="4"/>
      <c r="P634" s="4"/>
      <c r="Q634" s="4"/>
    </row>
    <row r="635" ht="14.25" customHeight="1">
      <c r="N635" s="4"/>
      <c r="O635" s="4"/>
      <c r="P635" s="4"/>
      <c r="Q635" s="4"/>
    </row>
    <row r="636" ht="14.25" customHeight="1">
      <c r="N636" s="4"/>
      <c r="O636" s="4"/>
      <c r="P636" s="4"/>
      <c r="Q636" s="4"/>
    </row>
    <row r="637" ht="14.25" customHeight="1">
      <c r="N637" s="4"/>
      <c r="O637" s="4"/>
      <c r="P637" s="4"/>
      <c r="Q637" s="4"/>
    </row>
    <row r="638" ht="14.25" customHeight="1">
      <c r="N638" s="4"/>
      <c r="O638" s="4"/>
      <c r="P638" s="4"/>
      <c r="Q638" s="4"/>
    </row>
    <row r="639" ht="14.25" customHeight="1">
      <c r="N639" s="4"/>
      <c r="O639" s="4"/>
      <c r="P639" s="4"/>
      <c r="Q639" s="4"/>
    </row>
    <row r="640" ht="14.25" customHeight="1">
      <c r="N640" s="4"/>
      <c r="O640" s="4"/>
      <c r="P640" s="4"/>
      <c r="Q640" s="4"/>
    </row>
    <row r="641" ht="14.25" customHeight="1">
      <c r="N641" s="4"/>
      <c r="O641" s="4"/>
      <c r="P641" s="4"/>
      <c r="Q641" s="4"/>
    </row>
    <row r="642" ht="14.25" customHeight="1">
      <c r="N642" s="4"/>
      <c r="O642" s="4"/>
      <c r="P642" s="4"/>
      <c r="Q642" s="4"/>
    </row>
    <row r="643" ht="14.25" customHeight="1">
      <c r="N643" s="4"/>
      <c r="O643" s="4"/>
      <c r="P643" s="4"/>
      <c r="Q643" s="4"/>
    </row>
    <row r="644" ht="14.25" customHeight="1">
      <c r="N644" s="4"/>
      <c r="O644" s="4"/>
      <c r="P644" s="4"/>
      <c r="Q644" s="4"/>
    </row>
    <row r="645" ht="14.25" customHeight="1">
      <c r="N645" s="4"/>
      <c r="O645" s="4"/>
      <c r="P645" s="4"/>
      <c r="Q645" s="4"/>
    </row>
    <row r="646" ht="14.25" customHeight="1">
      <c r="N646" s="4"/>
      <c r="O646" s="4"/>
      <c r="P646" s="4"/>
      <c r="Q646" s="4"/>
    </row>
    <row r="647" ht="14.25" customHeight="1">
      <c r="N647" s="4"/>
      <c r="O647" s="4"/>
      <c r="P647" s="4"/>
      <c r="Q647" s="4"/>
    </row>
    <row r="648" ht="14.25" customHeight="1">
      <c r="N648" s="4"/>
      <c r="O648" s="4"/>
      <c r="P648" s="4"/>
      <c r="Q648" s="4"/>
    </row>
    <row r="649" ht="14.25" customHeight="1">
      <c r="N649" s="4"/>
      <c r="O649" s="4"/>
      <c r="P649" s="4"/>
      <c r="Q649" s="4"/>
    </row>
    <row r="650" ht="14.25" customHeight="1">
      <c r="N650" s="4"/>
      <c r="O650" s="4"/>
      <c r="P650" s="4"/>
      <c r="Q650" s="4"/>
    </row>
    <row r="651" ht="14.25" customHeight="1">
      <c r="N651" s="4"/>
      <c r="O651" s="4"/>
      <c r="P651" s="4"/>
      <c r="Q651" s="4"/>
    </row>
    <row r="652" ht="14.25" customHeight="1">
      <c r="N652" s="4"/>
      <c r="O652" s="4"/>
      <c r="P652" s="4"/>
      <c r="Q652" s="4"/>
    </row>
    <row r="653" ht="14.25" customHeight="1">
      <c r="N653" s="4"/>
      <c r="O653" s="4"/>
      <c r="P653" s="4"/>
      <c r="Q653" s="4"/>
    </row>
    <row r="654" ht="14.25" customHeight="1">
      <c r="N654" s="4"/>
      <c r="O654" s="4"/>
      <c r="P654" s="4"/>
      <c r="Q654" s="4"/>
    </row>
    <row r="655" ht="14.25" customHeight="1">
      <c r="N655" s="4"/>
      <c r="O655" s="4"/>
      <c r="P655" s="4"/>
      <c r="Q655" s="4"/>
    </row>
    <row r="656" ht="14.25" customHeight="1">
      <c r="N656" s="4"/>
      <c r="O656" s="4"/>
      <c r="P656" s="4"/>
      <c r="Q656" s="4"/>
    </row>
    <row r="657" ht="14.25" customHeight="1">
      <c r="N657" s="4"/>
      <c r="O657" s="4"/>
      <c r="P657" s="4"/>
      <c r="Q657" s="4"/>
    </row>
    <row r="658" ht="14.25" customHeight="1">
      <c r="N658" s="4"/>
      <c r="O658" s="4"/>
      <c r="P658" s="4"/>
      <c r="Q658" s="4"/>
    </row>
    <row r="659" ht="14.25" customHeight="1">
      <c r="N659" s="4"/>
      <c r="O659" s="4"/>
      <c r="P659" s="4"/>
      <c r="Q659" s="4"/>
    </row>
    <row r="660" ht="14.25" customHeight="1">
      <c r="N660" s="4"/>
      <c r="O660" s="4"/>
      <c r="P660" s="4"/>
      <c r="Q660" s="4"/>
    </row>
    <row r="661" ht="14.25" customHeight="1">
      <c r="N661" s="4"/>
      <c r="O661" s="4"/>
      <c r="P661" s="4"/>
      <c r="Q661" s="4"/>
    </row>
    <row r="662" ht="14.25" customHeight="1">
      <c r="N662" s="4"/>
      <c r="O662" s="4"/>
      <c r="P662" s="4"/>
      <c r="Q662" s="4"/>
    </row>
    <row r="663" ht="14.25" customHeight="1">
      <c r="N663" s="4"/>
      <c r="O663" s="4"/>
      <c r="P663" s="4"/>
      <c r="Q663" s="4"/>
    </row>
    <row r="664" ht="14.25" customHeight="1">
      <c r="N664" s="4"/>
      <c r="O664" s="4"/>
      <c r="P664" s="4"/>
      <c r="Q664" s="4"/>
    </row>
    <row r="665" ht="14.25" customHeight="1">
      <c r="N665" s="4"/>
      <c r="O665" s="4"/>
      <c r="P665" s="4"/>
      <c r="Q665" s="4"/>
    </row>
    <row r="666" ht="14.25" customHeight="1">
      <c r="N666" s="4"/>
      <c r="O666" s="4"/>
      <c r="P666" s="4"/>
      <c r="Q666" s="4"/>
    </row>
    <row r="667" ht="14.25" customHeight="1">
      <c r="N667" s="4"/>
      <c r="O667" s="4"/>
      <c r="P667" s="4"/>
      <c r="Q667" s="4"/>
    </row>
    <row r="668" ht="14.25" customHeight="1">
      <c r="N668" s="4"/>
      <c r="O668" s="4"/>
      <c r="P668" s="4"/>
      <c r="Q668" s="4"/>
    </row>
    <row r="669" ht="14.25" customHeight="1">
      <c r="N669" s="4"/>
      <c r="O669" s="4"/>
      <c r="P669" s="4"/>
      <c r="Q669" s="4"/>
    </row>
    <row r="670" ht="14.25" customHeight="1">
      <c r="N670" s="4"/>
      <c r="O670" s="4"/>
      <c r="P670" s="4"/>
      <c r="Q670" s="4"/>
    </row>
    <row r="671" ht="14.25" customHeight="1">
      <c r="N671" s="4"/>
      <c r="O671" s="4"/>
      <c r="P671" s="4"/>
      <c r="Q671" s="4"/>
    </row>
    <row r="672" ht="14.25" customHeight="1">
      <c r="N672" s="4"/>
      <c r="O672" s="4"/>
      <c r="P672" s="4"/>
      <c r="Q672" s="4"/>
    </row>
    <row r="673" ht="14.25" customHeight="1">
      <c r="N673" s="4"/>
      <c r="O673" s="4"/>
      <c r="P673" s="4"/>
      <c r="Q673" s="4"/>
    </row>
    <row r="674" ht="14.25" customHeight="1">
      <c r="N674" s="4"/>
      <c r="O674" s="4"/>
      <c r="P674" s="4"/>
      <c r="Q674" s="4"/>
    </row>
    <row r="675" ht="14.25" customHeight="1">
      <c r="N675" s="4"/>
      <c r="O675" s="4"/>
      <c r="P675" s="4"/>
      <c r="Q675" s="4"/>
    </row>
    <row r="676" ht="14.25" customHeight="1">
      <c r="N676" s="4"/>
      <c r="O676" s="4"/>
      <c r="P676" s="4"/>
      <c r="Q676" s="4"/>
    </row>
    <row r="677" ht="14.25" customHeight="1">
      <c r="N677" s="4"/>
      <c r="O677" s="4"/>
      <c r="P677" s="4"/>
      <c r="Q677" s="4"/>
    </row>
    <row r="678" ht="14.25" customHeight="1">
      <c r="N678" s="4"/>
      <c r="O678" s="4"/>
      <c r="P678" s="4"/>
      <c r="Q678" s="4"/>
    </row>
    <row r="679" ht="14.25" customHeight="1">
      <c r="N679" s="4"/>
      <c r="O679" s="4"/>
      <c r="P679" s="4"/>
      <c r="Q679" s="4"/>
    </row>
    <row r="680" ht="14.25" customHeight="1">
      <c r="N680" s="4"/>
      <c r="O680" s="4"/>
      <c r="P680" s="4"/>
      <c r="Q680" s="4"/>
    </row>
    <row r="681" ht="14.25" customHeight="1">
      <c r="N681" s="4"/>
      <c r="O681" s="4"/>
      <c r="P681" s="4"/>
      <c r="Q681" s="4"/>
    </row>
    <row r="682" ht="14.25" customHeight="1">
      <c r="N682" s="4"/>
      <c r="O682" s="4"/>
      <c r="P682" s="4"/>
      <c r="Q682" s="4"/>
    </row>
    <row r="683" ht="14.25" customHeight="1">
      <c r="N683" s="4"/>
      <c r="O683" s="4"/>
      <c r="P683" s="4"/>
      <c r="Q683" s="4"/>
    </row>
    <row r="684" ht="14.25" customHeight="1">
      <c r="N684" s="4"/>
      <c r="O684" s="4"/>
      <c r="P684" s="4"/>
      <c r="Q684" s="4"/>
    </row>
    <row r="685" ht="14.25" customHeight="1">
      <c r="N685" s="4"/>
      <c r="O685" s="4"/>
      <c r="P685" s="4"/>
      <c r="Q685" s="4"/>
    </row>
    <row r="686" ht="14.25" customHeight="1">
      <c r="N686" s="4"/>
      <c r="O686" s="4"/>
      <c r="P686" s="4"/>
      <c r="Q686" s="4"/>
    </row>
    <row r="687" ht="14.25" customHeight="1">
      <c r="N687" s="4"/>
      <c r="O687" s="4"/>
      <c r="P687" s="4"/>
      <c r="Q687" s="4"/>
    </row>
    <row r="688" ht="14.25" customHeight="1">
      <c r="N688" s="4"/>
      <c r="O688" s="4"/>
      <c r="P688" s="4"/>
      <c r="Q688" s="4"/>
    </row>
    <row r="689" ht="14.25" customHeight="1">
      <c r="N689" s="4"/>
      <c r="O689" s="4"/>
      <c r="P689" s="4"/>
      <c r="Q689" s="4"/>
    </row>
    <row r="690" ht="14.25" customHeight="1">
      <c r="N690" s="4"/>
      <c r="O690" s="4"/>
      <c r="P690" s="4"/>
      <c r="Q690" s="4"/>
    </row>
    <row r="691" ht="14.25" customHeight="1">
      <c r="N691" s="4"/>
      <c r="O691" s="4"/>
      <c r="P691" s="4"/>
      <c r="Q691" s="4"/>
    </row>
    <row r="692" ht="14.25" customHeight="1">
      <c r="N692" s="4"/>
      <c r="O692" s="4"/>
      <c r="P692" s="4"/>
      <c r="Q692" s="4"/>
    </row>
    <row r="693" ht="14.25" customHeight="1">
      <c r="N693" s="4"/>
      <c r="O693" s="4"/>
      <c r="P693" s="4"/>
      <c r="Q693" s="4"/>
    </row>
    <row r="694" ht="14.25" customHeight="1">
      <c r="N694" s="4"/>
      <c r="O694" s="4"/>
      <c r="P694" s="4"/>
      <c r="Q694" s="4"/>
    </row>
    <row r="695" ht="14.25" customHeight="1">
      <c r="N695" s="4"/>
      <c r="O695" s="4"/>
      <c r="P695" s="4"/>
      <c r="Q695" s="4"/>
    </row>
    <row r="696" ht="14.25" customHeight="1">
      <c r="N696" s="4"/>
      <c r="O696" s="4"/>
      <c r="P696" s="4"/>
      <c r="Q696" s="4"/>
    </row>
    <row r="697" ht="14.25" customHeight="1">
      <c r="N697" s="4"/>
      <c r="O697" s="4"/>
      <c r="P697" s="4"/>
      <c r="Q697" s="4"/>
    </row>
    <row r="698" ht="14.25" customHeight="1">
      <c r="N698" s="4"/>
      <c r="O698" s="4"/>
      <c r="P698" s="4"/>
      <c r="Q698" s="4"/>
    </row>
    <row r="699" ht="14.25" customHeight="1">
      <c r="N699" s="4"/>
      <c r="O699" s="4"/>
      <c r="P699" s="4"/>
      <c r="Q699" s="4"/>
    </row>
    <row r="700" ht="14.25" customHeight="1">
      <c r="N700" s="4"/>
      <c r="O700" s="4"/>
      <c r="P700" s="4"/>
      <c r="Q700" s="4"/>
    </row>
    <row r="701" ht="14.25" customHeight="1">
      <c r="N701" s="4"/>
      <c r="O701" s="4"/>
      <c r="P701" s="4"/>
      <c r="Q701" s="4"/>
    </row>
    <row r="702" ht="14.25" customHeight="1">
      <c r="N702" s="4"/>
      <c r="O702" s="4"/>
      <c r="P702" s="4"/>
      <c r="Q702" s="4"/>
    </row>
    <row r="703" ht="14.25" customHeight="1">
      <c r="N703" s="4"/>
      <c r="O703" s="4"/>
      <c r="P703" s="4"/>
      <c r="Q703" s="4"/>
    </row>
    <row r="704" ht="14.25" customHeight="1">
      <c r="N704" s="4"/>
      <c r="O704" s="4"/>
      <c r="P704" s="4"/>
      <c r="Q704" s="4"/>
    </row>
    <row r="705" ht="14.25" customHeight="1">
      <c r="N705" s="4"/>
      <c r="O705" s="4"/>
      <c r="P705" s="4"/>
      <c r="Q705" s="4"/>
    </row>
    <row r="706" ht="14.25" customHeight="1">
      <c r="N706" s="4"/>
      <c r="O706" s="4"/>
      <c r="P706" s="4"/>
      <c r="Q706" s="4"/>
    </row>
    <row r="707" ht="14.25" customHeight="1">
      <c r="N707" s="4"/>
      <c r="O707" s="4"/>
      <c r="P707" s="4"/>
      <c r="Q707" s="4"/>
    </row>
    <row r="708" ht="14.25" customHeight="1">
      <c r="N708" s="4"/>
      <c r="O708" s="4"/>
      <c r="P708" s="4"/>
      <c r="Q708" s="4"/>
    </row>
    <row r="709" ht="14.25" customHeight="1">
      <c r="N709" s="4"/>
      <c r="O709" s="4"/>
      <c r="P709" s="4"/>
      <c r="Q709" s="4"/>
    </row>
    <row r="710" ht="14.25" customHeight="1">
      <c r="N710" s="4"/>
      <c r="O710" s="4"/>
      <c r="P710" s="4"/>
      <c r="Q710" s="4"/>
    </row>
    <row r="711" ht="14.25" customHeight="1">
      <c r="N711" s="4"/>
      <c r="O711" s="4"/>
      <c r="P711" s="4"/>
      <c r="Q711" s="4"/>
    </row>
    <row r="712" ht="14.25" customHeight="1">
      <c r="N712" s="4"/>
      <c r="O712" s="4"/>
      <c r="P712" s="4"/>
      <c r="Q712" s="4"/>
    </row>
    <row r="713" ht="14.25" customHeight="1">
      <c r="N713" s="4"/>
      <c r="O713" s="4"/>
      <c r="P713" s="4"/>
      <c r="Q713" s="4"/>
    </row>
    <row r="714" ht="14.25" customHeight="1">
      <c r="N714" s="4"/>
      <c r="O714" s="4"/>
      <c r="P714" s="4"/>
      <c r="Q714" s="4"/>
    </row>
    <row r="715" ht="14.25" customHeight="1">
      <c r="N715" s="4"/>
      <c r="O715" s="4"/>
      <c r="P715" s="4"/>
      <c r="Q715" s="4"/>
    </row>
    <row r="716" ht="14.25" customHeight="1">
      <c r="N716" s="4"/>
      <c r="O716" s="4"/>
      <c r="P716" s="4"/>
      <c r="Q716" s="4"/>
    </row>
    <row r="717" ht="14.25" customHeight="1">
      <c r="N717" s="4"/>
      <c r="O717" s="4"/>
      <c r="P717" s="4"/>
      <c r="Q717" s="4"/>
    </row>
    <row r="718" ht="14.25" customHeight="1">
      <c r="N718" s="4"/>
      <c r="O718" s="4"/>
      <c r="P718" s="4"/>
      <c r="Q718" s="4"/>
    </row>
    <row r="719" ht="14.25" customHeight="1">
      <c r="N719" s="4"/>
      <c r="O719" s="4"/>
      <c r="P719" s="4"/>
      <c r="Q719" s="4"/>
    </row>
    <row r="720" ht="14.25" customHeight="1">
      <c r="N720" s="4"/>
      <c r="O720" s="4"/>
      <c r="P720" s="4"/>
      <c r="Q720" s="4"/>
    </row>
    <row r="721" ht="14.25" customHeight="1">
      <c r="N721" s="4"/>
      <c r="O721" s="4"/>
      <c r="P721" s="4"/>
      <c r="Q721" s="4"/>
    </row>
    <row r="722" ht="14.25" customHeight="1">
      <c r="N722" s="4"/>
      <c r="O722" s="4"/>
      <c r="P722" s="4"/>
      <c r="Q722" s="4"/>
    </row>
    <row r="723" ht="14.25" customHeight="1">
      <c r="N723" s="4"/>
      <c r="O723" s="4"/>
      <c r="P723" s="4"/>
      <c r="Q723" s="4"/>
    </row>
    <row r="724" ht="14.25" customHeight="1">
      <c r="N724" s="4"/>
      <c r="O724" s="4"/>
      <c r="P724" s="4"/>
      <c r="Q724" s="4"/>
    </row>
    <row r="725" ht="14.25" customHeight="1">
      <c r="N725" s="4"/>
      <c r="O725" s="4"/>
      <c r="P725" s="4"/>
      <c r="Q725" s="4"/>
    </row>
    <row r="726" ht="14.25" customHeight="1">
      <c r="N726" s="4"/>
      <c r="O726" s="4"/>
      <c r="P726" s="4"/>
      <c r="Q726" s="4"/>
    </row>
    <row r="727" ht="14.25" customHeight="1">
      <c r="N727" s="4"/>
      <c r="O727" s="4"/>
      <c r="P727" s="4"/>
      <c r="Q727" s="4"/>
    </row>
    <row r="728" ht="14.25" customHeight="1">
      <c r="N728" s="4"/>
      <c r="O728" s="4"/>
      <c r="P728" s="4"/>
      <c r="Q728" s="4"/>
    </row>
    <row r="729" ht="14.25" customHeight="1">
      <c r="N729" s="4"/>
      <c r="O729" s="4"/>
      <c r="P729" s="4"/>
      <c r="Q729" s="4"/>
    </row>
    <row r="730" ht="14.25" customHeight="1">
      <c r="N730" s="4"/>
      <c r="O730" s="4"/>
      <c r="P730" s="4"/>
      <c r="Q730" s="4"/>
    </row>
    <row r="731" ht="14.25" customHeight="1">
      <c r="N731" s="4"/>
      <c r="O731" s="4"/>
      <c r="P731" s="4"/>
      <c r="Q731" s="4"/>
    </row>
    <row r="732" ht="14.25" customHeight="1">
      <c r="N732" s="4"/>
      <c r="O732" s="4"/>
      <c r="P732" s="4"/>
      <c r="Q732" s="4"/>
    </row>
    <row r="733" ht="14.25" customHeight="1">
      <c r="N733" s="4"/>
      <c r="O733" s="4"/>
      <c r="P733" s="4"/>
      <c r="Q733" s="4"/>
    </row>
    <row r="734" ht="14.25" customHeight="1">
      <c r="N734" s="4"/>
      <c r="O734" s="4"/>
      <c r="P734" s="4"/>
      <c r="Q734" s="4"/>
    </row>
    <row r="735" ht="14.25" customHeight="1">
      <c r="N735" s="4"/>
      <c r="O735" s="4"/>
      <c r="P735" s="4"/>
      <c r="Q735" s="4"/>
    </row>
    <row r="736" ht="14.25" customHeight="1">
      <c r="N736" s="4"/>
      <c r="O736" s="4"/>
      <c r="P736" s="4"/>
      <c r="Q736" s="4"/>
    </row>
    <row r="737" ht="14.25" customHeight="1">
      <c r="N737" s="4"/>
      <c r="O737" s="4"/>
      <c r="P737" s="4"/>
      <c r="Q737" s="4"/>
    </row>
    <row r="738" ht="14.25" customHeight="1">
      <c r="N738" s="4"/>
      <c r="O738" s="4"/>
      <c r="P738" s="4"/>
      <c r="Q738" s="4"/>
    </row>
    <row r="739" ht="14.25" customHeight="1">
      <c r="N739" s="4"/>
      <c r="O739" s="4"/>
      <c r="P739" s="4"/>
      <c r="Q739" s="4"/>
    </row>
    <row r="740" ht="14.25" customHeight="1">
      <c r="N740" s="4"/>
      <c r="O740" s="4"/>
      <c r="P740" s="4"/>
      <c r="Q740" s="4"/>
    </row>
    <row r="741" ht="14.25" customHeight="1">
      <c r="N741" s="4"/>
      <c r="O741" s="4"/>
      <c r="P741" s="4"/>
      <c r="Q741" s="4"/>
    </row>
    <row r="742" ht="14.25" customHeight="1">
      <c r="N742" s="4"/>
      <c r="O742" s="4"/>
      <c r="P742" s="4"/>
      <c r="Q742" s="4"/>
    </row>
    <row r="743" ht="14.25" customHeight="1">
      <c r="N743" s="4"/>
      <c r="O743" s="4"/>
      <c r="P743" s="4"/>
      <c r="Q743" s="4"/>
    </row>
    <row r="744" ht="14.25" customHeight="1">
      <c r="N744" s="4"/>
      <c r="O744" s="4"/>
      <c r="P744" s="4"/>
      <c r="Q744" s="4"/>
    </row>
    <row r="745" ht="14.25" customHeight="1">
      <c r="N745" s="4"/>
      <c r="O745" s="4"/>
      <c r="P745" s="4"/>
      <c r="Q745" s="4"/>
    </row>
    <row r="746" ht="14.25" customHeight="1">
      <c r="N746" s="4"/>
      <c r="O746" s="4"/>
      <c r="P746" s="4"/>
      <c r="Q746" s="4"/>
    </row>
    <row r="747" ht="14.25" customHeight="1">
      <c r="N747" s="4"/>
      <c r="O747" s="4"/>
      <c r="P747" s="4"/>
      <c r="Q747" s="4"/>
    </row>
    <row r="748" ht="14.25" customHeight="1">
      <c r="N748" s="4"/>
      <c r="O748" s="4"/>
      <c r="P748" s="4"/>
      <c r="Q748" s="4"/>
    </row>
    <row r="749" ht="14.25" customHeight="1">
      <c r="N749" s="4"/>
      <c r="O749" s="4"/>
      <c r="P749" s="4"/>
      <c r="Q749" s="4"/>
    </row>
    <row r="750" ht="14.25" customHeight="1">
      <c r="N750" s="4"/>
      <c r="O750" s="4"/>
      <c r="P750" s="4"/>
      <c r="Q750" s="4"/>
    </row>
    <row r="751" ht="14.25" customHeight="1">
      <c r="N751" s="4"/>
      <c r="O751" s="4"/>
      <c r="P751" s="4"/>
      <c r="Q751" s="4"/>
    </row>
    <row r="752" ht="14.25" customHeight="1">
      <c r="N752" s="4"/>
      <c r="O752" s="4"/>
      <c r="P752" s="4"/>
      <c r="Q752" s="4"/>
    </row>
    <row r="753" ht="14.25" customHeight="1">
      <c r="N753" s="4"/>
      <c r="O753" s="4"/>
      <c r="P753" s="4"/>
      <c r="Q753" s="4"/>
    </row>
    <row r="754" ht="14.25" customHeight="1">
      <c r="N754" s="4"/>
      <c r="O754" s="4"/>
      <c r="P754" s="4"/>
      <c r="Q754" s="4"/>
    </row>
    <row r="755" ht="14.25" customHeight="1">
      <c r="N755" s="4"/>
      <c r="O755" s="4"/>
      <c r="P755" s="4"/>
      <c r="Q755" s="4"/>
    </row>
    <row r="756" ht="14.25" customHeight="1">
      <c r="N756" s="4"/>
      <c r="O756" s="4"/>
      <c r="P756" s="4"/>
      <c r="Q756" s="4"/>
    </row>
    <row r="757" ht="14.25" customHeight="1">
      <c r="N757" s="4"/>
      <c r="O757" s="4"/>
      <c r="P757" s="4"/>
      <c r="Q757" s="4"/>
    </row>
    <row r="758" ht="14.25" customHeight="1">
      <c r="N758" s="4"/>
      <c r="O758" s="4"/>
      <c r="P758" s="4"/>
      <c r="Q758" s="4"/>
    </row>
    <row r="759" ht="14.25" customHeight="1">
      <c r="N759" s="4"/>
      <c r="O759" s="4"/>
      <c r="P759" s="4"/>
      <c r="Q759" s="4"/>
    </row>
    <row r="760" ht="14.25" customHeight="1">
      <c r="N760" s="4"/>
      <c r="O760" s="4"/>
      <c r="P760" s="4"/>
      <c r="Q760" s="4"/>
    </row>
    <row r="761" ht="14.25" customHeight="1">
      <c r="N761" s="4"/>
      <c r="O761" s="4"/>
      <c r="P761" s="4"/>
      <c r="Q761" s="4"/>
    </row>
    <row r="762" ht="14.25" customHeight="1">
      <c r="N762" s="4"/>
      <c r="O762" s="4"/>
      <c r="P762" s="4"/>
      <c r="Q762" s="4"/>
    </row>
    <row r="763" ht="14.25" customHeight="1">
      <c r="N763" s="4"/>
      <c r="O763" s="4"/>
      <c r="P763" s="4"/>
      <c r="Q763" s="4"/>
    </row>
    <row r="764" ht="14.25" customHeight="1">
      <c r="N764" s="4"/>
      <c r="O764" s="4"/>
      <c r="P764" s="4"/>
      <c r="Q764" s="4"/>
    </row>
    <row r="765" ht="14.25" customHeight="1">
      <c r="N765" s="4"/>
      <c r="O765" s="4"/>
      <c r="P765" s="4"/>
      <c r="Q765" s="4"/>
    </row>
    <row r="766" ht="14.25" customHeight="1">
      <c r="N766" s="4"/>
      <c r="O766" s="4"/>
      <c r="P766" s="4"/>
      <c r="Q766" s="4"/>
    </row>
    <row r="767" ht="14.25" customHeight="1">
      <c r="N767" s="4"/>
      <c r="O767" s="4"/>
      <c r="P767" s="4"/>
      <c r="Q767" s="4"/>
    </row>
    <row r="768" ht="14.25" customHeight="1">
      <c r="N768" s="4"/>
      <c r="O768" s="4"/>
      <c r="P768" s="4"/>
      <c r="Q768" s="4"/>
    </row>
    <row r="769" ht="14.25" customHeight="1">
      <c r="N769" s="4"/>
      <c r="O769" s="4"/>
      <c r="P769" s="4"/>
      <c r="Q769" s="4"/>
    </row>
    <row r="770" ht="14.25" customHeight="1">
      <c r="N770" s="4"/>
      <c r="O770" s="4"/>
      <c r="P770" s="4"/>
      <c r="Q770" s="4"/>
    </row>
    <row r="771" ht="14.25" customHeight="1">
      <c r="N771" s="4"/>
      <c r="O771" s="4"/>
      <c r="P771" s="4"/>
      <c r="Q771" s="4"/>
    </row>
    <row r="772" ht="14.25" customHeight="1">
      <c r="N772" s="4"/>
      <c r="O772" s="4"/>
      <c r="P772" s="4"/>
      <c r="Q772" s="4"/>
    </row>
    <row r="773" ht="14.25" customHeight="1">
      <c r="N773" s="4"/>
      <c r="O773" s="4"/>
      <c r="P773" s="4"/>
      <c r="Q773" s="4"/>
    </row>
    <row r="774" ht="14.25" customHeight="1">
      <c r="N774" s="4"/>
      <c r="O774" s="4"/>
      <c r="P774" s="4"/>
      <c r="Q774" s="4"/>
    </row>
    <row r="775" ht="14.25" customHeight="1">
      <c r="N775" s="4"/>
      <c r="O775" s="4"/>
      <c r="P775" s="4"/>
      <c r="Q775" s="4"/>
    </row>
    <row r="776" ht="14.25" customHeight="1">
      <c r="N776" s="4"/>
      <c r="O776" s="4"/>
      <c r="P776" s="4"/>
      <c r="Q776" s="4"/>
    </row>
    <row r="777" ht="14.25" customHeight="1">
      <c r="N777" s="4"/>
      <c r="O777" s="4"/>
      <c r="P777" s="4"/>
      <c r="Q777" s="4"/>
    </row>
    <row r="778" ht="14.25" customHeight="1">
      <c r="N778" s="4"/>
      <c r="O778" s="4"/>
      <c r="P778" s="4"/>
      <c r="Q778" s="4"/>
    </row>
    <row r="779" ht="14.25" customHeight="1">
      <c r="N779" s="4"/>
      <c r="O779" s="4"/>
      <c r="P779" s="4"/>
      <c r="Q779" s="4"/>
    </row>
    <row r="780" ht="14.25" customHeight="1">
      <c r="N780" s="4"/>
      <c r="O780" s="4"/>
      <c r="P780" s="4"/>
      <c r="Q780" s="4"/>
    </row>
    <row r="781" ht="14.25" customHeight="1">
      <c r="N781" s="4"/>
      <c r="O781" s="4"/>
      <c r="P781" s="4"/>
      <c r="Q781" s="4"/>
    </row>
    <row r="782" ht="14.25" customHeight="1">
      <c r="N782" s="4"/>
      <c r="O782" s="4"/>
      <c r="P782" s="4"/>
      <c r="Q782" s="4"/>
    </row>
    <row r="783" ht="14.25" customHeight="1">
      <c r="N783" s="4"/>
      <c r="O783" s="4"/>
      <c r="P783" s="4"/>
      <c r="Q783" s="4"/>
    </row>
    <row r="784" ht="14.25" customHeight="1">
      <c r="N784" s="4"/>
      <c r="O784" s="4"/>
      <c r="P784" s="4"/>
      <c r="Q784" s="4"/>
    </row>
    <row r="785" ht="14.25" customHeight="1">
      <c r="N785" s="4"/>
      <c r="O785" s="4"/>
      <c r="P785" s="4"/>
      <c r="Q785" s="4"/>
    </row>
    <row r="786" ht="14.25" customHeight="1">
      <c r="N786" s="4"/>
      <c r="O786" s="4"/>
      <c r="P786" s="4"/>
      <c r="Q786" s="4"/>
    </row>
    <row r="787" ht="14.25" customHeight="1">
      <c r="N787" s="4"/>
      <c r="O787" s="4"/>
      <c r="P787" s="4"/>
      <c r="Q787" s="4"/>
    </row>
    <row r="788" ht="14.25" customHeight="1">
      <c r="N788" s="4"/>
      <c r="O788" s="4"/>
      <c r="P788" s="4"/>
      <c r="Q788" s="4"/>
    </row>
    <row r="789" ht="14.25" customHeight="1">
      <c r="N789" s="4"/>
      <c r="O789" s="4"/>
      <c r="P789" s="4"/>
      <c r="Q789" s="4"/>
    </row>
    <row r="790" ht="14.25" customHeight="1">
      <c r="N790" s="4"/>
      <c r="O790" s="4"/>
      <c r="P790" s="4"/>
      <c r="Q790" s="4"/>
    </row>
    <row r="791" ht="14.25" customHeight="1">
      <c r="N791" s="4"/>
      <c r="O791" s="4"/>
      <c r="P791" s="4"/>
      <c r="Q791" s="4"/>
    </row>
    <row r="792" ht="14.25" customHeight="1">
      <c r="N792" s="4"/>
      <c r="O792" s="4"/>
      <c r="P792" s="4"/>
      <c r="Q792" s="4"/>
    </row>
    <row r="793" ht="14.25" customHeight="1">
      <c r="N793" s="4"/>
      <c r="O793" s="4"/>
      <c r="P793" s="4"/>
      <c r="Q793" s="4"/>
    </row>
    <row r="794" ht="14.25" customHeight="1">
      <c r="N794" s="4"/>
      <c r="O794" s="4"/>
      <c r="P794" s="4"/>
      <c r="Q794" s="4"/>
    </row>
    <row r="795" ht="14.25" customHeight="1">
      <c r="N795" s="4"/>
      <c r="O795" s="4"/>
      <c r="P795" s="4"/>
      <c r="Q795" s="4"/>
    </row>
    <row r="796" ht="14.25" customHeight="1">
      <c r="N796" s="4"/>
      <c r="O796" s="4"/>
      <c r="P796" s="4"/>
      <c r="Q796" s="4"/>
    </row>
    <row r="797" ht="14.25" customHeight="1">
      <c r="N797" s="4"/>
      <c r="O797" s="4"/>
      <c r="P797" s="4"/>
      <c r="Q797" s="4"/>
    </row>
    <row r="798" ht="14.25" customHeight="1">
      <c r="N798" s="4"/>
      <c r="O798" s="4"/>
      <c r="P798" s="4"/>
      <c r="Q798" s="4"/>
    </row>
    <row r="799" ht="14.25" customHeight="1">
      <c r="N799" s="4"/>
      <c r="O799" s="4"/>
      <c r="P799" s="4"/>
      <c r="Q799" s="4"/>
    </row>
    <row r="800" ht="14.25" customHeight="1">
      <c r="N800" s="4"/>
      <c r="O800" s="4"/>
      <c r="P800" s="4"/>
      <c r="Q800" s="4"/>
    </row>
    <row r="801" ht="14.25" customHeight="1">
      <c r="N801" s="4"/>
      <c r="O801" s="4"/>
      <c r="P801" s="4"/>
      <c r="Q801" s="4"/>
    </row>
    <row r="802" ht="14.25" customHeight="1">
      <c r="N802" s="4"/>
      <c r="O802" s="4"/>
      <c r="P802" s="4"/>
      <c r="Q802" s="4"/>
    </row>
    <row r="803" ht="14.25" customHeight="1">
      <c r="N803" s="4"/>
      <c r="O803" s="4"/>
      <c r="P803" s="4"/>
      <c r="Q803" s="4"/>
    </row>
    <row r="804" ht="14.25" customHeight="1">
      <c r="N804" s="4"/>
      <c r="O804" s="4"/>
      <c r="P804" s="4"/>
      <c r="Q804" s="4"/>
    </row>
    <row r="805" ht="14.25" customHeight="1">
      <c r="N805" s="4"/>
      <c r="O805" s="4"/>
      <c r="P805" s="4"/>
      <c r="Q805" s="4"/>
    </row>
    <row r="806" ht="14.25" customHeight="1">
      <c r="N806" s="4"/>
      <c r="O806" s="4"/>
      <c r="P806" s="4"/>
      <c r="Q806" s="4"/>
    </row>
    <row r="807" ht="14.25" customHeight="1">
      <c r="N807" s="4"/>
      <c r="O807" s="4"/>
      <c r="P807" s="4"/>
      <c r="Q807" s="4"/>
    </row>
    <row r="808" ht="14.25" customHeight="1">
      <c r="N808" s="4"/>
      <c r="O808" s="4"/>
      <c r="P808" s="4"/>
      <c r="Q808" s="4"/>
    </row>
    <row r="809" ht="14.25" customHeight="1">
      <c r="N809" s="4"/>
      <c r="O809" s="4"/>
      <c r="P809" s="4"/>
      <c r="Q809" s="4"/>
    </row>
    <row r="810" ht="14.25" customHeight="1">
      <c r="N810" s="4"/>
      <c r="O810" s="4"/>
      <c r="P810" s="4"/>
      <c r="Q810" s="4"/>
    </row>
    <row r="811" ht="14.25" customHeight="1">
      <c r="N811" s="4"/>
      <c r="O811" s="4"/>
      <c r="P811" s="4"/>
      <c r="Q811" s="4"/>
    </row>
    <row r="812" ht="14.25" customHeight="1">
      <c r="N812" s="4"/>
      <c r="O812" s="4"/>
      <c r="P812" s="4"/>
      <c r="Q812" s="4"/>
    </row>
    <row r="813" ht="14.25" customHeight="1">
      <c r="N813" s="4"/>
      <c r="O813" s="4"/>
      <c r="P813" s="4"/>
      <c r="Q813" s="4"/>
    </row>
    <row r="814" ht="14.25" customHeight="1">
      <c r="N814" s="4"/>
      <c r="O814" s="4"/>
      <c r="P814" s="4"/>
      <c r="Q814" s="4"/>
    </row>
    <row r="815" ht="14.25" customHeight="1">
      <c r="N815" s="4"/>
      <c r="O815" s="4"/>
      <c r="P815" s="4"/>
      <c r="Q815" s="4"/>
    </row>
    <row r="816" ht="14.25" customHeight="1">
      <c r="N816" s="4"/>
      <c r="O816" s="4"/>
      <c r="P816" s="4"/>
      <c r="Q816" s="4"/>
    </row>
    <row r="817" ht="14.25" customHeight="1">
      <c r="N817" s="4"/>
      <c r="O817" s="4"/>
      <c r="P817" s="4"/>
      <c r="Q817" s="4"/>
    </row>
    <row r="818" ht="14.25" customHeight="1">
      <c r="N818" s="4"/>
      <c r="O818" s="4"/>
      <c r="P818" s="4"/>
      <c r="Q818" s="4"/>
    </row>
    <row r="819" ht="14.25" customHeight="1">
      <c r="N819" s="4"/>
      <c r="O819" s="4"/>
      <c r="P819" s="4"/>
      <c r="Q819" s="4"/>
    </row>
    <row r="820" ht="14.25" customHeight="1">
      <c r="N820" s="4"/>
      <c r="O820" s="4"/>
      <c r="P820" s="4"/>
      <c r="Q820" s="4"/>
    </row>
    <row r="821" ht="14.25" customHeight="1">
      <c r="N821" s="4"/>
      <c r="O821" s="4"/>
      <c r="P821" s="4"/>
      <c r="Q821" s="4"/>
    </row>
    <row r="822" ht="14.25" customHeight="1">
      <c r="N822" s="4"/>
      <c r="O822" s="4"/>
      <c r="P822" s="4"/>
      <c r="Q822" s="4"/>
    </row>
    <row r="823" ht="14.25" customHeight="1">
      <c r="N823" s="4"/>
      <c r="O823" s="4"/>
      <c r="P823" s="4"/>
      <c r="Q823" s="4"/>
    </row>
    <row r="824" ht="14.25" customHeight="1">
      <c r="N824" s="4"/>
      <c r="O824" s="4"/>
      <c r="P824" s="4"/>
      <c r="Q824" s="4"/>
    </row>
    <row r="825" ht="14.25" customHeight="1">
      <c r="N825" s="4"/>
      <c r="O825" s="4"/>
      <c r="P825" s="4"/>
      <c r="Q825" s="4"/>
    </row>
    <row r="826" ht="14.25" customHeight="1">
      <c r="N826" s="4"/>
      <c r="O826" s="4"/>
      <c r="P826" s="4"/>
      <c r="Q826" s="4"/>
    </row>
    <row r="827" ht="14.25" customHeight="1">
      <c r="N827" s="4"/>
      <c r="O827" s="4"/>
      <c r="P827" s="4"/>
      <c r="Q827" s="4"/>
    </row>
    <row r="828" ht="14.25" customHeight="1">
      <c r="N828" s="4"/>
      <c r="O828" s="4"/>
      <c r="P828" s="4"/>
      <c r="Q828" s="4"/>
    </row>
    <row r="829" ht="14.25" customHeight="1">
      <c r="N829" s="4"/>
      <c r="O829" s="4"/>
      <c r="P829" s="4"/>
      <c r="Q829" s="4"/>
    </row>
    <row r="830" ht="14.25" customHeight="1">
      <c r="N830" s="4"/>
      <c r="O830" s="4"/>
      <c r="P830" s="4"/>
      <c r="Q830" s="4"/>
    </row>
    <row r="831" ht="14.25" customHeight="1">
      <c r="N831" s="4"/>
      <c r="O831" s="4"/>
      <c r="P831" s="4"/>
      <c r="Q831" s="4"/>
    </row>
    <row r="832" ht="14.25" customHeight="1">
      <c r="N832" s="4"/>
      <c r="O832" s="4"/>
      <c r="P832" s="4"/>
      <c r="Q832" s="4"/>
    </row>
    <row r="833" ht="14.25" customHeight="1">
      <c r="N833" s="4"/>
      <c r="O833" s="4"/>
      <c r="P833" s="4"/>
      <c r="Q833" s="4"/>
    </row>
    <row r="834" ht="14.25" customHeight="1">
      <c r="N834" s="4"/>
      <c r="O834" s="4"/>
      <c r="P834" s="4"/>
      <c r="Q834" s="4"/>
    </row>
    <row r="835" ht="14.25" customHeight="1">
      <c r="N835" s="4"/>
      <c r="O835" s="4"/>
      <c r="P835" s="4"/>
      <c r="Q835" s="4"/>
    </row>
    <row r="836" ht="14.25" customHeight="1">
      <c r="N836" s="4"/>
      <c r="O836" s="4"/>
      <c r="P836" s="4"/>
      <c r="Q836" s="4"/>
    </row>
    <row r="837" ht="14.25" customHeight="1">
      <c r="N837" s="4"/>
      <c r="O837" s="4"/>
      <c r="P837" s="4"/>
      <c r="Q837" s="4"/>
    </row>
    <row r="838" ht="14.25" customHeight="1">
      <c r="N838" s="4"/>
      <c r="O838" s="4"/>
      <c r="P838" s="4"/>
      <c r="Q838" s="4"/>
    </row>
    <row r="839" ht="14.25" customHeight="1">
      <c r="N839" s="4"/>
      <c r="O839" s="4"/>
      <c r="P839" s="4"/>
      <c r="Q839" s="4"/>
    </row>
    <row r="840" ht="14.25" customHeight="1">
      <c r="N840" s="4"/>
      <c r="O840" s="4"/>
      <c r="P840" s="4"/>
      <c r="Q840" s="4"/>
    </row>
    <row r="841" ht="14.25" customHeight="1">
      <c r="N841" s="4"/>
      <c r="O841" s="4"/>
      <c r="P841" s="4"/>
      <c r="Q841" s="4"/>
    </row>
    <row r="842" ht="14.25" customHeight="1">
      <c r="N842" s="4"/>
      <c r="O842" s="4"/>
      <c r="P842" s="4"/>
      <c r="Q842" s="4"/>
    </row>
    <row r="843" ht="14.25" customHeight="1">
      <c r="N843" s="4"/>
      <c r="O843" s="4"/>
      <c r="P843" s="4"/>
      <c r="Q843" s="4"/>
    </row>
    <row r="844" ht="14.25" customHeight="1">
      <c r="N844" s="4"/>
      <c r="O844" s="4"/>
      <c r="P844" s="4"/>
      <c r="Q844" s="4"/>
    </row>
    <row r="845" ht="14.25" customHeight="1">
      <c r="N845" s="4"/>
      <c r="O845" s="4"/>
      <c r="P845" s="4"/>
      <c r="Q845" s="4"/>
    </row>
    <row r="846" ht="14.25" customHeight="1">
      <c r="N846" s="4"/>
      <c r="O846" s="4"/>
      <c r="P846" s="4"/>
      <c r="Q846" s="4"/>
    </row>
    <row r="847" ht="14.25" customHeight="1">
      <c r="N847" s="4"/>
      <c r="O847" s="4"/>
      <c r="P847" s="4"/>
      <c r="Q847" s="4"/>
    </row>
    <row r="848" ht="14.25" customHeight="1">
      <c r="N848" s="4"/>
      <c r="O848" s="4"/>
      <c r="P848" s="4"/>
      <c r="Q848" s="4"/>
    </row>
    <row r="849" ht="14.25" customHeight="1">
      <c r="N849" s="4"/>
      <c r="O849" s="4"/>
      <c r="P849" s="4"/>
      <c r="Q849" s="4"/>
    </row>
    <row r="850" ht="14.25" customHeight="1">
      <c r="N850" s="4"/>
      <c r="O850" s="4"/>
      <c r="P850" s="4"/>
      <c r="Q850" s="4"/>
    </row>
    <row r="851" ht="14.25" customHeight="1">
      <c r="N851" s="4"/>
      <c r="O851" s="4"/>
      <c r="P851" s="4"/>
      <c r="Q851" s="4"/>
    </row>
    <row r="852" ht="14.25" customHeight="1">
      <c r="N852" s="4"/>
      <c r="O852" s="4"/>
      <c r="P852" s="4"/>
      <c r="Q852" s="4"/>
    </row>
    <row r="853" ht="14.25" customHeight="1">
      <c r="N853" s="4"/>
      <c r="O853" s="4"/>
      <c r="P853" s="4"/>
      <c r="Q853" s="4"/>
    </row>
    <row r="854" ht="14.25" customHeight="1">
      <c r="N854" s="4"/>
      <c r="O854" s="4"/>
      <c r="P854" s="4"/>
      <c r="Q854" s="4"/>
    </row>
    <row r="855" ht="14.25" customHeight="1">
      <c r="N855" s="4"/>
      <c r="O855" s="4"/>
      <c r="P855" s="4"/>
      <c r="Q855" s="4"/>
    </row>
    <row r="856" ht="14.25" customHeight="1">
      <c r="N856" s="4"/>
      <c r="O856" s="4"/>
      <c r="P856" s="4"/>
      <c r="Q856" s="4"/>
    </row>
    <row r="857" ht="14.25" customHeight="1">
      <c r="N857" s="4"/>
      <c r="O857" s="4"/>
      <c r="P857" s="4"/>
      <c r="Q857" s="4"/>
    </row>
    <row r="858" ht="14.25" customHeight="1">
      <c r="N858" s="4"/>
      <c r="O858" s="4"/>
      <c r="P858" s="4"/>
      <c r="Q858" s="4"/>
    </row>
    <row r="859" ht="14.25" customHeight="1">
      <c r="N859" s="4"/>
      <c r="O859" s="4"/>
      <c r="P859" s="4"/>
      <c r="Q859" s="4"/>
    </row>
    <row r="860" ht="14.25" customHeight="1">
      <c r="N860" s="4"/>
      <c r="O860" s="4"/>
      <c r="P860" s="4"/>
      <c r="Q860" s="4"/>
    </row>
    <row r="861" ht="14.25" customHeight="1">
      <c r="N861" s="4"/>
      <c r="O861" s="4"/>
      <c r="P861" s="4"/>
      <c r="Q861" s="4"/>
    </row>
    <row r="862" ht="14.25" customHeight="1">
      <c r="N862" s="4"/>
      <c r="O862" s="4"/>
      <c r="P862" s="4"/>
      <c r="Q862" s="4"/>
    </row>
    <row r="863" ht="14.25" customHeight="1">
      <c r="N863" s="4"/>
      <c r="O863" s="4"/>
      <c r="P863" s="4"/>
      <c r="Q863" s="4"/>
    </row>
    <row r="864" ht="14.25" customHeight="1">
      <c r="N864" s="4"/>
      <c r="O864" s="4"/>
      <c r="P864" s="4"/>
      <c r="Q864" s="4"/>
    </row>
    <row r="865" ht="14.25" customHeight="1">
      <c r="N865" s="4"/>
      <c r="O865" s="4"/>
      <c r="P865" s="4"/>
      <c r="Q865" s="4"/>
    </row>
    <row r="866" ht="14.25" customHeight="1">
      <c r="N866" s="4"/>
      <c r="O866" s="4"/>
      <c r="P866" s="4"/>
      <c r="Q866" s="4"/>
    </row>
    <row r="867" ht="14.25" customHeight="1">
      <c r="N867" s="4"/>
      <c r="O867" s="4"/>
      <c r="P867" s="4"/>
      <c r="Q867" s="4"/>
    </row>
    <row r="868" ht="14.25" customHeight="1">
      <c r="N868" s="4"/>
      <c r="O868" s="4"/>
      <c r="P868" s="4"/>
      <c r="Q868" s="4"/>
    </row>
    <row r="869" ht="14.25" customHeight="1">
      <c r="N869" s="4"/>
      <c r="O869" s="4"/>
      <c r="P869" s="4"/>
      <c r="Q869" s="4"/>
    </row>
    <row r="870" ht="14.25" customHeight="1">
      <c r="N870" s="4"/>
      <c r="O870" s="4"/>
      <c r="P870" s="4"/>
      <c r="Q870" s="4"/>
    </row>
    <row r="871" ht="14.25" customHeight="1">
      <c r="N871" s="4"/>
      <c r="O871" s="4"/>
      <c r="P871" s="4"/>
      <c r="Q871" s="4"/>
    </row>
    <row r="872" ht="14.25" customHeight="1">
      <c r="N872" s="4"/>
      <c r="O872" s="4"/>
      <c r="P872" s="4"/>
      <c r="Q872" s="4"/>
    </row>
    <row r="873" ht="14.25" customHeight="1">
      <c r="N873" s="4"/>
      <c r="O873" s="4"/>
      <c r="P873" s="4"/>
      <c r="Q873" s="4"/>
    </row>
    <row r="874" ht="14.25" customHeight="1">
      <c r="N874" s="4"/>
      <c r="O874" s="4"/>
      <c r="P874" s="4"/>
      <c r="Q874" s="4"/>
    </row>
    <row r="875" ht="14.25" customHeight="1">
      <c r="N875" s="4"/>
      <c r="O875" s="4"/>
      <c r="P875" s="4"/>
      <c r="Q875" s="4"/>
    </row>
    <row r="876" ht="14.25" customHeight="1">
      <c r="N876" s="4"/>
      <c r="O876" s="4"/>
      <c r="P876" s="4"/>
      <c r="Q876" s="4"/>
    </row>
    <row r="877" ht="14.25" customHeight="1">
      <c r="N877" s="4"/>
      <c r="O877" s="4"/>
      <c r="P877" s="4"/>
      <c r="Q877" s="4"/>
    </row>
    <row r="878" ht="14.25" customHeight="1">
      <c r="N878" s="4"/>
      <c r="O878" s="4"/>
      <c r="P878" s="4"/>
      <c r="Q878" s="4"/>
    </row>
    <row r="879" ht="14.25" customHeight="1">
      <c r="N879" s="4"/>
      <c r="O879" s="4"/>
      <c r="P879" s="4"/>
      <c r="Q879" s="4"/>
    </row>
    <row r="880" ht="14.25" customHeight="1">
      <c r="N880" s="4"/>
      <c r="O880" s="4"/>
      <c r="P880" s="4"/>
      <c r="Q880" s="4"/>
    </row>
    <row r="881" ht="14.25" customHeight="1">
      <c r="N881" s="4"/>
      <c r="O881" s="4"/>
      <c r="P881" s="4"/>
      <c r="Q881" s="4"/>
    </row>
    <row r="882" ht="14.25" customHeight="1">
      <c r="N882" s="4"/>
      <c r="O882" s="4"/>
      <c r="P882" s="4"/>
      <c r="Q882" s="4"/>
    </row>
    <row r="883" ht="14.25" customHeight="1">
      <c r="N883" s="4"/>
      <c r="O883" s="4"/>
      <c r="P883" s="4"/>
      <c r="Q883" s="4"/>
    </row>
    <row r="884" ht="14.25" customHeight="1">
      <c r="N884" s="4"/>
      <c r="O884" s="4"/>
      <c r="P884" s="4"/>
      <c r="Q884" s="4"/>
    </row>
    <row r="885" ht="14.25" customHeight="1">
      <c r="N885" s="4"/>
      <c r="O885" s="4"/>
      <c r="P885" s="4"/>
      <c r="Q885" s="4"/>
    </row>
    <row r="886" ht="14.25" customHeight="1">
      <c r="N886" s="4"/>
      <c r="O886" s="4"/>
      <c r="P886" s="4"/>
      <c r="Q886" s="4"/>
    </row>
    <row r="887" ht="14.25" customHeight="1">
      <c r="N887" s="4"/>
      <c r="O887" s="4"/>
      <c r="P887" s="4"/>
      <c r="Q887" s="4"/>
    </row>
    <row r="888" ht="14.25" customHeight="1">
      <c r="N888" s="4"/>
      <c r="O888" s="4"/>
      <c r="P888" s="4"/>
      <c r="Q888" s="4"/>
    </row>
    <row r="889" ht="14.25" customHeight="1">
      <c r="N889" s="4"/>
      <c r="O889" s="4"/>
      <c r="P889" s="4"/>
      <c r="Q889" s="4"/>
    </row>
    <row r="890" ht="14.25" customHeight="1">
      <c r="N890" s="4"/>
      <c r="O890" s="4"/>
      <c r="P890" s="4"/>
      <c r="Q890" s="4"/>
    </row>
    <row r="891" ht="14.25" customHeight="1">
      <c r="N891" s="4"/>
      <c r="O891" s="4"/>
      <c r="P891" s="4"/>
      <c r="Q891" s="4"/>
    </row>
    <row r="892" ht="14.25" customHeight="1">
      <c r="N892" s="4"/>
      <c r="O892" s="4"/>
      <c r="P892" s="4"/>
      <c r="Q892" s="4"/>
    </row>
    <row r="893" ht="14.25" customHeight="1">
      <c r="N893" s="4"/>
      <c r="O893" s="4"/>
      <c r="P893" s="4"/>
      <c r="Q893" s="4"/>
    </row>
    <row r="894" ht="14.25" customHeight="1">
      <c r="N894" s="4"/>
      <c r="O894" s="4"/>
      <c r="P894" s="4"/>
      <c r="Q894" s="4"/>
    </row>
    <row r="895" ht="14.25" customHeight="1">
      <c r="N895" s="4"/>
      <c r="O895" s="4"/>
      <c r="P895" s="4"/>
      <c r="Q895" s="4"/>
    </row>
    <row r="896" ht="14.25" customHeight="1">
      <c r="N896" s="4"/>
      <c r="O896" s="4"/>
      <c r="P896" s="4"/>
      <c r="Q896" s="4"/>
    </row>
    <row r="897" ht="14.25" customHeight="1">
      <c r="N897" s="4"/>
      <c r="O897" s="4"/>
      <c r="P897" s="4"/>
      <c r="Q897" s="4"/>
    </row>
    <row r="898" ht="14.25" customHeight="1">
      <c r="N898" s="4"/>
      <c r="O898" s="4"/>
      <c r="P898" s="4"/>
      <c r="Q898" s="4"/>
    </row>
    <row r="899" ht="14.25" customHeight="1">
      <c r="N899" s="4"/>
      <c r="O899" s="4"/>
      <c r="P899" s="4"/>
      <c r="Q899" s="4"/>
    </row>
    <row r="900" ht="14.25" customHeight="1">
      <c r="N900" s="4"/>
      <c r="O900" s="4"/>
      <c r="P900" s="4"/>
      <c r="Q900" s="4"/>
    </row>
    <row r="901" ht="14.25" customHeight="1">
      <c r="N901" s="4"/>
      <c r="O901" s="4"/>
      <c r="P901" s="4"/>
      <c r="Q901" s="4"/>
    </row>
    <row r="902" ht="14.25" customHeight="1">
      <c r="N902" s="4"/>
      <c r="O902" s="4"/>
      <c r="P902" s="4"/>
      <c r="Q902" s="4"/>
    </row>
    <row r="903" ht="14.25" customHeight="1">
      <c r="N903" s="4"/>
      <c r="O903" s="4"/>
      <c r="P903" s="4"/>
      <c r="Q903" s="4"/>
    </row>
    <row r="904" ht="14.25" customHeight="1">
      <c r="N904" s="4"/>
      <c r="O904" s="4"/>
      <c r="P904" s="4"/>
      <c r="Q904" s="4"/>
    </row>
    <row r="905" ht="14.25" customHeight="1">
      <c r="N905" s="4"/>
      <c r="O905" s="4"/>
      <c r="P905" s="4"/>
      <c r="Q905" s="4"/>
    </row>
    <row r="906" ht="14.25" customHeight="1">
      <c r="N906" s="4"/>
      <c r="O906" s="4"/>
      <c r="P906" s="4"/>
      <c r="Q906" s="4"/>
    </row>
    <row r="907" ht="14.25" customHeight="1">
      <c r="N907" s="4"/>
      <c r="O907" s="4"/>
      <c r="P907" s="4"/>
      <c r="Q907" s="4"/>
    </row>
    <row r="908" ht="14.25" customHeight="1">
      <c r="N908" s="4"/>
      <c r="O908" s="4"/>
      <c r="P908" s="4"/>
      <c r="Q908" s="4"/>
    </row>
    <row r="909" ht="14.25" customHeight="1">
      <c r="N909" s="4"/>
      <c r="O909" s="4"/>
      <c r="P909" s="4"/>
      <c r="Q909" s="4"/>
    </row>
    <row r="910" ht="14.25" customHeight="1">
      <c r="N910" s="4"/>
      <c r="O910" s="4"/>
      <c r="P910" s="4"/>
      <c r="Q910" s="4"/>
    </row>
    <row r="911" ht="14.25" customHeight="1">
      <c r="N911" s="4"/>
      <c r="O911" s="4"/>
      <c r="P911" s="4"/>
      <c r="Q911" s="4"/>
    </row>
    <row r="912" ht="14.25" customHeight="1">
      <c r="N912" s="4"/>
      <c r="O912" s="4"/>
      <c r="P912" s="4"/>
      <c r="Q912" s="4"/>
    </row>
    <row r="913" ht="14.25" customHeight="1">
      <c r="N913" s="4"/>
      <c r="O913" s="4"/>
      <c r="P913" s="4"/>
      <c r="Q913" s="4"/>
    </row>
    <row r="914" ht="14.25" customHeight="1">
      <c r="N914" s="4"/>
      <c r="O914" s="4"/>
      <c r="P914" s="4"/>
      <c r="Q914" s="4"/>
    </row>
    <row r="915" ht="14.25" customHeight="1">
      <c r="N915" s="4"/>
      <c r="O915" s="4"/>
      <c r="P915" s="4"/>
      <c r="Q915" s="4"/>
    </row>
    <row r="916" ht="14.25" customHeight="1">
      <c r="N916" s="4"/>
      <c r="O916" s="4"/>
      <c r="P916" s="4"/>
      <c r="Q916" s="4"/>
    </row>
    <row r="917" ht="14.25" customHeight="1">
      <c r="N917" s="4"/>
      <c r="O917" s="4"/>
      <c r="P917" s="4"/>
      <c r="Q917" s="4"/>
    </row>
    <row r="918" ht="14.25" customHeight="1">
      <c r="N918" s="4"/>
      <c r="O918" s="4"/>
      <c r="P918" s="4"/>
      <c r="Q918" s="4"/>
    </row>
    <row r="919" ht="14.25" customHeight="1">
      <c r="N919" s="4"/>
      <c r="O919" s="4"/>
      <c r="P919" s="4"/>
      <c r="Q919" s="4"/>
    </row>
    <row r="920" ht="14.25" customHeight="1">
      <c r="N920" s="4"/>
      <c r="O920" s="4"/>
      <c r="P920" s="4"/>
      <c r="Q920" s="4"/>
    </row>
    <row r="921" ht="14.25" customHeight="1">
      <c r="N921" s="4"/>
      <c r="O921" s="4"/>
      <c r="P921" s="4"/>
      <c r="Q921" s="4"/>
    </row>
    <row r="922" ht="14.25" customHeight="1">
      <c r="N922" s="4"/>
      <c r="O922" s="4"/>
      <c r="P922" s="4"/>
      <c r="Q922" s="4"/>
    </row>
    <row r="923" ht="14.25" customHeight="1">
      <c r="N923" s="4"/>
      <c r="O923" s="4"/>
      <c r="P923" s="4"/>
      <c r="Q923" s="4"/>
    </row>
    <row r="924" ht="14.25" customHeight="1">
      <c r="N924" s="4"/>
      <c r="O924" s="4"/>
      <c r="P924" s="4"/>
      <c r="Q924" s="4"/>
    </row>
    <row r="925" ht="14.25" customHeight="1">
      <c r="N925" s="4"/>
      <c r="O925" s="4"/>
      <c r="P925" s="4"/>
      <c r="Q925" s="4"/>
    </row>
    <row r="926" ht="14.25" customHeight="1">
      <c r="N926" s="4"/>
      <c r="O926" s="4"/>
      <c r="P926" s="4"/>
      <c r="Q926" s="4"/>
    </row>
    <row r="927" ht="14.25" customHeight="1">
      <c r="N927" s="4"/>
      <c r="O927" s="4"/>
      <c r="P927" s="4"/>
      <c r="Q927" s="4"/>
    </row>
    <row r="928" ht="14.25" customHeight="1">
      <c r="N928" s="4"/>
      <c r="O928" s="4"/>
      <c r="P928" s="4"/>
      <c r="Q928" s="4"/>
    </row>
    <row r="929" ht="14.25" customHeight="1">
      <c r="N929" s="4"/>
      <c r="O929" s="4"/>
      <c r="P929" s="4"/>
      <c r="Q929" s="4"/>
    </row>
    <row r="930" ht="14.25" customHeight="1">
      <c r="N930" s="4"/>
      <c r="O930" s="4"/>
      <c r="P930" s="4"/>
      <c r="Q930" s="4"/>
    </row>
    <row r="931" ht="14.25" customHeight="1">
      <c r="N931" s="4"/>
      <c r="O931" s="4"/>
      <c r="P931" s="4"/>
      <c r="Q931" s="4"/>
    </row>
    <row r="932" ht="14.25" customHeight="1">
      <c r="N932" s="4"/>
      <c r="O932" s="4"/>
      <c r="P932" s="4"/>
      <c r="Q932" s="4"/>
    </row>
    <row r="933" ht="14.25" customHeight="1">
      <c r="N933" s="4"/>
      <c r="O933" s="4"/>
      <c r="P933" s="4"/>
      <c r="Q933" s="4"/>
    </row>
    <row r="934" ht="14.25" customHeight="1">
      <c r="N934" s="4"/>
      <c r="O934" s="4"/>
      <c r="P934" s="4"/>
      <c r="Q934" s="4"/>
    </row>
    <row r="935" ht="14.25" customHeight="1">
      <c r="N935" s="4"/>
      <c r="O935" s="4"/>
      <c r="P935" s="4"/>
      <c r="Q935" s="4"/>
    </row>
    <row r="936" ht="14.25" customHeight="1">
      <c r="N936" s="4"/>
      <c r="O936" s="4"/>
      <c r="P936" s="4"/>
      <c r="Q936" s="4"/>
    </row>
    <row r="937" ht="14.25" customHeight="1">
      <c r="N937" s="4"/>
      <c r="O937" s="4"/>
      <c r="P937" s="4"/>
      <c r="Q937" s="4"/>
    </row>
    <row r="938" ht="14.25" customHeight="1">
      <c r="N938" s="4"/>
      <c r="O938" s="4"/>
      <c r="P938" s="4"/>
      <c r="Q938" s="4"/>
    </row>
    <row r="939" ht="14.25" customHeight="1">
      <c r="N939" s="4"/>
      <c r="O939" s="4"/>
      <c r="P939" s="4"/>
      <c r="Q939" s="4"/>
    </row>
    <row r="940" ht="14.25" customHeight="1">
      <c r="N940" s="4"/>
      <c r="O940" s="4"/>
      <c r="P940" s="4"/>
      <c r="Q940" s="4"/>
    </row>
    <row r="941" ht="14.25" customHeight="1">
      <c r="N941" s="4"/>
      <c r="O941" s="4"/>
      <c r="P941" s="4"/>
      <c r="Q941" s="4"/>
    </row>
    <row r="942" ht="14.25" customHeight="1">
      <c r="N942" s="4"/>
      <c r="O942" s="4"/>
      <c r="P942" s="4"/>
      <c r="Q942" s="4"/>
    </row>
    <row r="943" ht="14.25" customHeight="1">
      <c r="N943" s="4"/>
      <c r="O943" s="4"/>
      <c r="P943" s="4"/>
      <c r="Q943" s="4"/>
    </row>
    <row r="944" ht="14.25" customHeight="1">
      <c r="N944" s="4"/>
      <c r="O944" s="4"/>
      <c r="P944" s="4"/>
      <c r="Q944" s="4"/>
    </row>
    <row r="945" ht="14.25" customHeight="1">
      <c r="N945" s="4"/>
      <c r="O945" s="4"/>
      <c r="P945" s="4"/>
      <c r="Q945" s="4"/>
    </row>
    <row r="946" ht="14.25" customHeight="1">
      <c r="N946" s="4"/>
      <c r="O946" s="4"/>
      <c r="P946" s="4"/>
      <c r="Q946" s="4"/>
    </row>
    <row r="947" ht="14.25" customHeight="1">
      <c r="N947" s="4"/>
      <c r="O947" s="4"/>
      <c r="P947" s="4"/>
      <c r="Q947" s="4"/>
    </row>
    <row r="948" ht="14.25" customHeight="1">
      <c r="N948" s="4"/>
      <c r="O948" s="4"/>
      <c r="P948" s="4"/>
      <c r="Q948" s="4"/>
    </row>
    <row r="949" ht="14.25" customHeight="1">
      <c r="N949" s="4"/>
      <c r="O949" s="4"/>
      <c r="P949" s="4"/>
      <c r="Q949" s="4"/>
    </row>
    <row r="950" ht="14.25" customHeight="1">
      <c r="N950" s="4"/>
      <c r="O950" s="4"/>
      <c r="P950" s="4"/>
      <c r="Q950" s="4"/>
    </row>
    <row r="951" ht="14.25" customHeight="1">
      <c r="N951" s="4"/>
      <c r="O951" s="4"/>
      <c r="P951" s="4"/>
      <c r="Q951" s="4"/>
    </row>
    <row r="952" ht="14.25" customHeight="1">
      <c r="N952" s="4"/>
      <c r="O952" s="4"/>
      <c r="P952" s="4"/>
      <c r="Q952" s="4"/>
    </row>
    <row r="953" ht="14.25" customHeight="1">
      <c r="N953" s="4"/>
      <c r="O953" s="4"/>
      <c r="P953" s="4"/>
      <c r="Q953" s="4"/>
    </row>
    <row r="954" ht="14.25" customHeight="1">
      <c r="N954" s="4"/>
      <c r="O954" s="4"/>
      <c r="P954" s="4"/>
      <c r="Q954" s="4"/>
    </row>
    <row r="955" ht="14.25" customHeight="1">
      <c r="N955" s="4"/>
      <c r="O955" s="4"/>
      <c r="P955" s="4"/>
      <c r="Q955" s="4"/>
    </row>
    <row r="956" ht="14.25" customHeight="1">
      <c r="N956" s="4"/>
      <c r="O956" s="4"/>
      <c r="P956" s="4"/>
      <c r="Q956" s="4"/>
    </row>
    <row r="957" ht="14.25" customHeight="1">
      <c r="N957" s="4"/>
      <c r="O957" s="4"/>
      <c r="P957" s="4"/>
      <c r="Q957" s="4"/>
    </row>
    <row r="958" ht="14.25" customHeight="1">
      <c r="N958" s="4"/>
      <c r="O958" s="4"/>
      <c r="P958" s="4"/>
      <c r="Q958" s="4"/>
    </row>
    <row r="959" ht="14.25" customHeight="1">
      <c r="N959" s="4"/>
      <c r="O959" s="4"/>
      <c r="P959" s="4"/>
      <c r="Q959" s="4"/>
    </row>
    <row r="960" ht="14.25" customHeight="1">
      <c r="N960" s="4"/>
      <c r="O960" s="4"/>
      <c r="P960" s="4"/>
      <c r="Q960" s="4"/>
    </row>
    <row r="961" ht="14.25" customHeight="1">
      <c r="N961" s="4"/>
      <c r="O961" s="4"/>
      <c r="P961" s="4"/>
      <c r="Q961" s="4"/>
    </row>
    <row r="962" ht="14.25" customHeight="1">
      <c r="N962" s="4"/>
      <c r="O962" s="4"/>
      <c r="P962" s="4"/>
      <c r="Q962" s="4"/>
    </row>
    <row r="963" ht="14.25" customHeight="1">
      <c r="N963" s="4"/>
      <c r="O963" s="4"/>
      <c r="P963" s="4"/>
      <c r="Q963" s="4"/>
    </row>
    <row r="964" ht="14.25" customHeight="1">
      <c r="N964" s="4"/>
      <c r="O964" s="4"/>
      <c r="P964" s="4"/>
      <c r="Q964" s="4"/>
    </row>
    <row r="965" ht="14.25" customHeight="1">
      <c r="N965" s="4"/>
      <c r="O965" s="4"/>
      <c r="P965" s="4"/>
      <c r="Q965" s="4"/>
    </row>
    <row r="966" ht="14.25" customHeight="1">
      <c r="N966" s="4"/>
      <c r="O966" s="4"/>
      <c r="P966" s="4"/>
      <c r="Q966" s="4"/>
    </row>
    <row r="967" ht="14.25" customHeight="1">
      <c r="N967" s="4"/>
      <c r="O967" s="4"/>
      <c r="P967" s="4"/>
      <c r="Q967" s="4"/>
    </row>
    <row r="968" ht="14.25" customHeight="1">
      <c r="N968" s="4"/>
      <c r="O968" s="4"/>
      <c r="P968" s="4"/>
      <c r="Q968" s="4"/>
    </row>
    <row r="969" ht="14.25" customHeight="1">
      <c r="N969" s="4"/>
      <c r="O969" s="4"/>
      <c r="P969" s="4"/>
      <c r="Q969" s="4"/>
    </row>
    <row r="970" ht="14.25" customHeight="1">
      <c r="N970" s="4"/>
      <c r="O970" s="4"/>
      <c r="P970" s="4"/>
      <c r="Q970" s="4"/>
    </row>
    <row r="971" ht="14.25" customHeight="1">
      <c r="N971" s="4"/>
      <c r="O971" s="4"/>
      <c r="P971" s="4"/>
      <c r="Q971" s="4"/>
    </row>
    <row r="972" ht="14.25" customHeight="1">
      <c r="N972" s="4"/>
      <c r="O972" s="4"/>
      <c r="P972" s="4"/>
      <c r="Q972" s="4"/>
    </row>
    <row r="973" ht="14.25" customHeight="1">
      <c r="N973" s="4"/>
      <c r="O973" s="4"/>
      <c r="P973" s="4"/>
      <c r="Q973" s="4"/>
    </row>
    <row r="974" ht="14.25" customHeight="1">
      <c r="N974" s="4"/>
      <c r="O974" s="4"/>
      <c r="P974" s="4"/>
      <c r="Q974" s="4"/>
    </row>
    <row r="975" ht="14.25" customHeight="1">
      <c r="N975" s="4"/>
      <c r="O975" s="4"/>
      <c r="P975" s="4"/>
      <c r="Q975" s="4"/>
    </row>
    <row r="976" ht="14.25" customHeight="1">
      <c r="N976" s="4"/>
      <c r="O976" s="4"/>
      <c r="P976" s="4"/>
      <c r="Q976" s="4"/>
    </row>
    <row r="977" ht="14.25" customHeight="1">
      <c r="N977" s="4"/>
      <c r="O977" s="4"/>
      <c r="P977" s="4"/>
      <c r="Q977" s="4"/>
    </row>
    <row r="978" ht="14.25" customHeight="1">
      <c r="N978" s="4"/>
      <c r="O978" s="4"/>
      <c r="P978" s="4"/>
      <c r="Q978" s="4"/>
    </row>
    <row r="979" ht="14.25" customHeight="1">
      <c r="N979" s="4"/>
      <c r="O979" s="4"/>
      <c r="P979" s="4"/>
      <c r="Q979" s="4"/>
    </row>
    <row r="980" ht="14.25" customHeight="1">
      <c r="N980" s="4"/>
      <c r="O980" s="4"/>
      <c r="P980" s="4"/>
      <c r="Q980" s="4"/>
    </row>
    <row r="981" ht="14.25" customHeight="1">
      <c r="N981" s="4"/>
      <c r="O981" s="4"/>
      <c r="P981" s="4"/>
      <c r="Q981" s="4"/>
    </row>
    <row r="982" ht="14.25" customHeight="1">
      <c r="N982" s="4"/>
      <c r="O982" s="4"/>
      <c r="P982" s="4"/>
      <c r="Q982" s="4"/>
    </row>
    <row r="983" ht="14.25" customHeight="1">
      <c r="N983" s="4"/>
      <c r="O983" s="4"/>
      <c r="P983" s="4"/>
      <c r="Q983" s="4"/>
    </row>
    <row r="984" ht="14.25" customHeight="1">
      <c r="N984" s="4"/>
      <c r="O984" s="4"/>
      <c r="P984" s="4"/>
      <c r="Q984" s="4"/>
    </row>
    <row r="985" ht="14.25" customHeight="1">
      <c r="N985" s="4"/>
      <c r="O985" s="4"/>
      <c r="P985" s="4"/>
      <c r="Q985" s="4"/>
    </row>
    <row r="986" ht="14.25" customHeight="1">
      <c r="N986" s="4"/>
      <c r="O986" s="4"/>
      <c r="P986" s="4"/>
      <c r="Q986" s="4"/>
    </row>
    <row r="987" ht="14.25" customHeight="1">
      <c r="N987" s="4"/>
      <c r="O987" s="4"/>
      <c r="P987" s="4"/>
      <c r="Q987" s="4"/>
    </row>
    <row r="988" ht="14.25" customHeight="1">
      <c r="N988" s="4"/>
      <c r="O988" s="4"/>
      <c r="P988" s="4"/>
      <c r="Q988" s="4"/>
    </row>
    <row r="989" ht="14.25" customHeight="1">
      <c r="N989" s="4"/>
      <c r="O989" s="4"/>
      <c r="P989" s="4"/>
      <c r="Q989" s="4"/>
    </row>
    <row r="990" ht="14.25" customHeight="1">
      <c r="N990" s="4"/>
      <c r="O990" s="4"/>
      <c r="P990" s="4"/>
      <c r="Q990" s="4"/>
    </row>
    <row r="991" ht="14.25" customHeight="1">
      <c r="N991" s="4"/>
      <c r="O991" s="4"/>
      <c r="P991" s="4"/>
      <c r="Q991" s="4"/>
    </row>
    <row r="992" ht="14.25" customHeight="1">
      <c r="N992" s="4"/>
      <c r="O992" s="4"/>
      <c r="P992" s="4"/>
      <c r="Q992" s="4"/>
    </row>
    <row r="993" ht="14.25" customHeight="1">
      <c r="N993" s="4"/>
      <c r="O993" s="4"/>
      <c r="P993" s="4"/>
      <c r="Q993" s="4"/>
    </row>
    <row r="994" ht="14.25" customHeight="1">
      <c r="N994" s="4"/>
      <c r="O994" s="4"/>
      <c r="P994" s="4"/>
      <c r="Q994" s="4"/>
    </row>
    <row r="995" ht="14.25" customHeight="1">
      <c r="N995" s="4"/>
      <c r="O995" s="4"/>
      <c r="P995" s="4"/>
      <c r="Q995" s="4"/>
    </row>
    <row r="996" ht="14.25" customHeight="1">
      <c r="N996" s="4"/>
      <c r="O996" s="4"/>
      <c r="P996" s="4"/>
      <c r="Q996" s="4"/>
    </row>
    <row r="997" ht="14.25" customHeight="1">
      <c r="N997" s="4"/>
      <c r="O997" s="4"/>
      <c r="P997" s="4"/>
      <c r="Q997" s="4"/>
    </row>
    <row r="998" ht="14.25" customHeight="1">
      <c r="N998" s="4"/>
      <c r="O998" s="4"/>
      <c r="P998" s="4"/>
      <c r="Q998" s="4"/>
    </row>
    <row r="999" ht="14.25" customHeight="1">
      <c r="N999" s="4"/>
      <c r="O999" s="4"/>
      <c r="P999" s="4"/>
      <c r="Q999" s="4"/>
    </row>
    <row r="1000" ht="14.25" customHeight="1">
      <c r="N1000" s="4"/>
      <c r="O1000" s="4"/>
      <c r="P1000" s="4"/>
      <c r="Q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3" width="7.63"/>
    <col customWidth="1" min="14" max="17" width="7.75"/>
    <col customWidth="1" min="18" max="25" width="7.63"/>
    <col customWidth="1" min="26" max="36" width="7.75"/>
    <col customWidth="1" min="37" max="37" width="7.63"/>
    <col customWidth="1" min="38" max="48" width="7.75"/>
    <col customWidth="1" min="49" max="49" width="7.63"/>
    <col customWidth="1" min="50" max="60" width="7.75"/>
    <col customWidth="1" min="61" max="62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N1" s="3" t="s">
        <v>10</v>
      </c>
      <c r="O1" s="3"/>
      <c r="P1" s="3"/>
      <c r="Q1" s="3"/>
      <c r="Z1" s="3" t="s">
        <v>12</v>
      </c>
      <c r="AA1" s="3" t="s">
        <v>12</v>
      </c>
      <c r="AB1" s="3" t="s">
        <v>12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L1" s="3" t="s">
        <v>15</v>
      </c>
      <c r="AM1" s="3" t="s">
        <v>15</v>
      </c>
      <c r="AN1" s="3" t="s">
        <v>15</v>
      </c>
      <c r="AO1" s="3" t="s">
        <v>15</v>
      </c>
      <c r="AP1" s="3" t="s">
        <v>15</v>
      </c>
      <c r="AQ1" s="3" t="s">
        <v>15</v>
      </c>
      <c r="AR1" s="3" t="s">
        <v>15</v>
      </c>
      <c r="AS1" s="3" t="s">
        <v>15</v>
      </c>
      <c r="AT1" s="3" t="s">
        <v>15</v>
      </c>
      <c r="AU1" s="3" t="s">
        <v>15</v>
      </c>
      <c r="AV1" s="3" t="s">
        <v>15</v>
      </c>
      <c r="AX1" s="33" t="s">
        <v>23</v>
      </c>
      <c r="AY1" s="33" t="s">
        <v>23</v>
      </c>
      <c r="AZ1" s="33" t="s">
        <v>23</v>
      </c>
      <c r="BA1" s="33" t="s">
        <v>23</v>
      </c>
      <c r="BB1" s="33" t="s">
        <v>23</v>
      </c>
      <c r="BC1" s="33" t="s">
        <v>23</v>
      </c>
      <c r="BD1" s="33" t="s">
        <v>23</v>
      </c>
      <c r="BE1" s="33" t="s">
        <v>23</v>
      </c>
      <c r="BF1" s="33" t="s">
        <v>23</v>
      </c>
      <c r="BG1" s="33" t="s">
        <v>23</v>
      </c>
      <c r="BH1" s="33" t="s">
        <v>23</v>
      </c>
      <c r="BJ1" s="9" t="s">
        <v>147</v>
      </c>
    </row>
    <row r="2" ht="14.25" customHeight="1">
      <c r="A2" s="9" t="s">
        <v>24</v>
      </c>
      <c r="B2" s="9">
        <v>5.0</v>
      </c>
      <c r="C2" s="9">
        <v>5.0</v>
      </c>
      <c r="D2" s="9">
        <v>5.0</v>
      </c>
      <c r="E2" s="9" t="e">
        <v>#N/A</v>
      </c>
      <c r="F2" s="9" t="e">
        <v>#N/A</v>
      </c>
      <c r="G2" s="9" t="e">
        <v>#N/A</v>
      </c>
      <c r="H2" s="9" t="e">
        <v>#N/A</v>
      </c>
      <c r="I2" s="9">
        <v>5.0</v>
      </c>
      <c r="J2" s="9">
        <v>5.0</v>
      </c>
      <c r="K2" s="9" t="e">
        <v>#N/A</v>
      </c>
      <c r="L2" s="9">
        <v>5.0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34">
        <f t="shared" ref="AX2:BH2" si="1">IF(AO2=0,0,1)</f>
        <v>0</v>
      </c>
      <c r="AY2" s="34">
        <f t="shared" si="1"/>
        <v>0</v>
      </c>
      <c r="AZ2" s="34">
        <f t="shared" si="1"/>
        <v>0</v>
      </c>
      <c r="BA2" s="34">
        <f t="shared" si="1"/>
        <v>0</v>
      </c>
      <c r="BB2" s="34">
        <f t="shared" si="1"/>
        <v>0</v>
      </c>
      <c r="BC2" s="34">
        <f t="shared" si="1"/>
        <v>0</v>
      </c>
      <c r="BD2" s="34">
        <f t="shared" si="1"/>
        <v>0</v>
      </c>
      <c r="BE2" s="34">
        <f t="shared" si="1"/>
        <v>0</v>
      </c>
      <c r="BF2" s="34">
        <f t="shared" si="1"/>
        <v>0</v>
      </c>
      <c r="BG2" s="34">
        <f t="shared" si="1"/>
        <v>0</v>
      </c>
      <c r="BH2" s="34">
        <f t="shared" si="1"/>
        <v>0</v>
      </c>
      <c r="BJ2" s="9">
        <v>5.0</v>
      </c>
    </row>
    <row r="3" ht="14.25" customHeight="1">
      <c r="A3" s="9" t="s">
        <v>32</v>
      </c>
      <c r="B3" s="9">
        <v>5.0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N3" s="7">
        <v>2.0</v>
      </c>
      <c r="O3" s="7">
        <v>2.0</v>
      </c>
      <c r="P3" s="7">
        <v>2.0</v>
      </c>
      <c r="Q3" s="7">
        <v>2.0</v>
      </c>
      <c r="R3" s="7">
        <v>2.0</v>
      </c>
      <c r="S3" s="7">
        <v>2.0</v>
      </c>
      <c r="T3" s="7">
        <v>2.0</v>
      </c>
      <c r="U3" s="7">
        <v>2.0</v>
      </c>
      <c r="V3" s="7">
        <v>2.0</v>
      </c>
      <c r="W3" s="7">
        <v>2.0</v>
      </c>
      <c r="X3" s="7">
        <v>2.0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  <c r="AJ3" s="7">
        <v>1.0</v>
      </c>
      <c r="AL3" s="7">
        <v>4.0</v>
      </c>
      <c r="AM3" s="7">
        <v>4.0</v>
      </c>
      <c r="AN3" s="7">
        <v>4.0</v>
      </c>
      <c r="AO3" s="7">
        <v>4.0</v>
      </c>
      <c r="AP3" s="7">
        <v>4.0</v>
      </c>
      <c r="AQ3" s="7">
        <v>4.0</v>
      </c>
      <c r="AR3" s="7">
        <v>4.0</v>
      </c>
      <c r="AS3" s="7">
        <v>4.0</v>
      </c>
      <c r="AT3" s="7">
        <v>4.0</v>
      </c>
      <c r="AU3" s="7">
        <v>4.0</v>
      </c>
      <c r="AV3" s="7">
        <v>4.0</v>
      </c>
      <c r="AX3" s="34">
        <f t="shared" ref="AX3:BH3" si="2">IF(AO3=0,0,1)</f>
        <v>1</v>
      </c>
      <c r="AY3" s="34">
        <f t="shared" si="2"/>
        <v>1</v>
      </c>
      <c r="AZ3" s="34">
        <f t="shared" si="2"/>
        <v>1</v>
      </c>
      <c r="BA3" s="34">
        <f t="shared" si="2"/>
        <v>1</v>
      </c>
      <c r="BB3" s="34">
        <f t="shared" si="2"/>
        <v>1</v>
      </c>
      <c r="BC3" s="34">
        <f t="shared" si="2"/>
        <v>1</v>
      </c>
      <c r="BD3" s="34">
        <f t="shared" si="2"/>
        <v>1</v>
      </c>
      <c r="BE3" s="34">
        <f t="shared" si="2"/>
        <v>1</v>
      </c>
      <c r="BF3" s="34">
        <f t="shared" si="2"/>
        <v>0</v>
      </c>
      <c r="BG3" s="34">
        <f t="shared" si="2"/>
        <v>1</v>
      </c>
      <c r="BH3" s="34">
        <f t="shared" si="2"/>
        <v>1</v>
      </c>
      <c r="BJ3" s="9">
        <v>5.0</v>
      </c>
    </row>
    <row r="4" ht="14.25" customHeight="1">
      <c r="A4" s="9" t="s">
        <v>33</v>
      </c>
      <c r="B4" s="9">
        <v>5.0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N4" s="7">
        <v>3.0</v>
      </c>
      <c r="O4" s="7">
        <v>3.0</v>
      </c>
      <c r="P4" s="7">
        <v>3.0</v>
      </c>
      <c r="Q4" s="7">
        <v>3.0</v>
      </c>
      <c r="R4" s="7">
        <v>3.0</v>
      </c>
      <c r="S4" s="7">
        <v>3.0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L4" s="7">
        <v>5.0</v>
      </c>
      <c r="AM4" s="7">
        <v>5.0</v>
      </c>
      <c r="AN4" s="7">
        <v>5.0</v>
      </c>
      <c r="AO4" s="7">
        <v>5.0</v>
      </c>
      <c r="AP4" s="7">
        <v>5.0</v>
      </c>
      <c r="AQ4" s="7">
        <v>5.0</v>
      </c>
      <c r="AR4" s="7">
        <v>5.0</v>
      </c>
      <c r="AS4" s="7">
        <v>5.0</v>
      </c>
      <c r="AT4" s="7">
        <v>5.0</v>
      </c>
      <c r="AU4" s="7">
        <v>5.0</v>
      </c>
      <c r="AV4" s="7">
        <v>5.0</v>
      </c>
      <c r="AX4" s="34">
        <f t="shared" ref="AX4:BH4" si="3">IF(AO4=0,0,1)</f>
        <v>1</v>
      </c>
      <c r="AY4" s="34">
        <f t="shared" si="3"/>
        <v>1</v>
      </c>
      <c r="AZ4" s="34">
        <f t="shared" si="3"/>
        <v>1</v>
      </c>
      <c r="BA4" s="34">
        <f t="shared" si="3"/>
        <v>1</v>
      </c>
      <c r="BB4" s="34">
        <f t="shared" si="3"/>
        <v>1</v>
      </c>
      <c r="BC4" s="34">
        <f t="shared" si="3"/>
        <v>1</v>
      </c>
      <c r="BD4" s="34">
        <f t="shared" si="3"/>
        <v>1</v>
      </c>
      <c r="BE4" s="34">
        <f t="shared" si="3"/>
        <v>1</v>
      </c>
      <c r="BF4" s="34">
        <f t="shared" si="3"/>
        <v>0</v>
      </c>
      <c r="BG4" s="34">
        <f t="shared" si="3"/>
        <v>1</v>
      </c>
      <c r="BH4" s="34">
        <f t="shared" si="3"/>
        <v>1</v>
      </c>
      <c r="BJ4" s="9">
        <v>5.0</v>
      </c>
    </row>
    <row r="5" ht="14.25" customHeight="1">
      <c r="A5" s="9" t="s">
        <v>36</v>
      </c>
      <c r="B5" s="9">
        <v>5.0</v>
      </c>
      <c r="C5" s="9">
        <v>5.0</v>
      </c>
      <c r="D5" s="9">
        <v>5.0</v>
      </c>
      <c r="E5" s="9">
        <v>5.0</v>
      </c>
      <c r="F5" s="9">
        <v>5.0</v>
      </c>
      <c r="G5" s="9">
        <v>5.0</v>
      </c>
      <c r="H5" s="9" t="e">
        <v>#N/A</v>
      </c>
      <c r="I5" s="9" t="e">
        <v>#N/A</v>
      </c>
      <c r="J5" s="9" t="e">
        <v>#N/A</v>
      </c>
      <c r="K5" s="9" t="e">
        <v>#N/A</v>
      </c>
      <c r="L5" s="9">
        <v>5.0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3.0</v>
      </c>
      <c r="U5" s="7">
        <v>3.0</v>
      </c>
      <c r="V5" s="7">
        <v>3.0</v>
      </c>
      <c r="W5" s="7">
        <v>3.0</v>
      </c>
      <c r="X5" s="7">
        <v>3.0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L5" s="7">
        <v>4.0</v>
      </c>
      <c r="AM5" s="7">
        <v>4.0</v>
      </c>
      <c r="AN5" s="7">
        <v>4.0</v>
      </c>
      <c r="AO5" s="7">
        <v>4.0</v>
      </c>
      <c r="AP5" s="7">
        <v>4.0</v>
      </c>
      <c r="AQ5" s="7">
        <v>4.0</v>
      </c>
      <c r="AR5" s="7">
        <v>4.0</v>
      </c>
      <c r="AS5" s="7">
        <v>4.0</v>
      </c>
      <c r="AT5" s="7">
        <v>4.0</v>
      </c>
      <c r="AU5" s="7">
        <v>4.0</v>
      </c>
      <c r="AV5" s="7">
        <v>4.0</v>
      </c>
      <c r="AX5" s="34">
        <f t="shared" ref="AX5:BH5" si="4">IF(AO5=0,0,1)</f>
        <v>1</v>
      </c>
      <c r="AY5" s="34">
        <f t="shared" si="4"/>
        <v>1</v>
      </c>
      <c r="AZ5" s="34">
        <f t="shared" si="4"/>
        <v>1</v>
      </c>
      <c r="BA5" s="34">
        <f t="shared" si="4"/>
        <v>1</v>
      </c>
      <c r="BB5" s="34">
        <f t="shared" si="4"/>
        <v>1</v>
      </c>
      <c r="BC5" s="34">
        <f t="shared" si="4"/>
        <v>1</v>
      </c>
      <c r="BD5" s="34">
        <f t="shared" si="4"/>
        <v>1</v>
      </c>
      <c r="BE5" s="34">
        <f t="shared" si="4"/>
        <v>1</v>
      </c>
      <c r="BF5" s="34">
        <f t="shared" si="4"/>
        <v>0</v>
      </c>
      <c r="BG5" s="34">
        <f t="shared" si="4"/>
        <v>1</v>
      </c>
      <c r="BH5" s="34">
        <f t="shared" si="4"/>
        <v>1</v>
      </c>
      <c r="BJ5" s="9">
        <v>5.0</v>
      </c>
    </row>
    <row r="6" ht="14.25" customHeight="1">
      <c r="A6" s="9" t="s">
        <v>40</v>
      </c>
      <c r="B6" s="9">
        <v>3.0</v>
      </c>
      <c r="C6" s="9">
        <v>3.0</v>
      </c>
      <c r="D6" s="9">
        <v>2.0</v>
      </c>
      <c r="E6" s="9">
        <v>3.0</v>
      </c>
      <c r="F6" s="9">
        <v>3.0</v>
      </c>
      <c r="G6" s="9" t="e">
        <v>#N/A</v>
      </c>
      <c r="H6" s="9" t="e">
        <v>#N/A</v>
      </c>
      <c r="I6" s="9" t="e">
        <v>#N/A</v>
      </c>
      <c r="J6" s="9" t="e">
        <v>#N/A</v>
      </c>
      <c r="K6" s="9">
        <v>3.0</v>
      </c>
      <c r="L6" s="9">
        <v>3.0</v>
      </c>
      <c r="N6" s="7">
        <v>2.0</v>
      </c>
      <c r="O6" s="7">
        <v>2.0</v>
      </c>
      <c r="P6" s="7">
        <v>2.0</v>
      </c>
      <c r="Q6" s="7">
        <v>2.0</v>
      </c>
      <c r="R6" s="7">
        <v>2.0</v>
      </c>
      <c r="S6" s="7">
        <v>2.0</v>
      </c>
      <c r="T6" s="7">
        <v>2.0</v>
      </c>
      <c r="U6" s="7">
        <v>2.0</v>
      </c>
      <c r="V6" s="7">
        <v>2.0</v>
      </c>
      <c r="W6" s="7">
        <v>2.0</v>
      </c>
      <c r="X6" s="7">
        <v>2.0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L6" s="7">
        <v>4.0</v>
      </c>
      <c r="AM6" s="7">
        <v>4.0</v>
      </c>
      <c r="AN6" s="7">
        <v>4.0</v>
      </c>
      <c r="AO6" s="7">
        <v>4.0</v>
      </c>
      <c r="AP6" s="7">
        <v>4.0</v>
      </c>
      <c r="AQ6" s="7">
        <v>4.0</v>
      </c>
      <c r="AR6" s="7">
        <v>4.0</v>
      </c>
      <c r="AS6" s="7">
        <v>4.0</v>
      </c>
      <c r="AT6" s="7">
        <v>4.0</v>
      </c>
      <c r="AU6" s="7">
        <v>4.0</v>
      </c>
      <c r="AV6" s="7">
        <v>4.0</v>
      </c>
      <c r="AX6" s="34">
        <f t="shared" ref="AX6:BH6" si="5">IF(AO6=0,0,1)</f>
        <v>1</v>
      </c>
      <c r="AY6" s="34">
        <f t="shared" si="5"/>
        <v>1</v>
      </c>
      <c r="AZ6" s="34">
        <f t="shared" si="5"/>
        <v>1</v>
      </c>
      <c r="BA6" s="34">
        <f t="shared" si="5"/>
        <v>1</v>
      </c>
      <c r="BB6" s="34">
        <f t="shared" si="5"/>
        <v>1</v>
      </c>
      <c r="BC6" s="34">
        <f t="shared" si="5"/>
        <v>1</v>
      </c>
      <c r="BD6" s="34">
        <f t="shared" si="5"/>
        <v>1</v>
      </c>
      <c r="BE6" s="34">
        <f t="shared" si="5"/>
        <v>1</v>
      </c>
      <c r="BF6" s="34">
        <f t="shared" si="5"/>
        <v>0</v>
      </c>
      <c r="BG6" s="34">
        <f t="shared" si="5"/>
        <v>1</v>
      </c>
      <c r="BH6" s="34">
        <f t="shared" si="5"/>
        <v>1</v>
      </c>
      <c r="BJ6" s="9">
        <v>3.0</v>
      </c>
    </row>
    <row r="7" ht="14.25" customHeight="1">
      <c r="A7" s="9" t="s">
        <v>42</v>
      </c>
      <c r="B7" s="9">
        <v>5.0</v>
      </c>
      <c r="C7" s="9">
        <v>4.0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>
        <v>4.0</v>
      </c>
      <c r="N7" s="7">
        <v>2.0</v>
      </c>
      <c r="O7" s="7">
        <v>2.0</v>
      </c>
      <c r="P7" s="7">
        <v>2.0</v>
      </c>
      <c r="Q7" s="7">
        <v>2.0</v>
      </c>
      <c r="R7" s="7">
        <v>2.0</v>
      </c>
      <c r="S7" s="7">
        <v>2.0</v>
      </c>
      <c r="T7" s="7">
        <v>2.0</v>
      </c>
      <c r="U7" s="7">
        <v>2.0</v>
      </c>
      <c r="V7" s="7">
        <v>2.0</v>
      </c>
      <c r="W7" s="7">
        <v>2.0</v>
      </c>
      <c r="X7" s="7">
        <v>2.0</v>
      </c>
      <c r="Z7" s="7">
        <v>1.0</v>
      </c>
      <c r="AA7" s="7">
        <v>1.0</v>
      </c>
      <c r="AB7" s="7">
        <v>1.0</v>
      </c>
      <c r="AC7" s="7">
        <v>1.0</v>
      </c>
      <c r="AD7" s="7">
        <v>1.0</v>
      </c>
      <c r="AE7" s="7">
        <v>1.0</v>
      </c>
      <c r="AF7" s="7">
        <v>1.0</v>
      </c>
      <c r="AG7" s="7">
        <v>1.0</v>
      </c>
      <c r="AH7" s="7">
        <v>1.0</v>
      </c>
      <c r="AI7" s="7">
        <v>1.0</v>
      </c>
      <c r="AJ7" s="7">
        <v>1.0</v>
      </c>
      <c r="AL7" s="7">
        <v>4.0</v>
      </c>
      <c r="AM7" s="7">
        <v>4.0</v>
      </c>
      <c r="AN7" s="7">
        <v>4.0</v>
      </c>
      <c r="AO7" s="7">
        <v>4.0</v>
      </c>
      <c r="AP7" s="7">
        <v>4.0</v>
      </c>
      <c r="AQ7" s="7">
        <v>4.0</v>
      </c>
      <c r="AR7" s="7">
        <v>4.0</v>
      </c>
      <c r="AS7" s="7">
        <v>4.0</v>
      </c>
      <c r="AT7" s="7">
        <v>4.0</v>
      </c>
      <c r="AU7" s="7">
        <v>4.0</v>
      </c>
      <c r="AV7" s="7">
        <v>4.0</v>
      </c>
      <c r="AX7" s="34">
        <f t="shared" ref="AX7:BH7" si="6">IF(AO7=0,0,1)</f>
        <v>1</v>
      </c>
      <c r="AY7" s="34">
        <f t="shared" si="6"/>
        <v>1</v>
      </c>
      <c r="AZ7" s="34">
        <f t="shared" si="6"/>
        <v>1</v>
      </c>
      <c r="BA7" s="34">
        <f t="shared" si="6"/>
        <v>1</v>
      </c>
      <c r="BB7" s="34">
        <f t="shared" si="6"/>
        <v>1</v>
      </c>
      <c r="BC7" s="34">
        <f t="shared" si="6"/>
        <v>1</v>
      </c>
      <c r="BD7" s="34">
        <f t="shared" si="6"/>
        <v>1</v>
      </c>
      <c r="BE7" s="34">
        <f t="shared" si="6"/>
        <v>1</v>
      </c>
      <c r="BF7" s="34">
        <f t="shared" si="6"/>
        <v>0</v>
      </c>
      <c r="BG7" s="34">
        <f t="shared" si="6"/>
        <v>1</v>
      </c>
      <c r="BH7" s="34">
        <f t="shared" si="6"/>
        <v>1</v>
      </c>
      <c r="BJ7" s="9">
        <v>5.0</v>
      </c>
    </row>
    <row r="8" ht="14.25" customHeight="1">
      <c r="A8" s="9" t="s">
        <v>44</v>
      </c>
      <c r="B8" s="9">
        <v>4.0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N8" s="7">
        <v>2.0</v>
      </c>
      <c r="O8" s="7">
        <v>2.0</v>
      </c>
      <c r="P8" s="7">
        <v>2.0</v>
      </c>
      <c r="Q8" s="7">
        <v>2.0</v>
      </c>
      <c r="R8" s="7">
        <v>2.0</v>
      </c>
      <c r="S8" s="7">
        <v>2.0</v>
      </c>
      <c r="T8" s="7">
        <v>2.0</v>
      </c>
      <c r="U8" s="7">
        <v>2.0</v>
      </c>
      <c r="V8" s="7">
        <v>2.0</v>
      </c>
      <c r="W8" s="7">
        <v>2.0</v>
      </c>
      <c r="X8" s="7">
        <v>2.0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L8" s="7">
        <v>5.0</v>
      </c>
      <c r="AM8" s="7">
        <v>5.0</v>
      </c>
      <c r="AN8" s="7">
        <v>5.0</v>
      </c>
      <c r="AO8" s="7">
        <v>5.0</v>
      </c>
      <c r="AP8" s="7">
        <v>5.0</v>
      </c>
      <c r="AQ8" s="7">
        <v>5.0</v>
      </c>
      <c r="AR8" s="7">
        <v>5.0</v>
      </c>
      <c r="AS8" s="7">
        <v>5.0</v>
      </c>
      <c r="AT8" s="7">
        <v>5.0</v>
      </c>
      <c r="AU8" s="7">
        <v>5.0</v>
      </c>
      <c r="AV8" s="7">
        <v>5.0</v>
      </c>
      <c r="AX8" s="34">
        <f t="shared" ref="AX8:BH8" si="7">IF(AO8=0,0,1)</f>
        <v>1</v>
      </c>
      <c r="AY8" s="34">
        <f t="shared" si="7"/>
        <v>1</v>
      </c>
      <c r="AZ8" s="34">
        <f t="shared" si="7"/>
        <v>1</v>
      </c>
      <c r="BA8" s="34">
        <f t="shared" si="7"/>
        <v>1</v>
      </c>
      <c r="BB8" s="34">
        <f t="shared" si="7"/>
        <v>1</v>
      </c>
      <c r="BC8" s="34">
        <f t="shared" si="7"/>
        <v>1</v>
      </c>
      <c r="BD8" s="34">
        <f t="shared" si="7"/>
        <v>1</v>
      </c>
      <c r="BE8" s="34">
        <f t="shared" si="7"/>
        <v>1</v>
      </c>
      <c r="BF8" s="34">
        <f t="shared" si="7"/>
        <v>0</v>
      </c>
      <c r="BG8" s="34">
        <f t="shared" si="7"/>
        <v>1</v>
      </c>
      <c r="BH8" s="34">
        <f t="shared" si="7"/>
        <v>1</v>
      </c>
      <c r="BJ8" s="9">
        <v>4.0</v>
      </c>
    </row>
    <row r="9" ht="14.25" customHeight="1">
      <c r="A9" s="9" t="s">
        <v>45</v>
      </c>
      <c r="B9" s="9">
        <v>5.0</v>
      </c>
      <c r="C9" s="9">
        <v>5.0</v>
      </c>
      <c r="D9" s="9" t="e">
        <v>#N/A</v>
      </c>
      <c r="E9" s="9">
        <v>5.0</v>
      </c>
      <c r="F9" s="9" t="e">
        <v>#N/A</v>
      </c>
      <c r="G9" s="9">
        <v>5.0</v>
      </c>
      <c r="H9" s="9">
        <v>5.0</v>
      </c>
      <c r="I9" s="9">
        <v>5.0</v>
      </c>
      <c r="J9" s="9">
        <v>5.0</v>
      </c>
      <c r="K9" s="9">
        <v>5.0</v>
      </c>
      <c r="L9" s="9">
        <v>5.0</v>
      </c>
      <c r="N9" s="7">
        <v>2.0</v>
      </c>
      <c r="O9" s="7">
        <v>2.0</v>
      </c>
      <c r="P9" s="7">
        <v>2.0</v>
      </c>
      <c r="Q9" s="7">
        <v>2.0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2.0</v>
      </c>
      <c r="X9" s="7">
        <v>2.0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L9" s="7">
        <v>5.0</v>
      </c>
      <c r="AM9" s="7">
        <v>5.0</v>
      </c>
      <c r="AN9" s="7">
        <v>5.0</v>
      </c>
      <c r="AO9" s="7">
        <v>5.0</v>
      </c>
      <c r="AP9" s="7">
        <v>5.0</v>
      </c>
      <c r="AQ9" s="7">
        <v>5.0</v>
      </c>
      <c r="AR9" s="7">
        <v>5.0</v>
      </c>
      <c r="AS9" s="7">
        <v>5.0</v>
      </c>
      <c r="AT9" s="7">
        <v>5.0</v>
      </c>
      <c r="AU9" s="7">
        <v>5.0</v>
      </c>
      <c r="AV9" s="7">
        <v>5.0</v>
      </c>
      <c r="AX9" s="34">
        <f t="shared" ref="AX9:BH9" si="8">IF(AO9=0,0,1)</f>
        <v>1</v>
      </c>
      <c r="AY9" s="34">
        <f t="shared" si="8"/>
        <v>1</v>
      </c>
      <c r="AZ9" s="34">
        <f t="shared" si="8"/>
        <v>1</v>
      </c>
      <c r="BA9" s="34">
        <f t="shared" si="8"/>
        <v>1</v>
      </c>
      <c r="BB9" s="34">
        <f t="shared" si="8"/>
        <v>1</v>
      </c>
      <c r="BC9" s="34">
        <f t="shared" si="8"/>
        <v>1</v>
      </c>
      <c r="BD9" s="34">
        <f t="shared" si="8"/>
        <v>1</v>
      </c>
      <c r="BE9" s="34">
        <f t="shared" si="8"/>
        <v>1</v>
      </c>
      <c r="BF9" s="34">
        <f t="shared" si="8"/>
        <v>0</v>
      </c>
      <c r="BG9" s="34">
        <f t="shared" si="8"/>
        <v>1</v>
      </c>
      <c r="BH9" s="34">
        <f t="shared" si="8"/>
        <v>1</v>
      </c>
      <c r="BJ9" s="9">
        <v>5.0</v>
      </c>
    </row>
    <row r="10" ht="14.25" customHeight="1">
      <c r="A10" s="12" t="s">
        <v>46</v>
      </c>
      <c r="B10" s="12">
        <v>5.0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  <c r="I10" s="12" t="e">
        <v>#N/A</v>
      </c>
      <c r="J10" s="12" t="e">
        <v>#N/A</v>
      </c>
      <c r="K10" s="12" t="e">
        <v>#N/A</v>
      </c>
      <c r="L10" s="12" t="e">
        <v>#N/A</v>
      </c>
      <c r="M10" s="12"/>
      <c r="N10" s="11">
        <v>5.0</v>
      </c>
      <c r="O10" s="11">
        <v>5.0</v>
      </c>
      <c r="P10" s="11">
        <v>5.0</v>
      </c>
      <c r="Q10" s="11">
        <v>5.0</v>
      </c>
      <c r="R10" s="11">
        <v>5.0</v>
      </c>
      <c r="S10" s="11">
        <v>5.0</v>
      </c>
      <c r="T10" s="11">
        <v>5.0</v>
      </c>
      <c r="U10" s="11">
        <v>5.0</v>
      </c>
      <c r="V10" s="11">
        <v>5.0</v>
      </c>
      <c r="W10" s="11">
        <v>5.0</v>
      </c>
      <c r="X10" s="11">
        <v>5.0</v>
      </c>
      <c r="Y10" s="12"/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2"/>
      <c r="AL10" s="11">
        <v>4.0</v>
      </c>
      <c r="AM10" s="11">
        <v>4.0</v>
      </c>
      <c r="AN10" s="11">
        <v>4.0</v>
      </c>
      <c r="AO10" s="11">
        <v>4.0</v>
      </c>
      <c r="AP10" s="11">
        <v>4.0</v>
      </c>
      <c r="AQ10" s="11">
        <v>4.0</v>
      </c>
      <c r="AR10" s="11">
        <v>4.0</v>
      </c>
      <c r="AS10" s="11">
        <v>4.0</v>
      </c>
      <c r="AT10" s="11">
        <v>4.0</v>
      </c>
      <c r="AU10" s="11">
        <v>4.0</v>
      </c>
      <c r="AV10" s="11">
        <v>4.0</v>
      </c>
      <c r="AW10" s="12"/>
      <c r="AX10" s="34">
        <f t="shared" ref="AX10:BH10" si="9">IF(AO10=0,0,1)</f>
        <v>1</v>
      </c>
      <c r="AY10" s="34">
        <f t="shared" si="9"/>
        <v>1</v>
      </c>
      <c r="AZ10" s="34">
        <f t="shared" si="9"/>
        <v>1</v>
      </c>
      <c r="BA10" s="34">
        <f t="shared" si="9"/>
        <v>1</v>
      </c>
      <c r="BB10" s="34">
        <f t="shared" si="9"/>
        <v>1</v>
      </c>
      <c r="BC10" s="34">
        <f t="shared" si="9"/>
        <v>1</v>
      </c>
      <c r="BD10" s="34">
        <f t="shared" si="9"/>
        <v>1</v>
      </c>
      <c r="BE10" s="34">
        <f t="shared" si="9"/>
        <v>1</v>
      </c>
      <c r="BF10" s="34">
        <f t="shared" si="9"/>
        <v>0</v>
      </c>
      <c r="BG10" s="34">
        <f t="shared" si="9"/>
        <v>1</v>
      </c>
      <c r="BH10" s="34">
        <f t="shared" si="9"/>
        <v>1</v>
      </c>
      <c r="BI10" s="12"/>
      <c r="BJ10" s="12">
        <v>5.0</v>
      </c>
    </row>
    <row r="11" ht="14.25" customHeight="1">
      <c r="A11" s="9" t="s">
        <v>48</v>
      </c>
      <c r="B11" s="9">
        <v>5.0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N11" s="7">
        <v>4.0</v>
      </c>
      <c r="O11" s="7">
        <v>4.0</v>
      </c>
      <c r="P11" s="7">
        <v>4.0</v>
      </c>
      <c r="Q11" s="7">
        <v>4.0</v>
      </c>
      <c r="R11" s="7">
        <v>4.0</v>
      </c>
      <c r="S11" s="7">
        <v>4.0</v>
      </c>
      <c r="T11" s="7">
        <v>4.0</v>
      </c>
      <c r="U11" s="7">
        <v>4.0</v>
      </c>
      <c r="V11" s="7">
        <v>4.0</v>
      </c>
      <c r="W11" s="7">
        <v>4.0</v>
      </c>
      <c r="X11" s="7">
        <v>4.0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L11" s="7">
        <v>2.0</v>
      </c>
      <c r="AM11" s="7">
        <v>2.0</v>
      </c>
      <c r="AN11" s="7">
        <v>2.0</v>
      </c>
      <c r="AO11" s="7">
        <v>2.0</v>
      </c>
      <c r="AP11" s="7">
        <v>2.0</v>
      </c>
      <c r="AQ11" s="7">
        <v>2.0</v>
      </c>
      <c r="AR11" s="7">
        <v>2.0</v>
      </c>
      <c r="AS11" s="7">
        <v>2.0</v>
      </c>
      <c r="AT11" s="7">
        <v>2.0</v>
      </c>
      <c r="AU11" s="7">
        <v>2.0</v>
      </c>
      <c r="AV11" s="7">
        <v>2.0</v>
      </c>
      <c r="AX11" s="34">
        <f t="shared" ref="AX11:BH11" si="10">IF(AO11=0,0,1)</f>
        <v>1</v>
      </c>
      <c r="AY11" s="34">
        <f t="shared" si="10"/>
        <v>1</v>
      </c>
      <c r="AZ11" s="34">
        <f t="shared" si="10"/>
        <v>1</v>
      </c>
      <c r="BA11" s="34">
        <f t="shared" si="10"/>
        <v>1</v>
      </c>
      <c r="BB11" s="34">
        <f t="shared" si="10"/>
        <v>1</v>
      </c>
      <c r="BC11" s="34">
        <f t="shared" si="10"/>
        <v>1</v>
      </c>
      <c r="BD11" s="34">
        <f t="shared" si="10"/>
        <v>1</v>
      </c>
      <c r="BE11" s="34">
        <f t="shared" si="10"/>
        <v>1</v>
      </c>
      <c r="BF11" s="34">
        <f t="shared" si="10"/>
        <v>0</v>
      </c>
      <c r="BG11" s="34">
        <f t="shared" si="10"/>
        <v>1</v>
      </c>
      <c r="BH11" s="34">
        <f t="shared" si="10"/>
        <v>1</v>
      </c>
      <c r="BJ11" s="9">
        <v>5.0</v>
      </c>
    </row>
    <row r="12" ht="14.25" customHeight="1">
      <c r="A12" s="9" t="s">
        <v>51</v>
      </c>
      <c r="B12" s="9">
        <v>3.0</v>
      </c>
      <c r="C12" s="9">
        <v>3.0</v>
      </c>
      <c r="D12" s="9" t="e">
        <v>#N/A</v>
      </c>
      <c r="E12" s="9">
        <v>4.0</v>
      </c>
      <c r="F12" s="9">
        <v>3.0</v>
      </c>
      <c r="G12" s="9" t="e">
        <v>#N/A</v>
      </c>
      <c r="H12" s="9">
        <v>3.0</v>
      </c>
      <c r="I12" s="9" t="e">
        <v>#N/A</v>
      </c>
      <c r="J12" s="9" t="e">
        <v>#N/A</v>
      </c>
      <c r="K12" s="9" t="e">
        <v>#N/A</v>
      </c>
      <c r="L12" s="9" t="e">
        <v>#N/A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  <c r="AJ12" s="7">
        <v>1.0</v>
      </c>
      <c r="AL12" s="7">
        <v>2.0</v>
      </c>
      <c r="AM12" s="7">
        <v>2.0</v>
      </c>
      <c r="AN12" s="7">
        <v>2.0</v>
      </c>
      <c r="AO12" s="7">
        <v>2.0</v>
      </c>
      <c r="AP12" s="7">
        <v>2.0</v>
      </c>
      <c r="AQ12" s="7">
        <v>2.0</v>
      </c>
      <c r="AR12" s="7">
        <v>2.0</v>
      </c>
      <c r="AS12" s="7">
        <v>2.0</v>
      </c>
      <c r="AT12" s="7">
        <v>2.0</v>
      </c>
      <c r="AU12" s="7">
        <v>2.0</v>
      </c>
      <c r="AV12" s="7">
        <v>2.0</v>
      </c>
      <c r="AX12" s="34">
        <f t="shared" ref="AX12:BH12" si="11">IF(AO12=0,0,1)</f>
        <v>1</v>
      </c>
      <c r="AY12" s="34">
        <f t="shared" si="11"/>
        <v>1</v>
      </c>
      <c r="AZ12" s="34">
        <f t="shared" si="11"/>
        <v>1</v>
      </c>
      <c r="BA12" s="34">
        <f t="shared" si="11"/>
        <v>1</v>
      </c>
      <c r="BB12" s="34">
        <f t="shared" si="11"/>
        <v>1</v>
      </c>
      <c r="BC12" s="34">
        <f t="shared" si="11"/>
        <v>1</v>
      </c>
      <c r="BD12" s="34">
        <f t="shared" si="11"/>
        <v>1</v>
      </c>
      <c r="BE12" s="34">
        <f t="shared" si="11"/>
        <v>1</v>
      </c>
      <c r="BF12" s="34">
        <f t="shared" si="11"/>
        <v>0</v>
      </c>
      <c r="BG12" s="34">
        <f t="shared" si="11"/>
        <v>1</v>
      </c>
      <c r="BH12" s="34">
        <f t="shared" si="11"/>
        <v>1</v>
      </c>
      <c r="BJ12" s="9">
        <v>3.0</v>
      </c>
    </row>
    <row r="13" ht="14.25" customHeight="1">
      <c r="A13" s="9" t="s">
        <v>52</v>
      </c>
      <c r="B13" s="9">
        <v>4.0</v>
      </c>
      <c r="C13" s="9">
        <v>3.0</v>
      </c>
      <c r="D13" s="9">
        <v>3.0</v>
      </c>
      <c r="E13" s="9">
        <v>3.0</v>
      </c>
      <c r="F13" s="9">
        <v>4.0</v>
      </c>
      <c r="G13" s="9">
        <v>4.0</v>
      </c>
      <c r="H13" s="9">
        <v>5.0</v>
      </c>
      <c r="I13" s="9">
        <v>5.0</v>
      </c>
      <c r="J13" s="9">
        <v>4.0</v>
      </c>
      <c r="K13" s="9">
        <v>4.0</v>
      </c>
      <c r="L13" s="9">
        <v>4.0</v>
      </c>
      <c r="N13" s="7">
        <v>3.0</v>
      </c>
      <c r="O13" s="7">
        <v>3.0</v>
      </c>
      <c r="P13" s="7">
        <v>3.0</v>
      </c>
      <c r="Q13" s="7">
        <v>3.0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L13" s="7">
        <v>5.0</v>
      </c>
      <c r="AM13" s="7">
        <v>5.0</v>
      </c>
      <c r="AN13" s="7">
        <v>5.0</v>
      </c>
      <c r="AO13" s="7">
        <v>5.0</v>
      </c>
      <c r="AP13" s="7">
        <v>5.0</v>
      </c>
      <c r="AQ13" s="7">
        <v>5.0</v>
      </c>
      <c r="AR13" s="7">
        <v>5.0</v>
      </c>
      <c r="AS13" s="7">
        <v>5.0</v>
      </c>
      <c r="AT13" s="7">
        <v>5.0</v>
      </c>
      <c r="AU13" s="7">
        <v>5.0</v>
      </c>
      <c r="AV13" s="7">
        <v>5.0</v>
      </c>
      <c r="AX13" s="34">
        <f t="shared" ref="AX13:BH13" si="12">IF(AO13=0,0,1)</f>
        <v>1</v>
      </c>
      <c r="AY13" s="34">
        <f t="shared" si="12"/>
        <v>1</v>
      </c>
      <c r="AZ13" s="34">
        <f t="shared" si="12"/>
        <v>1</v>
      </c>
      <c r="BA13" s="34">
        <f t="shared" si="12"/>
        <v>1</v>
      </c>
      <c r="BB13" s="34">
        <f t="shared" si="12"/>
        <v>1</v>
      </c>
      <c r="BC13" s="34">
        <f t="shared" si="12"/>
        <v>1</v>
      </c>
      <c r="BD13" s="34">
        <f t="shared" si="12"/>
        <v>1</v>
      </c>
      <c r="BE13" s="34">
        <f t="shared" si="12"/>
        <v>1</v>
      </c>
      <c r="BF13" s="34">
        <f t="shared" si="12"/>
        <v>0</v>
      </c>
      <c r="BG13" s="34">
        <f t="shared" si="12"/>
        <v>1</v>
      </c>
      <c r="BH13" s="34">
        <f t="shared" si="12"/>
        <v>1</v>
      </c>
      <c r="BJ13" s="9">
        <v>4.0</v>
      </c>
    </row>
    <row r="14" ht="14.25" customHeight="1">
      <c r="A14" s="9" t="s">
        <v>53</v>
      </c>
      <c r="B14" s="9">
        <v>5.0</v>
      </c>
      <c r="C14" s="9">
        <v>4.0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N14" s="7">
        <v>3.0</v>
      </c>
      <c r="O14" s="7">
        <v>3.0</v>
      </c>
      <c r="P14" s="7">
        <v>3.0</v>
      </c>
      <c r="Q14" s="7">
        <v>3.0</v>
      </c>
      <c r="R14" s="7">
        <v>3.0</v>
      </c>
      <c r="S14" s="7">
        <v>3.0</v>
      </c>
      <c r="T14" s="7">
        <v>3.0</v>
      </c>
      <c r="U14" s="7">
        <v>3.0</v>
      </c>
      <c r="V14" s="7">
        <v>3.0</v>
      </c>
      <c r="W14" s="7">
        <v>3.0</v>
      </c>
      <c r="X14" s="7">
        <v>3.0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X14" s="34">
        <f t="shared" ref="AX14:BH14" si="13">IF(AO14=0,0,1)</f>
        <v>1</v>
      </c>
      <c r="AY14" s="34">
        <f t="shared" si="13"/>
        <v>1</v>
      </c>
      <c r="AZ14" s="34">
        <f t="shared" si="13"/>
        <v>1</v>
      </c>
      <c r="BA14" s="34">
        <f t="shared" si="13"/>
        <v>1</v>
      </c>
      <c r="BB14" s="34">
        <f t="shared" si="13"/>
        <v>1</v>
      </c>
      <c r="BC14" s="34">
        <f t="shared" si="13"/>
        <v>1</v>
      </c>
      <c r="BD14" s="34">
        <f t="shared" si="13"/>
        <v>1</v>
      </c>
      <c r="BE14" s="34">
        <f t="shared" si="13"/>
        <v>1</v>
      </c>
      <c r="BF14" s="34">
        <f t="shared" si="13"/>
        <v>0</v>
      </c>
      <c r="BG14" s="34">
        <f t="shared" si="13"/>
        <v>1</v>
      </c>
      <c r="BH14" s="34">
        <f t="shared" si="13"/>
        <v>1</v>
      </c>
      <c r="BJ14" s="9">
        <v>5.0</v>
      </c>
    </row>
    <row r="15" ht="14.25" customHeight="1">
      <c r="A15" s="9" t="s">
        <v>55</v>
      </c>
      <c r="B15" s="9">
        <v>4.0</v>
      </c>
      <c r="C15" s="9" t="e">
        <v>#N/A</v>
      </c>
      <c r="D15" s="9" t="e">
        <v>#N/A</v>
      </c>
      <c r="E15" s="9">
        <v>3.0</v>
      </c>
      <c r="F15" s="9">
        <v>3.0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>
        <v>3.0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7">
        <v>2.0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L15" s="7">
        <v>2.0</v>
      </c>
      <c r="AM15" s="7">
        <v>2.0</v>
      </c>
      <c r="AN15" s="7">
        <v>2.0</v>
      </c>
      <c r="AO15" s="7">
        <v>2.0</v>
      </c>
      <c r="AP15" s="7">
        <v>2.0</v>
      </c>
      <c r="AQ15" s="7">
        <v>2.0</v>
      </c>
      <c r="AR15" s="7">
        <v>2.0</v>
      </c>
      <c r="AS15" s="7">
        <v>2.0</v>
      </c>
      <c r="AT15" s="7">
        <v>2.0</v>
      </c>
      <c r="AU15" s="7">
        <v>2.0</v>
      </c>
      <c r="AV15" s="7">
        <v>2.0</v>
      </c>
      <c r="AX15" s="34">
        <f t="shared" ref="AX15:BH15" si="14">IF(AO15=0,0,1)</f>
        <v>1</v>
      </c>
      <c r="AY15" s="34">
        <f t="shared" si="14"/>
        <v>1</v>
      </c>
      <c r="AZ15" s="34">
        <f t="shared" si="14"/>
        <v>1</v>
      </c>
      <c r="BA15" s="34">
        <f t="shared" si="14"/>
        <v>1</v>
      </c>
      <c r="BB15" s="34">
        <f t="shared" si="14"/>
        <v>1</v>
      </c>
      <c r="BC15" s="34">
        <f t="shared" si="14"/>
        <v>1</v>
      </c>
      <c r="BD15" s="34">
        <f t="shared" si="14"/>
        <v>1</v>
      </c>
      <c r="BE15" s="34">
        <f t="shared" si="14"/>
        <v>1</v>
      </c>
      <c r="BF15" s="34">
        <f t="shared" si="14"/>
        <v>0</v>
      </c>
      <c r="BG15" s="34">
        <f t="shared" si="14"/>
        <v>1</v>
      </c>
      <c r="BH15" s="34">
        <f t="shared" si="14"/>
        <v>1</v>
      </c>
      <c r="BJ15" s="9">
        <v>4.0</v>
      </c>
    </row>
    <row r="16" ht="14.25" customHeight="1">
      <c r="A16" s="9" t="s">
        <v>56</v>
      </c>
      <c r="B16" s="9">
        <v>5.0</v>
      </c>
      <c r="C16" s="9">
        <v>5.0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N16" s="7">
        <v>3.0</v>
      </c>
      <c r="O16" s="7">
        <v>3.0</v>
      </c>
      <c r="P16" s="7">
        <v>3.0</v>
      </c>
      <c r="Q16" s="7">
        <v>3.0</v>
      </c>
      <c r="R16" s="7">
        <v>3.0</v>
      </c>
      <c r="S16" s="7">
        <v>3.0</v>
      </c>
      <c r="T16" s="7">
        <v>3.0</v>
      </c>
      <c r="U16" s="7">
        <v>3.0</v>
      </c>
      <c r="V16" s="7">
        <v>3.0</v>
      </c>
      <c r="W16" s="7">
        <v>3.0</v>
      </c>
      <c r="X16" s="7">
        <v>3.0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L16" s="7">
        <v>3.0</v>
      </c>
      <c r="AM16" s="7">
        <v>3.0</v>
      </c>
      <c r="AN16" s="7">
        <v>3.0</v>
      </c>
      <c r="AO16" s="7">
        <v>3.0</v>
      </c>
      <c r="AP16" s="7">
        <v>3.0</v>
      </c>
      <c r="AQ16" s="7">
        <v>3.0</v>
      </c>
      <c r="AR16" s="7">
        <v>3.0</v>
      </c>
      <c r="AS16" s="7">
        <v>3.0</v>
      </c>
      <c r="AT16" s="7">
        <v>3.0</v>
      </c>
      <c r="AU16" s="7">
        <v>3.0</v>
      </c>
      <c r="AV16" s="7">
        <v>3.0</v>
      </c>
      <c r="AX16" s="34">
        <f t="shared" ref="AX16:BH16" si="15">IF(AO16=0,0,1)</f>
        <v>1</v>
      </c>
      <c r="AY16" s="34">
        <f t="shared" si="15"/>
        <v>1</v>
      </c>
      <c r="AZ16" s="34">
        <f t="shared" si="15"/>
        <v>1</v>
      </c>
      <c r="BA16" s="34">
        <f t="shared" si="15"/>
        <v>1</v>
      </c>
      <c r="BB16" s="34">
        <f t="shared" si="15"/>
        <v>1</v>
      </c>
      <c r="BC16" s="34">
        <f t="shared" si="15"/>
        <v>1</v>
      </c>
      <c r="BD16" s="34">
        <f t="shared" si="15"/>
        <v>1</v>
      </c>
      <c r="BE16" s="34">
        <f t="shared" si="15"/>
        <v>1</v>
      </c>
      <c r="BF16" s="34">
        <f t="shared" si="15"/>
        <v>0</v>
      </c>
      <c r="BG16" s="34">
        <f t="shared" si="15"/>
        <v>1</v>
      </c>
      <c r="BH16" s="34">
        <f t="shared" si="15"/>
        <v>1</v>
      </c>
      <c r="BJ16" s="9">
        <v>5.0</v>
      </c>
    </row>
    <row r="17" ht="14.25" customHeight="1">
      <c r="A17" s="9" t="s">
        <v>58</v>
      </c>
      <c r="B17" s="9">
        <v>3.0</v>
      </c>
      <c r="C17" s="9">
        <v>2.0</v>
      </c>
      <c r="D17" s="9" t="e">
        <v>#N/A</v>
      </c>
      <c r="E17" s="9" t="e">
        <v>#N/A</v>
      </c>
      <c r="F17" s="9" t="e">
        <v>#N/A</v>
      </c>
      <c r="G17" s="9">
        <v>2.0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N17" s="7">
        <v>3.0</v>
      </c>
      <c r="O17" s="7">
        <v>3.0</v>
      </c>
      <c r="P17" s="7">
        <v>3.0</v>
      </c>
      <c r="Q17" s="7">
        <v>3.0</v>
      </c>
      <c r="R17" s="7">
        <v>3.0</v>
      </c>
      <c r="S17" s="7">
        <v>3.0</v>
      </c>
      <c r="T17" s="7">
        <v>3.0</v>
      </c>
      <c r="U17" s="7">
        <v>3.0</v>
      </c>
      <c r="V17" s="7">
        <v>3.0</v>
      </c>
      <c r="W17" s="7">
        <v>3.0</v>
      </c>
      <c r="X17" s="7">
        <v>3.0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L17" s="7">
        <v>4.0</v>
      </c>
      <c r="AM17" s="7">
        <v>4.0</v>
      </c>
      <c r="AN17" s="7">
        <v>4.0</v>
      </c>
      <c r="AO17" s="7">
        <v>4.0</v>
      </c>
      <c r="AP17" s="7">
        <v>4.0</v>
      </c>
      <c r="AQ17" s="7">
        <v>4.0</v>
      </c>
      <c r="AR17" s="7">
        <v>4.0</v>
      </c>
      <c r="AS17" s="7">
        <v>4.0</v>
      </c>
      <c r="AT17" s="7">
        <v>4.0</v>
      </c>
      <c r="AU17" s="7">
        <v>4.0</v>
      </c>
      <c r="AV17" s="7">
        <v>4.0</v>
      </c>
      <c r="AX17" s="34">
        <f t="shared" ref="AX17:BH17" si="16">IF(AO17=0,0,1)</f>
        <v>1</v>
      </c>
      <c r="AY17" s="34">
        <f t="shared" si="16"/>
        <v>1</v>
      </c>
      <c r="AZ17" s="34">
        <f t="shared" si="16"/>
        <v>1</v>
      </c>
      <c r="BA17" s="34">
        <f t="shared" si="16"/>
        <v>1</v>
      </c>
      <c r="BB17" s="34">
        <f t="shared" si="16"/>
        <v>1</v>
      </c>
      <c r="BC17" s="34">
        <f t="shared" si="16"/>
        <v>1</v>
      </c>
      <c r="BD17" s="34">
        <f t="shared" si="16"/>
        <v>1</v>
      </c>
      <c r="BE17" s="34">
        <f t="shared" si="16"/>
        <v>1</v>
      </c>
      <c r="BF17" s="34">
        <f t="shared" si="16"/>
        <v>0</v>
      </c>
      <c r="BG17" s="34">
        <f t="shared" si="16"/>
        <v>1</v>
      </c>
      <c r="BH17" s="34">
        <f t="shared" si="16"/>
        <v>1</v>
      </c>
      <c r="BJ17" s="9">
        <v>3.0</v>
      </c>
    </row>
    <row r="18" ht="14.25" customHeight="1">
      <c r="A18" s="9" t="s">
        <v>60</v>
      </c>
      <c r="B18" s="9">
        <v>2.0</v>
      </c>
      <c r="C18" s="9">
        <v>3.0</v>
      </c>
      <c r="D18" s="9">
        <v>3.0</v>
      </c>
      <c r="E18" s="9">
        <v>3.0</v>
      </c>
      <c r="F18" s="9">
        <v>3.0</v>
      </c>
      <c r="G18" s="9">
        <v>3.0</v>
      </c>
      <c r="H18" s="9">
        <v>3.0</v>
      </c>
      <c r="I18" s="9" t="e">
        <v>#N/A</v>
      </c>
      <c r="J18" s="9">
        <v>2.0</v>
      </c>
      <c r="K18" s="9">
        <v>2.0</v>
      </c>
      <c r="L18" s="9">
        <v>2.0</v>
      </c>
      <c r="N18" s="7">
        <v>4.0</v>
      </c>
      <c r="O18" s="7">
        <v>4.0</v>
      </c>
      <c r="P18" s="7">
        <v>4.0</v>
      </c>
      <c r="Q18" s="7">
        <v>4.0</v>
      </c>
      <c r="R18" s="7">
        <v>4.0</v>
      </c>
      <c r="S18" s="7">
        <v>4.0</v>
      </c>
      <c r="T18" s="7">
        <v>4.0</v>
      </c>
      <c r="U18" s="7">
        <v>4.0</v>
      </c>
      <c r="V18" s="7">
        <v>4.0</v>
      </c>
      <c r="W18" s="7">
        <v>4.0</v>
      </c>
      <c r="X18" s="7">
        <v>4.0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L18" s="7">
        <v>4.0</v>
      </c>
      <c r="AM18" s="7">
        <v>4.0</v>
      </c>
      <c r="AN18" s="7">
        <v>4.0</v>
      </c>
      <c r="AO18" s="7">
        <v>4.0</v>
      </c>
      <c r="AP18" s="7">
        <v>4.0</v>
      </c>
      <c r="AQ18" s="7">
        <v>4.0</v>
      </c>
      <c r="AR18" s="7">
        <v>4.0</v>
      </c>
      <c r="AS18" s="7">
        <v>4.0</v>
      </c>
      <c r="AT18" s="7">
        <v>4.0</v>
      </c>
      <c r="AU18" s="7">
        <v>4.0</v>
      </c>
      <c r="AV18" s="7">
        <v>4.0</v>
      </c>
      <c r="AX18" s="34">
        <f t="shared" ref="AX18:BH18" si="17">IF(AO18=0,0,1)</f>
        <v>1</v>
      </c>
      <c r="AY18" s="34">
        <f t="shared" si="17"/>
        <v>1</v>
      </c>
      <c r="AZ18" s="34">
        <f t="shared" si="17"/>
        <v>1</v>
      </c>
      <c r="BA18" s="34">
        <f t="shared" si="17"/>
        <v>1</v>
      </c>
      <c r="BB18" s="34">
        <f t="shared" si="17"/>
        <v>1</v>
      </c>
      <c r="BC18" s="34">
        <f t="shared" si="17"/>
        <v>1</v>
      </c>
      <c r="BD18" s="34">
        <f t="shared" si="17"/>
        <v>1</v>
      </c>
      <c r="BE18" s="34">
        <f t="shared" si="17"/>
        <v>1</v>
      </c>
      <c r="BF18" s="34">
        <f t="shared" si="17"/>
        <v>0</v>
      </c>
      <c r="BG18" s="34">
        <f t="shared" si="17"/>
        <v>1</v>
      </c>
      <c r="BH18" s="34">
        <f t="shared" si="17"/>
        <v>1</v>
      </c>
      <c r="BJ18" s="9">
        <v>2.0</v>
      </c>
    </row>
    <row r="19" ht="14.25" customHeight="1">
      <c r="A19" s="9" t="s">
        <v>61</v>
      </c>
      <c r="B19" s="9">
        <v>2.0</v>
      </c>
      <c r="C19" s="9">
        <v>2.0</v>
      </c>
      <c r="D19" s="9">
        <v>2.0</v>
      </c>
      <c r="E19" s="9">
        <v>5.0</v>
      </c>
      <c r="F19" s="9">
        <v>3.0</v>
      </c>
      <c r="G19" s="9">
        <v>4.0</v>
      </c>
      <c r="H19" s="9">
        <v>5.0</v>
      </c>
      <c r="I19" s="9">
        <v>5.0</v>
      </c>
      <c r="J19" s="9">
        <v>5.0</v>
      </c>
      <c r="K19" s="9">
        <v>5.0</v>
      </c>
      <c r="L19" s="9">
        <v>5.0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L19" s="7">
        <v>4.0</v>
      </c>
      <c r="AM19" s="7">
        <v>4.0</v>
      </c>
      <c r="AN19" s="7">
        <v>4.0</v>
      </c>
      <c r="AO19" s="7">
        <v>4.0</v>
      </c>
      <c r="AP19" s="7">
        <v>4.0</v>
      </c>
      <c r="AQ19" s="7">
        <v>4.0</v>
      </c>
      <c r="AR19" s="7">
        <v>4.0</v>
      </c>
      <c r="AS19" s="7">
        <v>4.0</v>
      </c>
      <c r="AT19" s="7">
        <v>4.0</v>
      </c>
      <c r="AU19" s="7">
        <v>4.0</v>
      </c>
      <c r="AV19" s="7">
        <v>4.0</v>
      </c>
      <c r="AX19" s="34">
        <f t="shared" ref="AX19:BH19" si="18">IF(AO19=0,0,1)</f>
        <v>1</v>
      </c>
      <c r="AY19" s="34">
        <f t="shared" si="18"/>
        <v>1</v>
      </c>
      <c r="AZ19" s="34">
        <f t="shared" si="18"/>
        <v>1</v>
      </c>
      <c r="BA19" s="34">
        <f t="shared" si="18"/>
        <v>1</v>
      </c>
      <c r="BB19" s="34">
        <f t="shared" si="18"/>
        <v>1</v>
      </c>
      <c r="BC19" s="34">
        <f t="shared" si="18"/>
        <v>1</v>
      </c>
      <c r="BD19" s="34">
        <f t="shared" si="18"/>
        <v>1</v>
      </c>
      <c r="BE19" s="34">
        <f t="shared" si="18"/>
        <v>1</v>
      </c>
      <c r="BF19" s="34">
        <f t="shared" si="18"/>
        <v>0</v>
      </c>
      <c r="BG19" s="34">
        <f t="shared" si="18"/>
        <v>1</v>
      </c>
      <c r="BH19" s="34">
        <f t="shared" si="18"/>
        <v>1</v>
      </c>
      <c r="BJ19" s="9">
        <v>2.0</v>
      </c>
    </row>
    <row r="20" ht="14.25" customHeight="1">
      <c r="A20" s="9" t="s">
        <v>62</v>
      </c>
      <c r="B20" s="9">
        <v>3.0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N20" s="7">
        <v>3.0</v>
      </c>
      <c r="O20" s="7">
        <v>3.0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3.0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X20" s="34">
        <f t="shared" ref="AX20:BH20" si="19">IF(AO20=0,0,1)</f>
        <v>0</v>
      </c>
      <c r="AY20" s="34">
        <f t="shared" si="19"/>
        <v>0</v>
      </c>
      <c r="AZ20" s="34">
        <f t="shared" si="19"/>
        <v>0</v>
      </c>
      <c r="BA20" s="34">
        <f t="shared" si="19"/>
        <v>0</v>
      </c>
      <c r="BB20" s="34">
        <f t="shared" si="19"/>
        <v>0</v>
      </c>
      <c r="BC20" s="34">
        <f t="shared" si="19"/>
        <v>0</v>
      </c>
      <c r="BD20" s="34">
        <f t="shared" si="19"/>
        <v>0</v>
      </c>
      <c r="BE20" s="34">
        <f t="shared" si="19"/>
        <v>0</v>
      </c>
      <c r="BF20" s="34">
        <f t="shared" si="19"/>
        <v>0</v>
      </c>
      <c r="BG20" s="34">
        <f t="shared" si="19"/>
        <v>0</v>
      </c>
      <c r="BH20" s="34">
        <f t="shared" si="19"/>
        <v>0</v>
      </c>
      <c r="BJ20" s="9">
        <v>3.0</v>
      </c>
    </row>
    <row r="21" ht="14.25" customHeight="1">
      <c r="A21" s="9" t="s">
        <v>64</v>
      </c>
      <c r="B21" s="9">
        <v>5.0</v>
      </c>
      <c r="C21" s="9">
        <v>5.0</v>
      </c>
      <c r="D21" s="9">
        <v>5.0</v>
      </c>
      <c r="E21" s="9">
        <v>5.0</v>
      </c>
      <c r="F21" s="9">
        <v>5.0</v>
      </c>
      <c r="G21" s="9">
        <v>5.0</v>
      </c>
      <c r="H21" s="9">
        <v>5.0</v>
      </c>
      <c r="I21" s="9">
        <v>5.0</v>
      </c>
      <c r="J21" s="9">
        <v>5.0</v>
      </c>
      <c r="K21" s="9">
        <v>5.0</v>
      </c>
      <c r="L21" s="9">
        <v>5.0</v>
      </c>
      <c r="N21" s="7">
        <v>4.0</v>
      </c>
      <c r="O21" s="7">
        <v>4.0</v>
      </c>
      <c r="P21" s="7">
        <v>4.0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L21" s="7">
        <v>2.0</v>
      </c>
      <c r="AM21" s="7">
        <v>2.0</v>
      </c>
      <c r="AN21" s="7">
        <v>2.0</v>
      </c>
      <c r="AO21" s="7">
        <v>2.0</v>
      </c>
      <c r="AP21" s="7">
        <v>2.0</v>
      </c>
      <c r="AQ21" s="7">
        <v>2.0</v>
      </c>
      <c r="AR21" s="7">
        <v>2.0</v>
      </c>
      <c r="AS21" s="7">
        <v>2.0</v>
      </c>
      <c r="AT21" s="7">
        <v>2.0</v>
      </c>
      <c r="AU21" s="7">
        <v>2.0</v>
      </c>
      <c r="AV21" s="7">
        <v>2.0</v>
      </c>
      <c r="AX21" s="34">
        <f t="shared" ref="AX21:BH21" si="20">IF(AO21=0,0,1)</f>
        <v>1</v>
      </c>
      <c r="AY21" s="34">
        <f t="shared" si="20"/>
        <v>1</v>
      </c>
      <c r="AZ21" s="34">
        <f t="shared" si="20"/>
        <v>1</v>
      </c>
      <c r="BA21" s="34">
        <f t="shared" si="20"/>
        <v>1</v>
      </c>
      <c r="BB21" s="34">
        <f t="shared" si="20"/>
        <v>1</v>
      </c>
      <c r="BC21" s="34">
        <f t="shared" si="20"/>
        <v>1</v>
      </c>
      <c r="BD21" s="34">
        <f t="shared" si="20"/>
        <v>1</v>
      </c>
      <c r="BE21" s="34">
        <f t="shared" si="20"/>
        <v>1</v>
      </c>
      <c r="BF21" s="34">
        <f t="shared" si="20"/>
        <v>0</v>
      </c>
      <c r="BG21" s="34">
        <f t="shared" si="20"/>
        <v>1</v>
      </c>
      <c r="BH21" s="34">
        <f t="shared" si="20"/>
        <v>1</v>
      </c>
      <c r="BJ21" s="9">
        <v>5.0</v>
      </c>
    </row>
    <row r="22" ht="14.25" customHeight="1">
      <c r="A22" s="9" t="s">
        <v>65</v>
      </c>
      <c r="B22" s="9">
        <v>5.0</v>
      </c>
      <c r="C22" s="9">
        <v>5.0</v>
      </c>
      <c r="D22" s="9">
        <v>5.0</v>
      </c>
      <c r="E22" s="9">
        <v>4.0</v>
      </c>
      <c r="F22" s="9" t="e">
        <v>#N/A</v>
      </c>
      <c r="G22" s="9">
        <v>4.0</v>
      </c>
      <c r="H22" s="9" t="e">
        <v>#N/A</v>
      </c>
      <c r="I22" s="9">
        <v>5.0</v>
      </c>
      <c r="J22" s="9" t="e">
        <v>#N/A</v>
      </c>
      <c r="K22" s="9">
        <v>5.0</v>
      </c>
      <c r="L22" s="9">
        <v>5.0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L22" s="7">
        <v>2.0</v>
      </c>
      <c r="AM22" s="7">
        <v>2.0</v>
      </c>
      <c r="AN22" s="7">
        <v>2.0</v>
      </c>
      <c r="AO22" s="7">
        <v>2.0</v>
      </c>
      <c r="AP22" s="7">
        <v>2.0</v>
      </c>
      <c r="AQ22" s="7">
        <v>2.0</v>
      </c>
      <c r="AR22" s="7">
        <v>2.0</v>
      </c>
      <c r="AS22" s="7">
        <v>2.0</v>
      </c>
      <c r="AT22" s="7">
        <v>2.0</v>
      </c>
      <c r="AU22" s="7">
        <v>2.0</v>
      </c>
      <c r="AV22" s="7">
        <v>2.0</v>
      </c>
      <c r="AX22" s="34">
        <f t="shared" ref="AX22:BH22" si="21">IF(AO22=0,0,1)</f>
        <v>1</v>
      </c>
      <c r="AY22" s="34">
        <f t="shared" si="21"/>
        <v>1</v>
      </c>
      <c r="AZ22" s="34">
        <f t="shared" si="21"/>
        <v>1</v>
      </c>
      <c r="BA22" s="34">
        <f t="shared" si="21"/>
        <v>1</v>
      </c>
      <c r="BB22" s="34">
        <f t="shared" si="21"/>
        <v>1</v>
      </c>
      <c r="BC22" s="34">
        <f t="shared" si="21"/>
        <v>1</v>
      </c>
      <c r="BD22" s="34">
        <f t="shared" si="21"/>
        <v>1</v>
      </c>
      <c r="BE22" s="34">
        <f t="shared" si="21"/>
        <v>1</v>
      </c>
      <c r="BF22" s="34">
        <f t="shared" si="21"/>
        <v>0</v>
      </c>
      <c r="BG22" s="34">
        <f t="shared" si="21"/>
        <v>1</v>
      </c>
      <c r="BH22" s="34">
        <f t="shared" si="21"/>
        <v>1</v>
      </c>
      <c r="BJ22" s="9">
        <v>5.0</v>
      </c>
    </row>
    <row r="23" ht="14.25" customHeight="1">
      <c r="A23" s="9" t="s">
        <v>66</v>
      </c>
      <c r="B23" s="9">
        <v>3.0</v>
      </c>
      <c r="C23" s="9">
        <v>3.0</v>
      </c>
      <c r="D23" s="9">
        <v>3.0</v>
      </c>
      <c r="E23" s="9">
        <v>3.0</v>
      </c>
      <c r="F23" s="9">
        <v>4.0</v>
      </c>
      <c r="G23" s="9">
        <v>4.0</v>
      </c>
      <c r="H23" s="9">
        <v>3.0</v>
      </c>
      <c r="I23" s="9">
        <v>4.0</v>
      </c>
      <c r="J23" s="9">
        <v>3.0</v>
      </c>
      <c r="K23" s="9">
        <v>3.0</v>
      </c>
      <c r="L23" s="9">
        <v>3.0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>
        <v>3.0</v>
      </c>
      <c r="Z23" s="7">
        <v>1.0</v>
      </c>
      <c r="AA23" s="7">
        <v>1.0</v>
      </c>
      <c r="AB23" s="7">
        <v>1.0</v>
      </c>
      <c r="AC23" s="7">
        <v>1.0</v>
      </c>
      <c r="AD23" s="7">
        <v>1.0</v>
      </c>
      <c r="AE23" s="7">
        <v>1.0</v>
      </c>
      <c r="AF23" s="7">
        <v>1.0</v>
      </c>
      <c r="AG23" s="7">
        <v>1.0</v>
      </c>
      <c r="AH23" s="7">
        <v>1.0</v>
      </c>
      <c r="AI23" s="7">
        <v>1.0</v>
      </c>
      <c r="AJ23" s="7">
        <v>1.0</v>
      </c>
      <c r="AL23" s="7">
        <v>4.0</v>
      </c>
      <c r="AM23" s="7">
        <v>4.0</v>
      </c>
      <c r="AN23" s="7">
        <v>4.0</v>
      </c>
      <c r="AO23" s="7">
        <v>4.0</v>
      </c>
      <c r="AP23" s="7">
        <v>4.0</v>
      </c>
      <c r="AQ23" s="7">
        <v>4.0</v>
      </c>
      <c r="AR23" s="7">
        <v>4.0</v>
      </c>
      <c r="AS23" s="7">
        <v>4.0</v>
      </c>
      <c r="AT23" s="7">
        <v>4.0</v>
      </c>
      <c r="AU23" s="7">
        <v>4.0</v>
      </c>
      <c r="AV23" s="7">
        <v>4.0</v>
      </c>
      <c r="AX23" s="34">
        <f t="shared" ref="AX23:BH23" si="22">IF(AO23=0,0,1)</f>
        <v>1</v>
      </c>
      <c r="AY23" s="34">
        <f t="shared" si="22"/>
        <v>1</v>
      </c>
      <c r="AZ23" s="34">
        <f t="shared" si="22"/>
        <v>1</v>
      </c>
      <c r="BA23" s="34">
        <f t="shared" si="22"/>
        <v>1</v>
      </c>
      <c r="BB23" s="34">
        <f t="shared" si="22"/>
        <v>1</v>
      </c>
      <c r="BC23" s="34">
        <f t="shared" si="22"/>
        <v>1</v>
      </c>
      <c r="BD23" s="34">
        <f t="shared" si="22"/>
        <v>1</v>
      </c>
      <c r="BE23" s="34">
        <f t="shared" si="22"/>
        <v>1</v>
      </c>
      <c r="BF23" s="34">
        <f t="shared" si="22"/>
        <v>0</v>
      </c>
      <c r="BG23" s="34">
        <f t="shared" si="22"/>
        <v>1</v>
      </c>
      <c r="BH23" s="34">
        <f t="shared" si="22"/>
        <v>1</v>
      </c>
      <c r="BJ23" s="9">
        <v>3.0</v>
      </c>
    </row>
    <row r="24" ht="14.25" customHeight="1">
      <c r="A24" s="9" t="s">
        <v>67</v>
      </c>
      <c r="B24" s="9">
        <v>3.0</v>
      </c>
      <c r="C24" s="9">
        <v>4.0</v>
      </c>
      <c r="D24" s="9">
        <v>4.0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1.0</v>
      </c>
      <c r="V24" s="7">
        <v>1.0</v>
      </c>
      <c r="W24" s="7">
        <v>1.0</v>
      </c>
      <c r="X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L24" s="7">
        <v>2.0</v>
      </c>
      <c r="AM24" s="7">
        <v>2.0</v>
      </c>
      <c r="AN24" s="7">
        <v>2.0</v>
      </c>
      <c r="AO24" s="7">
        <v>2.0</v>
      </c>
      <c r="AP24" s="7">
        <v>2.0</v>
      </c>
      <c r="AQ24" s="7">
        <v>2.0</v>
      </c>
      <c r="AR24" s="7">
        <v>2.0</v>
      </c>
      <c r="AS24" s="7">
        <v>2.0</v>
      </c>
      <c r="AT24" s="7">
        <v>2.0</v>
      </c>
      <c r="AU24" s="7">
        <v>2.0</v>
      </c>
      <c r="AV24" s="7">
        <v>2.0</v>
      </c>
      <c r="AX24" s="34">
        <f t="shared" ref="AX24:BH24" si="23">IF(AO24=0,0,1)</f>
        <v>1</v>
      </c>
      <c r="AY24" s="34">
        <f t="shared" si="23"/>
        <v>1</v>
      </c>
      <c r="AZ24" s="34">
        <f t="shared" si="23"/>
        <v>1</v>
      </c>
      <c r="BA24" s="34">
        <f t="shared" si="23"/>
        <v>1</v>
      </c>
      <c r="BB24" s="34">
        <f t="shared" si="23"/>
        <v>1</v>
      </c>
      <c r="BC24" s="34">
        <f t="shared" si="23"/>
        <v>1</v>
      </c>
      <c r="BD24" s="34">
        <f t="shared" si="23"/>
        <v>1</v>
      </c>
      <c r="BE24" s="34">
        <f t="shared" si="23"/>
        <v>1</v>
      </c>
      <c r="BF24" s="34">
        <f t="shared" si="23"/>
        <v>0</v>
      </c>
      <c r="BG24" s="34">
        <f t="shared" si="23"/>
        <v>1</v>
      </c>
      <c r="BH24" s="34">
        <f t="shared" si="23"/>
        <v>1</v>
      </c>
      <c r="BJ24" s="9">
        <v>3.0</v>
      </c>
    </row>
    <row r="25" ht="14.25" customHeight="1">
      <c r="A25" s="9" t="s">
        <v>68</v>
      </c>
      <c r="B25" s="9">
        <v>4.0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  <c r="AJ25" s="7">
        <v>1.0</v>
      </c>
      <c r="AL25" s="7">
        <v>3.0</v>
      </c>
      <c r="AM25" s="7">
        <v>3.0</v>
      </c>
      <c r="AN25" s="7">
        <v>3.0</v>
      </c>
      <c r="AO25" s="7">
        <v>3.0</v>
      </c>
      <c r="AP25" s="7">
        <v>3.0</v>
      </c>
      <c r="AQ25" s="7">
        <v>3.0</v>
      </c>
      <c r="AR25" s="7">
        <v>3.0</v>
      </c>
      <c r="AS25" s="7">
        <v>3.0</v>
      </c>
      <c r="AT25" s="7">
        <v>3.0</v>
      </c>
      <c r="AU25" s="7">
        <v>3.0</v>
      </c>
      <c r="AV25" s="7">
        <v>3.0</v>
      </c>
      <c r="AX25" s="34">
        <f t="shared" ref="AX25:BH25" si="24">IF(AO25=0,0,1)</f>
        <v>1</v>
      </c>
      <c r="AY25" s="34">
        <f t="shared" si="24"/>
        <v>1</v>
      </c>
      <c r="AZ25" s="34">
        <f t="shared" si="24"/>
        <v>1</v>
      </c>
      <c r="BA25" s="34">
        <f t="shared" si="24"/>
        <v>1</v>
      </c>
      <c r="BB25" s="34">
        <f t="shared" si="24"/>
        <v>1</v>
      </c>
      <c r="BC25" s="34">
        <f t="shared" si="24"/>
        <v>1</v>
      </c>
      <c r="BD25" s="34">
        <f t="shared" si="24"/>
        <v>1</v>
      </c>
      <c r="BE25" s="34">
        <f t="shared" si="24"/>
        <v>1</v>
      </c>
      <c r="BF25" s="34">
        <f t="shared" si="24"/>
        <v>0</v>
      </c>
      <c r="BG25" s="34">
        <f t="shared" si="24"/>
        <v>1</v>
      </c>
      <c r="BH25" s="34">
        <f t="shared" si="24"/>
        <v>1</v>
      </c>
      <c r="BJ25" s="9">
        <v>4.0</v>
      </c>
    </row>
    <row r="26" ht="14.25" customHeight="1">
      <c r="A26" s="9" t="s">
        <v>69</v>
      </c>
      <c r="B26" s="9">
        <v>5.0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N26" s="7">
        <v>2.0</v>
      </c>
      <c r="O26" s="7">
        <v>2.0</v>
      </c>
      <c r="P26" s="7">
        <v>2.0</v>
      </c>
      <c r="Q26" s="7">
        <v>2.0</v>
      </c>
      <c r="R26" s="7">
        <v>2.0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L26" s="7">
        <v>4.0</v>
      </c>
      <c r="AM26" s="7">
        <v>4.0</v>
      </c>
      <c r="AN26" s="7">
        <v>4.0</v>
      </c>
      <c r="AO26" s="7">
        <v>4.0</v>
      </c>
      <c r="AP26" s="7">
        <v>4.0</v>
      </c>
      <c r="AQ26" s="7">
        <v>4.0</v>
      </c>
      <c r="AR26" s="7">
        <v>4.0</v>
      </c>
      <c r="AS26" s="7">
        <v>4.0</v>
      </c>
      <c r="AT26" s="7">
        <v>4.0</v>
      </c>
      <c r="AU26" s="7">
        <v>4.0</v>
      </c>
      <c r="AV26" s="7">
        <v>4.0</v>
      </c>
      <c r="AX26" s="34">
        <f t="shared" ref="AX26:BH26" si="25">IF(AO26=0,0,1)</f>
        <v>1</v>
      </c>
      <c r="AY26" s="34">
        <f t="shared" si="25"/>
        <v>1</v>
      </c>
      <c r="AZ26" s="34">
        <f t="shared" si="25"/>
        <v>1</v>
      </c>
      <c r="BA26" s="34">
        <f t="shared" si="25"/>
        <v>1</v>
      </c>
      <c r="BB26" s="34">
        <f t="shared" si="25"/>
        <v>1</v>
      </c>
      <c r="BC26" s="34">
        <f t="shared" si="25"/>
        <v>1</v>
      </c>
      <c r="BD26" s="34">
        <f t="shared" si="25"/>
        <v>1</v>
      </c>
      <c r="BE26" s="34">
        <f t="shared" si="25"/>
        <v>1</v>
      </c>
      <c r="BF26" s="34">
        <f t="shared" si="25"/>
        <v>0</v>
      </c>
      <c r="BG26" s="34">
        <f t="shared" si="25"/>
        <v>1</v>
      </c>
      <c r="BH26" s="34">
        <f t="shared" si="25"/>
        <v>1</v>
      </c>
      <c r="BJ26" s="9">
        <v>5.0</v>
      </c>
    </row>
    <row r="27" ht="14.25" customHeight="1">
      <c r="A27" s="9" t="s">
        <v>70</v>
      </c>
      <c r="B27" s="9">
        <v>4.0</v>
      </c>
      <c r="C27" s="9">
        <v>4.0</v>
      </c>
      <c r="D27" s="9">
        <v>4.0</v>
      </c>
      <c r="E27" s="9" t="e">
        <v>#N/A</v>
      </c>
      <c r="F27" s="9">
        <v>4.0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>
        <v>2.0</v>
      </c>
      <c r="AM27" s="7">
        <v>2.0</v>
      </c>
      <c r="AN27" s="7">
        <v>2.0</v>
      </c>
      <c r="AO27" s="7">
        <v>2.0</v>
      </c>
      <c r="AP27" s="7">
        <v>2.0</v>
      </c>
      <c r="AQ27" s="7">
        <v>2.0</v>
      </c>
      <c r="AR27" s="7">
        <v>2.0</v>
      </c>
      <c r="AS27" s="7">
        <v>2.0</v>
      </c>
      <c r="AT27" s="7">
        <v>2.0</v>
      </c>
      <c r="AU27" s="7">
        <v>2.0</v>
      </c>
      <c r="AV27" s="7">
        <v>2.0</v>
      </c>
      <c r="AX27" s="34">
        <f t="shared" ref="AX27:BH27" si="26">IF(AO27=0,0,1)</f>
        <v>1</v>
      </c>
      <c r="AY27" s="34">
        <f t="shared" si="26"/>
        <v>1</v>
      </c>
      <c r="AZ27" s="34">
        <f t="shared" si="26"/>
        <v>1</v>
      </c>
      <c r="BA27" s="34">
        <f t="shared" si="26"/>
        <v>1</v>
      </c>
      <c r="BB27" s="34">
        <f t="shared" si="26"/>
        <v>1</v>
      </c>
      <c r="BC27" s="34">
        <f t="shared" si="26"/>
        <v>1</v>
      </c>
      <c r="BD27" s="34">
        <f t="shared" si="26"/>
        <v>1</v>
      </c>
      <c r="BE27" s="34">
        <f t="shared" si="26"/>
        <v>1</v>
      </c>
      <c r="BF27" s="34">
        <f t="shared" si="26"/>
        <v>0</v>
      </c>
      <c r="BG27" s="34">
        <f t="shared" si="26"/>
        <v>1</v>
      </c>
      <c r="BH27" s="34">
        <f t="shared" si="26"/>
        <v>1</v>
      </c>
      <c r="BJ27" s="9">
        <v>4.0</v>
      </c>
    </row>
    <row r="28" ht="14.25" customHeight="1">
      <c r="A28" s="9" t="s">
        <v>72</v>
      </c>
      <c r="B28" s="9">
        <v>5.0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>
        <v>5.0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L28" s="7">
        <v>4.0</v>
      </c>
      <c r="AM28" s="7">
        <v>4.0</v>
      </c>
      <c r="AN28" s="7">
        <v>4.0</v>
      </c>
      <c r="AO28" s="7">
        <v>4.0</v>
      </c>
      <c r="AP28" s="7">
        <v>4.0</v>
      </c>
      <c r="AQ28" s="7">
        <v>4.0</v>
      </c>
      <c r="AR28" s="7">
        <v>4.0</v>
      </c>
      <c r="AS28" s="7">
        <v>4.0</v>
      </c>
      <c r="AT28" s="7">
        <v>4.0</v>
      </c>
      <c r="AU28" s="7">
        <v>4.0</v>
      </c>
      <c r="AV28" s="7">
        <v>4.0</v>
      </c>
      <c r="AX28" s="34">
        <f t="shared" ref="AX28:BH28" si="27">IF(AO28=0,0,1)</f>
        <v>1</v>
      </c>
      <c r="AY28" s="34">
        <f t="shared" si="27"/>
        <v>1</v>
      </c>
      <c r="AZ28" s="34">
        <f t="shared" si="27"/>
        <v>1</v>
      </c>
      <c r="BA28" s="34">
        <f t="shared" si="27"/>
        <v>1</v>
      </c>
      <c r="BB28" s="34">
        <f t="shared" si="27"/>
        <v>1</v>
      </c>
      <c r="BC28" s="34">
        <f t="shared" si="27"/>
        <v>1</v>
      </c>
      <c r="BD28" s="34">
        <f t="shared" si="27"/>
        <v>1</v>
      </c>
      <c r="BE28" s="34">
        <f t="shared" si="27"/>
        <v>1</v>
      </c>
      <c r="BF28" s="34">
        <f t="shared" si="27"/>
        <v>0</v>
      </c>
      <c r="BG28" s="34">
        <f t="shared" si="27"/>
        <v>1</v>
      </c>
      <c r="BH28" s="34">
        <f t="shared" si="27"/>
        <v>1</v>
      </c>
      <c r="BJ28" s="9">
        <v>5.0</v>
      </c>
    </row>
    <row r="29" ht="14.25" customHeight="1">
      <c r="A29" s="9" t="s">
        <v>74</v>
      </c>
      <c r="B29" s="9">
        <v>3.0</v>
      </c>
      <c r="C29" s="9">
        <v>4.0</v>
      </c>
      <c r="D29" s="9" t="e">
        <v>#N/A</v>
      </c>
      <c r="E29" s="9" t="e">
        <v>#N/A</v>
      </c>
      <c r="F29" s="9" t="e">
        <v>#N/A</v>
      </c>
      <c r="G29" s="9">
        <v>2.0</v>
      </c>
      <c r="H29" s="9">
        <v>2.0</v>
      </c>
      <c r="I29" s="9">
        <v>3.0</v>
      </c>
      <c r="J29" s="9">
        <v>3.0</v>
      </c>
      <c r="K29" s="9">
        <v>3.0</v>
      </c>
      <c r="L29" s="9" t="e">
        <v>#N/A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7">
        <v>1.0</v>
      </c>
      <c r="W29" s="7">
        <v>1.0</v>
      </c>
      <c r="X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  <c r="AJ29" s="7">
        <v>1.0</v>
      </c>
      <c r="AL29" s="7">
        <v>2.0</v>
      </c>
      <c r="AM29" s="7">
        <v>2.0</v>
      </c>
      <c r="AN29" s="7">
        <v>2.0</v>
      </c>
      <c r="AO29" s="7">
        <v>2.0</v>
      </c>
      <c r="AP29" s="7">
        <v>2.0</v>
      </c>
      <c r="AQ29" s="7">
        <v>2.0</v>
      </c>
      <c r="AR29" s="7">
        <v>2.0</v>
      </c>
      <c r="AS29" s="7">
        <v>2.0</v>
      </c>
      <c r="AT29" s="7">
        <v>2.0</v>
      </c>
      <c r="AU29" s="7">
        <v>2.0</v>
      </c>
      <c r="AV29" s="7">
        <v>2.0</v>
      </c>
      <c r="AX29" s="34">
        <f t="shared" ref="AX29:BH29" si="28">IF(AO29=0,0,1)</f>
        <v>1</v>
      </c>
      <c r="AY29" s="34">
        <f t="shared" si="28"/>
        <v>1</v>
      </c>
      <c r="AZ29" s="34">
        <f t="shared" si="28"/>
        <v>1</v>
      </c>
      <c r="BA29" s="34">
        <f t="shared" si="28"/>
        <v>1</v>
      </c>
      <c r="BB29" s="34">
        <f t="shared" si="28"/>
        <v>1</v>
      </c>
      <c r="BC29" s="34">
        <f t="shared" si="28"/>
        <v>1</v>
      </c>
      <c r="BD29" s="34">
        <f t="shared" si="28"/>
        <v>1</v>
      </c>
      <c r="BE29" s="34">
        <f t="shared" si="28"/>
        <v>1</v>
      </c>
      <c r="BF29" s="34">
        <f t="shared" si="28"/>
        <v>0</v>
      </c>
      <c r="BG29" s="34">
        <f t="shared" si="28"/>
        <v>1</v>
      </c>
      <c r="BH29" s="34">
        <f t="shared" si="28"/>
        <v>1</v>
      </c>
      <c r="BJ29" s="9">
        <v>3.0</v>
      </c>
    </row>
    <row r="30" ht="14.25" customHeight="1">
      <c r="A30" s="9" t="s">
        <v>75</v>
      </c>
      <c r="B30" s="9">
        <v>5.0</v>
      </c>
      <c r="C30" s="9">
        <v>5.0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N30" s="7">
        <v>1.0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7">
        <v>1.0</v>
      </c>
      <c r="W30" s="7">
        <v>1.0</v>
      </c>
      <c r="X30" s="7">
        <v>1.0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L30" s="7">
        <v>3.0</v>
      </c>
      <c r="AM30" s="7">
        <v>3.0</v>
      </c>
      <c r="AN30" s="7">
        <v>3.0</v>
      </c>
      <c r="AO30" s="7">
        <v>3.0</v>
      </c>
      <c r="AP30" s="7">
        <v>3.0</v>
      </c>
      <c r="AQ30" s="7">
        <v>3.0</v>
      </c>
      <c r="AR30" s="7">
        <v>3.0</v>
      </c>
      <c r="AS30" s="7">
        <v>3.0</v>
      </c>
      <c r="AT30" s="7">
        <v>3.0</v>
      </c>
      <c r="AU30" s="7">
        <v>3.0</v>
      </c>
      <c r="AV30" s="7">
        <v>3.0</v>
      </c>
      <c r="AX30" s="34">
        <f t="shared" ref="AX30:BH30" si="29">IF(AO30=0,0,1)</f>
        <v>1</v>
      </c>
      <c r="AY30" s="34">
        <f t="shared" si="29"/>
        <v>1</v>
      </c>
      <c r="AZ30" s="34">
        <f t="shared" si="29"/>
        <v>1</v>
      </c>
      <c r="BA30" s="34">
        <f t="shared" si="29"/>
        <v>1</v>
      </c>
      <c r="BB30" s="34">
        <f t="shared" si="29"/>
        <v>1</v>
      </c>
      <c r="BC30" s="34">
        <f t="shared" si="29"/>
        <v>1</v>
      </c>
      <c r="BD30" s="34">
        <f t="shared" si="29"/>
        <v>1</v>
      </c>
      <c r="BE30" s="34">
        <f t="shared" si="29"/>
        <v>1</v>
      </c>
      <c r="BF30" s="34">
        <f t="shared" si="29"/>
        <v>0</v>
      </c>
      <c r="BG30" s="34">
        <f t="shared" si="29"/>
        <v>1</v>
      </c>
      <c r="BH30" s="34">
        <f t="shared" si="29"/>
        <v>1</v>
      </c>
      <c r="BJ30" s="9">
        <v>5.0</v>
      </c>
    </row>
    <row r="31" ht="14.25" customHeight="1">
      <c r="A31" s="9" t="s">
        <v>76</v>
      </c>
      <c r="B31" s="9">
        <v>4.0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N31" s="7">
        <v>1.0</v>
      </c>
      <c r="O31" s="7">
        <v>1.0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1.0</v>
      </c>
      <c r="AH31" s="7">
        <v>1.0</v>
      </c>
      <c r="AI31" s="7">
        <v>1.0</v>
      </c>
      <c r="AJ31" s="7">
        <v>1.0</v>
      </c>
      <c r="AL31" s="7">
        <v>2.0</v>
      </c>
      <c r="AM31" s="7">
        <v>2.0</v>
      </c>
      <c r="AN31" s="7">
        <v>2.0</v>
      </c>
      <c r="AO31" s="7">
        <v>2.0</v>
      </c>
      <c r="AP31" s="7">
        <v>2.0</v>
      </c>
      <c r="AQ31" s="7">
        <v>2.0</v>
      </c>
      <c r="AR31" s="7">
        <v>2.0</v>
      </c>
      <c r="AS31" s="7">
        <v>2.0</v>
      </c>
      <c r="AT31" s="7">
        <v>2.0</v>
      </c>
      <c r="AU31" s="7">
        <v>2.0</v>
      </c>
      <c r="AV31" s="7">
        <v>2.0</v>
      </c>
      <c r="AX31" s="34">
        <f t="shared" ref="AX31:BH31" si="30">IF(AO31=0,0,1)</f>
        <v>1</v>
      </c>
      <c r="AY31" s="34">
        <f t="shared" si="30"/>
        <v>1</v>
      </c>
      <c r="AZ31" s="34">
        <f t="shared" si="30"/>
        <v>1</v>
      </c>
      <c r="BA31" s="34">
        <f t="shared" si="30"/>
        <v>1</v>
      </c>
      <c r="BB31" s="34">
        <f t="shared" si="30"/>
        <v>1</v>
      </c>
      <c r="BC31" s="34">
        <f t="shared" si="30"/>
        <v>1</v>
      </c>
      <c r="BD31" s="34">
        <f t="shared" si="30"/>
        <v>1</v>
      </c>
      <c r="BE31" s="34">
        <f t="shared" si="30"/>
        <v>1</v>
      </c>
      <c r="BF31" s="34">
        <f t="shared" si="30"/>
        <v>0</v>
      </c>
      <c r="BG31" s="34">
        <f t="shared" si="30"/>
        <v>1</v>
      </c>
      <c r="BH31" s="34">
        <f t="shared" si="30"/>
        <v>1</v>
      </c>
      <c r="BJ31" s="9">
        <v>4.0</v>
      </c>
    </row>
    <row r="32" ht="14.25" customHeight="1">
      <c r="A32" s="9" t="s">
        <v>77</v>
      </c>
      <c r="B32" s="9">
        <v>4.0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N32" s="7">
        <v>2.0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L32" s="7">
        <v>3.0</v>
      </c>
      <c r="AM32" s="7">
        <v>3.0</v>
      </c>
      <c r="AN32" s="7">
        <v>3.0</v>
      </c>
      <c r="AO32" s="7">
        <v>3.0</v>
      </c>
      <c r="AP32" s="7">
        <v>3.0</v>
      </c>
      <c r="AQ32" s="7">
        <v>3.0</v>
      </c>
      <c r="AR32" s="7">
        <v>3.0</v>
      </c>
      <c r="AS32" s="7">
        <v>3.0</v>
      </c>
      <c r="AT32" s="7">
        <v>3.0</v>
      </c>
      <c r="AU32" s="7">
        <v>3.0</v>
      </c>
      <c r="AV32" s="7">
        <v>3.0</v>
      </c>
      <c r="AX32" s="34">
        <f t="shared" ref="AX32:BH32" si="31">IF(AO32=0,0,1)</f>
        <v>1</v>
      </c>
      <c r="AY32" s="34">
        <f t="shared" si="31"/>
        <v>1</v>
      </c>
      <c r="AZ32" s="34">
        <f t="shared" si="31"/>
        <v>1</v>
      </c>
      <c r="BA32" s="34">
        <f t="shared" si="31"/>
        <v>1</v>
      </c>
      <c r="BB32" s="34">
        <f t="shared" si="31"/>
        <v>1</v>
      </c>
      <c r="BC32" s="34">
        <f t="shared" si="31"/>
        <v>1</v>
      </c>
      <c r="BD32" s="34">
        <f t="shared" si="31"/>
        <v>1</v>
      </c>
      <c r="BE32" s="34">
        <f t="shared" si="31"/>
        <v>1</v>
      </c>
      <c r="BF32" s="34">
        <f t="shared" si="31"/>
        <v>0</v>
      </c>
      <c r="BG32" s="34">
        <f t="shared" si="31"/>
        <v>1</v>
      </c>
      <c r="BH32" s="34">
        <f t="shared" si="31"/>
        <v>1</v>
      </c>
      <c r="BJ32" s="9">
        <v>4.0</v>
      </c>
    </row>
    <row r="33" ht="14.25" customHeight="1">
      <c r="A33" s="9" t="s">
        <v>78</v>
      </c>
      <c r="B33" s="9">
        <v>5.0</v>
      </c>
      <c r="C33" s="9" t="e">
        <v>#N/A</v>
      </c>
      <c r="D33" s="9" t="e">
        <v>#N/A</v>
      </c>
      <c r="E33" s="9" t="e">
        <v>#N/A</v>
      </c>
      <c r="F33" s="9">
        <v>5.0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N33" s="7">
        <v>4.0</v>
      </c>
      <c r="O33" s="7">
        <v>4.0</v>
      </c>
      <c r="P33" s="7">
        <v>4.0</v>
      </c>
      <c r="Q33" s="7">
        <v>4.0</v>
      </c>
      <c r="R33" s="7">
        <v>4.0</v>
      </c>
      <c r="S33" s="7">
        <v>4.0</v>
      </c>
      <c r="T33" s="7">
        <v>4.0</v>
      </c>
      <c r="U33" s="7">
        <v>4.0</v>
      </c>
      <c r="V33" s="7">
        <v>4.0</v>
      </c>
      <c r="W33" s="7">
        <v>4.0</v>
      </c>
      <c r="X33" s="7">
        <v>4.0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L33" s="7">
        <v>2.0</v>
      </c>
      <c r="AM33" s="7">
        <v>2.0</v>
      </c>
      <c r="AN33" s="7">
        <v>2.0</v>
      </c>
      <c r="AO33" s="7">
        <v>2.0</v>
      </c>
      <c r="AP33" s="7">
        <v>2.0</v>
      </c>
      <c r="AQ33" s="7">
        <v>2.0</v>
      </c>
      <c r="AR33" s="7">
        <v>2.0</v>
      </c>
      <c r="AS33" s="7">
        <v>2.0</v>
      </c>
      <c r="AT33" s="7">
        <v>2.0</v>
      </c>
      <c r="AU33" s="7">
        <v>2.0</v>
      </c>
      <c r="AV33" s="7">
        <v>2.0</v>
      </c>
      <c r="AX33" s="34">
        <f t="shared" ref="AX33:BH33" si="32">IF(AO33=0,0,1)</f>
        <v>1</v>
      </c>
      <c r="AY33" s="34">
        <f t="shared" si="32"/>
        <v>1</v>
      </c>
      <c r="AZ33" s="34">
        <f t="shared" si="32"/>
        <v>1</v>
      </c>
      <c r="BA33" s="34">
        <f t="shared" si="32"/>
        <v>1</v>
      </c>
      <c r="BB33" s="34">
        <f t="shared" si="32"/>
        <v>1</v>
      </c>
      <c r="BC33" s="34">
        <f t="shared" si="32"/>
        <v>1</v>
      </c>
      <c r="BD33" s="34">
        <f t="shared" si="32"/>
        <v>1</v>
      </c>
      <c r="BE33" s="34">
        <f t="shared" si="32"/>
        <v>1</v>
      </c>
      <c r="BF33" s="34">
        <f t="shared" si="32"/>
        <v>0</v>
      </c>
      <c r="BG33" s="34">
        <f t="shared" si="32"/>
        <v>1</v>
      </c>
      <c r="BH33" s="34">
        <f t="shared" si="32"/>
        <v>1</v>
      </c>
      <c r="BJ33" s="9">
        <v>5.0</v>
      </c>
    </row>
    <row r="34" ht="14.25" customHeight="1">
      <c r="A34" s="9" t="s">
        <v>79</v>
      </c>
      <c r="B34" s="9">
        <v>2.0</v>
      </c>
      <c r="C34" s="9">
        <v>3.0</v>
      </c>
      <c r="D34" s="9" t="e">
        <v>#N/A</v>
      </c>
      <c r="E34" s="9" t="e">
        <v>#N/A</v>
      </c>
      <c r="F34" s="9">
        <v>3.0</v>
      </c>
      <c r="G34" s="9">
        <v>3.0</v>
      </c>
      <c r="H34" s="9" t="e">
        <v>#N/A</v>
      </c>
      <c r="I34" s="9">
        <v>3.0</v>
      </c>
      <c r="J34" s="9" t="e">
        <v>#N/A</v>
      </c>
      <c r="K34" s="9">
        <v>4.0</v>
      </c>
      <c r="L34" s="9" t="e">
        <v>#N/A</v>
      </c>
      <c r="N34" s="7">
        <v>2.0</v>
      </c>
      <c r="O34" s="7">
        <v>2.0</v>
      </c>
      <c r="P34" s="7">
        <v>2.0</v>
      </c>
      <c r="Q34" s="7">
        <v>2.0</v>
      </c>
      <c r="R34" s="7">
        <v>2.0</v>
      </c>
      <c r="S34" s="7">
        <v>2.0</v>
      </c>
      <c r="T34" s="7">
        <v>2.0</v>
      </c>
      <c r="U34" s="7">
        <v>2.0</v>
      </c>
      <c r="V34" s="7">
        <v>2.0</v>
      </c>
      <c r="W34" s="7">
        <v>2.0</v>
      </c>
      <c r="X34" s="7">
        <v>2.0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X34" s="34">
        <f t="shared" ref="AX34:BH34" si="33">IF(AO34=0,0,1)</f>
        <v>0</v>
      </c>
      <c r="AY34" s="34">
        <f t="shared" si="33"/>
        <v>0</v>
      </c>
      <c r="AZ34" s="34">
        <f t="shared" si="33"/>
        <v>0</v>
      </c>
      <c r="BA34" s="34">
        <f t="shared" si="33"/>
        <v>0</v>
      </c>
      <c r="BB34" s="34">
        <f t="shared" si="33"/>
        <v>0</v>
      </c>
      <c r="BC34" s="34">
        <f t="shared" si="33"/>
        <v>0</v>
      </c>
      <c r="BD34" s="34">
        <f t="shared" si="33"/>
        <v>0</v>
      </c>
      <c r="BE34" s="34">
        <f t="shared" si="33"/>
        <v>0</v>
      </c>
      <c r="BF34" s="34">
        <f t="shared" si="33"/>
        <v>0</v>
      </c>
      <c r="BG34" s="34">
        <f t="shared" si="33"/>
        <v>0</v>
      </c>
      <c r="BH34" s="34">
        <f t="shared" si="33"/>
        <v>0</v>
      </c>
      <c r="BJ34" s="9">
        <v>2.0</v>
      </c>
    </row>
    <row r="35" ht="14.25" customHeight="1">
      <c r="A35" s="9" t="s">
        <v>80</v>
      </c>
      <c r="B35" s="9">
        <v>3.0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L35" s="7">
        <v>5.0</v>
      </c>
      <c r="AM35" s="7">
        <v>5.0</v>
      </c>
      <c r="AN35" s="7">
        <v>5.0</v>
      </c>
      <c r="AO35" s="7">
        <v>5.0</v>
      </c>
      <c r="AP35" s="7">
        <v>5.0</v>
      </c>
      <c r="AQ35" s="7">
        <v>5.0</v>
      </c>
      <c r="AR35" s="7">
        <v>5.0</v>
      </c>
      <c r="AS35" s="7">
        <v>5.0</v>
      </c>
      <c r="AT35" s="7">
        <v>5.0</v>
      </c>
      <c r="AU35" s="7">
        <v>5.0</v>
      </c>
      <c r="AV35" s="7">
        <v>5.0</v>
      </c>
      <c r="AX35" s="34">
        <f t="shared" ref="AX35:BH35" si="34">IF(AO35=0,0,1)</f>
        <v>1</v>
      </c>
      <c r="AY35" s="34">
        <f t="shared" si="34"/>
        <v>1</v>
      </c>
      <c r="AZ35" s="34">
        <f t="shared" si="34"/>
        <v>1</v>
      </c>
      <c r="BA35" s="34">
        <f t="shared" si="34"/>
        <v>1</v>
      </c>
      <c r="BB35" s="34">
        <f t="shared" si="34"/>
        <v>1</v>
      </c>
      <c r="BC35" s="34">
        <f t="shared" si="34"/>
        <v>1</v>
      </c>
      <c r="BD35" s="34">
        <f t="shared" si="34"/>
        <v>1</v>
      </c>
      <c r="BE35" s="34">
        <f t="shared" si="34"/>
        <v>1</v>
      </c>
      <c r="BF35" s="34">
        <f t="shared" si="34"/>
        <v>0</v>
      </c>
      <c r="BG35" s="34">
        <f t="shared" si="34"/>
        <v>1</v>
      </c>
      <c r="BH35" s="34">
        <f t="shared" si="34"/>
        <v>1</v>
      </c>
      <c r="BJ35" s="9">
        <v>3.0</v>
      </c>
    </row>
    <row r="36" ht="14.25" customHeight="1">
      <c r="A36" s="9" t="s">
        <v>81</v>
      </c>
      <c r="B36" s="9">
        <v>5.0</v>
      </c>
      <c r="C36" s="9">
        <v>5.0</v>
      </c>
      <c r="D36" s="9">
        <v>4.0</v>
      </c>
      <c r="E36" s="9">
        <v>5.0</v>
      </c>
      <c r="F36" s="9">
        <v>4.0</v>
      </c>
      <c r="G36" s="9">
        <v>4.0</v>
      </c>
      <c r="H36" s="9">
        <v>4.0</v>
      </c>
      <c r="I36" s="9">
        <v>5.0</v>
      </c>
      <c r="J36" s="9">
        <v>5.0</v>
      </c>
      <c r="K36" s="9">
        <v>5.0</v>
      </c>
      <c r="L36" s="9">
        <v>5.0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3.0</v>
      </c>
      <c r="T36" s="7">
        <v>3.0</v>
      </c>
      <c r="U36" s="7">
        <v>3.0</v>
      </c>
      <c r="V36" s="7">
        <v>3.0</v>
      </c>
      <c r="W36" s="7">
        <v>3.0</v>
      </c>
      <c r="X36" s="7">
        <v>3.0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L36" s="7">
        <v>3.0</v>
      </c>
      <c r="AM36" s="7">
        <v>3.0</v>
      </c>
      <c r="AN36" s="7">
        <v>3.0</v>
      </c>
      <c r="AO36" s="7">
        <v>3.0</v>
      </c>
      <c r="AP36" s="7">
        <v>3.0</v>
      </c>
      <c r="AQ36" s="7">
        <v>3.0</v>
      </c>
      <c r="AR36" s="7">
        <v>3.0</v>
      </c>
      <c r="AS36" s="7">
        <v>3.0</v>
      </c>
      <c r="AT36" s="7">
        <v>3.0</v>
      </c>
      <c r="AU36" s="7">
        <v>3.0</v>
      </c>
      <c r="AV36" s="7">
        <v>3.0</v>
      </c>
      <c r="AX36" s="34">
        <f t="shared" ref="AX36:BH36" si="35">IF(AO36=0,0,1)</f>
        <v>1</v>
      </c>
      <c r="AY36" s="34">
        <f t="shared" si="35"/>
        <v>1</v>
      </c>
      <c r="AZ36" s="34">
        <f t="shared" si="35"/>
        <v>1</v>
      </c>
      <c r="BA36" s="34">
        <f t="shared" si="35"/>
        <v>1</v>
      </c>
      <c r="BB36" s="34">
        <f t="shared" si="35"/>
        <v>1</v>
      </c>
      <c r="BC36" s="34">
        <f t="shared" si="35"/>
        <v>1</v>
      </c>
      <c r="BD36" s="34">
        <f t="shared" si="35"/>
        <v>1</v>
      </c>
      <c r="BE36" s="34">
        <f t="shared" si="35"/>
        <v>1</v>
      </c>
      <c r="BF36" s="34">
        <f t="shared" si="35"/>
        <v>0</v>
      </c>
      <c r="BG36" s="34">
        <f t="shared" si="35"/>
        <v>1</v>
      </c>
      <c r="BH36" s="34">
        <f t="shared" si="35"/>
        <v>1</v>
      </c>
      <c r="BJ36" s="9">
        <v>5.0</v>
      </c>
    </row>
    <row r="37" ht="14.25" customHeight="1">
      <c r="A37" s="9" t="s">
        <v>82</v>
      </c>
      <c r="B37" s="9">
        <v>1.0</v>
      </c>
      <c r="C37" s="9">
        <v>1.0</v>
      </c>
      <c r="D37" s="9">
        <v>2.0</v>
      </c>
      <c r="E37" s="9">
        <v>1.0</v>
      </c>
      <c r="F37" s="9">
        <v>1.0</v>
      </c>
      <c r="G37" s="9" t="e">
        <v>#N/A</v>
      </c>
      <c r="H37" s="9">
        <v>1.0</v>
      </c>
      <c r="I37" s="9" t="e">
        <v>#N/A</v>
      </c>
      <c r="J37" s="9">
        <v>1.0</v>
      </c>
      <c r="K37" s="9" t="e">
        <v>#N/A</v>
      </c>
      <c r="L37" s="9">
        <v>1.0</v>
      </c>
      <c r="N37" s="7">
        <v>4.0</v>
      </c>
      <c r="O37" s="7">
        <v>4.0</v>
      </c>
      <c r="P37" s="7">
        <v>4.0</v>
      </c>
      <c r="Q37" s="7">
        <v>4.0</v>
      </c>
      <c r="R37" s="7">
        <v>4.0</v>
      </c>
      <c r="S37" s="7">
        <v>4.0</v>
      </c>
      <c r="T37" s="7">
        <v>4.0</v>
      </c>
      <c r="U37" s="7">
        <v>4.0</v>
      </c>
      <c r="V37" s="7">
        <v>4.0</v>
      </c>
      <c r="W37" s="7">
        <v>4.0</v>
      </c>
      <c r="X37" s="7">
        <v>4.0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L37" s="7">
        <v>5.0</v>
      </c>
      <c r="AM37" s="7">
        <v>5.0</v>
      </c>
      <c r="AN37" s="7">
        <v>5.0</v>
      </c>
      <c r="AO37" s="7">
        <v>5.0</v>
      </c>
      <c r="AP37" s="7">
        <v>5.0</v>
      </c>
      <c r="AQ37" s="7">
        <v>5.0</v>
      </c>
      <c r="AR37" s="7">
        <v>5.0</v>
      </c>
      <c r="AS37" s="7">
        <v>5.0</v>
      </c>
      <c r="AT37" s="7">
        <v>5.0</v>
      </c>
      <c r="AU37" s="7">
        <v>5.0</v>
      </c>
      <c r="AV37" s="7">
        <v>5.0</v>
      </c>
      <c r="AX37" s="34">
        <f t="shared" ref="AX37:BH37" si="36">IF(AO37=0,0,1)</f>
        <v>1</v>
      </c>
      <c r="AY37" s="34">
        <f t="shared" si="36"/>
        <v>1</v>
      </c>
      <c r="AZ37" s="34">
        <f t="shared" si="36"/>
        <v>1</v>
      </c>
      <c r="BA37" s="34">
        <f t="shared" si="36"/>
        <v>1</v>
      </c>
      <c r="BB37" s="34">
        <f t="shared" si="36"/>
        <v>1</v>
      </c>
      <c r="BC37" s="34">
        <f t="shared" si="36"/>
        <v>1</v>
      </c>
      <c r="BD37" s="34">
        <f t="shared" si="36"/>
        <v>1</v>
      </c>
      <c r="BE37" s="34">
        <f t="shared" si="36"/>
        <v>1</v>
      </c>
      <c r="BF37" s="34">
        <f t="shared" si="36"/>
        <v>0</v>
      </c>
      <c r="BG37" s="34">
        <f t="shared" si="36"/>
        <v>1</v>
      </c>
      <c r="BH37" s="34">
        <f t="shared" si="36"/>
        <v>1</v>
      </c>
      <c r="BJ37" s="9">
        <v>1.0</v>
      </c>
    </row>
    <row r="38" ht="14.25" customHeight="1">
      <c r="A38" s="9" t="s">
        <v>83</v>
      </c>
      <c r="B38" s="9">
        <v>5.0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N38" s="7">
        <v>2.0</v>
      </c>
      <c r="O38" s="7">
        <v>2.0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Z38" s="7">
        <v>1.0</v>
      </c>
      <c r="AA38" s="7">
        <v>1.0</v>
      </c>
      <c r="AB38" s="7">
        <v>1.0</v>
      </c>
      <c r="AC38" s="7">
        <v>1.0</v>
      </c>
      <c r="AD38" s="7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  <c r="AJ38" s="7">
        <v>1.0</v>
      </c>
      <c r="AL38" s="7">
        <v>3.0</v>
      </c>
      <c r="AM38" s="7">
        <v>3.0</v>
      </c>
      <c r="AN38" s="7">
        <v>3.0</v>
      </c>
      <c r="AO38" s="7">
        <v>3.0</v>
      </c>
      <c r="AP38" s="7">
        <v>3.0</v>
      </c>
      <c r="AQ38" s="7">
        <v>3.0</v>
      </c>
      <c r="AR38" s="7">
        <v>3.0</v>
      </c>
      <c r="AS38" s="7">
        <v>3.0</v>
      </c>
      <c r="AT38" s="7">
        <v>3.0</v>
      </c>
      <c r="AU38" s="7">
        <v>3.0</v>
      </c>
      <c r="AV38" s="7">
        <v>3.0</v>
      </c>
      <c r="AX38" s="34">
        <f t="shared" ref="AX38:BH38" si="37">IF(AO38=0,0,1)</f>
        <v>1</v>
      </c>
      <c r="AY38" s="34">
        <f t="shared" si="37"/>
        <v>1</v>
      </c>
      <c r="AZ38" s="34">
        <f t="shared" si="37"/>
        <v>1</v>
      </c>
      <c r="BA38" s="34">
        <f t="shared" si="37"/>
        <v>1</v>
      </c>
      <c r="BB38" s="34">
        <f t="shared" si="37"/>
        <v>1</v>
      </c>
      <c r="BC38" s="34">
        <f t="shared" si="37"/>
        <v>1</v>
      </c>
      <c r="BD38" s="34">
        <f t="shared" si="37"/>
        <v>1</v>
      </c>
      <c r="BE38" s="34">
        <f t="shared" si="37"/>
        <v>1</v>
      </c>
      <c r="BF38" s="34">
        <f t="shared" si="37"/>
        <v>0</v>
      </c>
      <c r="BG38" s="34">
        <f t="shared" si="37"/>
        <v>1</v>
      </c>
      <c r="BH38" s="34">
        <f t="shared" si="37"/>
        <v>1</v>
      </c>
      <c r="BJ38" s="9">
        <v>5.0</v>
      </c>
    </row>
    <row r="39" ht="14.25" customHeight="1">
      <c r="A39" s="9" t="s">
        <v>85</v>
      </c>
      <c r="B39" s="9">
        <v>4.0</v>
      </c>
      <c r="C39" s="9" t="e">
        <v>#N/A</v>
      </c>
      <c r="D39" s="9" t="e">
        <v>#N/A</v>
      </c>
      <c r="E39" s="9" t="e">
        <v>#N/A</v>
      </c>
      <c r="F39" s="9">
        <v>4.0</v>
      </c>
      <c r="G39" s="9" t="e">
        <v>#N/A</v>
      </c>
      <c r="H39" s="9">
        <v>3.0</v>
      </c>
      <c r="I39" s="9" t="e">
        <v>#N/A</v>
      </c>
      <c r="J39" s="9">
        <v>3.0</v>
      </c>
      <c r="K39" s="9" t="e">
        <v>#N/A</v>
      </c>
      <c r="L39" s="9" t="e">
        <v>#N/A</v>
      </c>
      <c r="N39" s="7">
        <v>3.0</v>
      </c>
      <c r="O39" s="7">
        <v>3.0</v>
      </c>
      <c r="P39" s="7">
        <v>3.0</v>
      </c>
      <c r="Q39" s="7">
        <v>3.0</v>
      </c>
      <c r="R39" s="7">
        <v>3.0</v>
      </c>
      <c r="S39" s="7">
        <v>3.0</v>
      </c>
      <c r="T39" s="7">
        <v>3.0</v>
      </c>
      <c r="U39" s="7">
        <v>3.0</v>
      </c>
      <c r="V39" s="7">
        <v>3.0</v>
      </c>
      <c r="W39" s="7">
        <v>3.0</v>
      </c>
      <c r="X39" s="7">
        <v>3.0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L39" s="7">
        <v>4.0</v>
      </c>
      <c r="AM39" s="7">
        <v>4.0</v>
      </c>
      <c r="AN39" s="7">
        <v>4.0</v>
      </c>
      <c r="AO39" s="7">
        <v>4.0</v>
      </c>
      <c r="AP39" s="7">
        <v>4.0</v>
      </c>
      <c r="AQ39" s="7">
        <v>4.0</v>
      </c>
      <c r="AR39" s="7">
        <v>4.0</v>
      </c>
      <c r="AS39" s="7">
        <v>4.0</v>
      </c>
      <c r="AT39" s="7">
        <v>4.0</v>
      </c>
      <c r="AU39" s="7">
        <v>4.0</v>
      </c>
      <c r="AV39" s="7">
        <v>4.0</v>
      </c>
      <c r="AX39" s="34">
        <f t="shared" ref="AX39:BH39" si="38">IF(AO39=0,0,1)</f>
        <v>1</v>
      </c>
      <c r="AY39" s="34">
        <f t="shared" si="38"/>
        <v>1</v>
      </c>
      <c r="AZ39" s="34">
        <f t="shared" si="38"/>
        <v>1</v>
      </c>
      <c r="BA39" s="34">
        <f t="shared" si="38"/>
        <v>1</v>
      </c>
      <c r="BB39" s="34">
        <f t="shared" si="38"/>
        <v>1</v>
      </c>
      <c r="BC39" s="34">
        <f t="shared" si="38"/>
        <v>1</v>
      </c>
      <c r="BD39" s="34">
        <f t="shared" si="38"/>
        <v>1</v>
      </c>
      <c r="BE39" s="34">
        <f t="shared" si="38"/>
        <v>1</v>
      </c>
      <c r="BF39" s="34">
        <f t="shared" si="38"/>
        <v>0</v>
      </c>
      <c r="BG39" s="34">
        <f t="shared" si="38"/>
        <v>1</v>
      </c>
      <c r="BH39" s="34">
        <f t="shared" si="38"/>
        <v>1</v>
      </c>
      <c r="BJ39" s="9">
        <v>4.0</v>
      </c>
    </row>
    <row r="40" ht="14.25" customHeight="1">
      <c r="A40" s="9" t="s">
        <v>86</v>
      </c>
      <c r="B40" s="9">
        <v>1.0</v>
      </c>
      <c r="C40" s="9" t="e">
        <v>#N/A</v>
      </c>
      <c r="D40" s="9" t="e">
        <v>#N/A</v>
      </c>
      <c r="E40" s="9">
        <v>1.0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>
        <v>1.0</v>
      </c>
      <c r="K40" s="9" t="e">
        <v>#N/A</v>
      </c>
      <c r="L40" s="9" t="e">
        <v>#N/A</v>
      </c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L40" s="7">
        <v>3.0</v>
      </c>
      <c r="AM40" s="7">
        <v>3.0</v>
      </c>
      <c r="AN40" s="7">
        <v>3.0</v>
      </c>
      <c r="AO40" s="7">
        <v>3.0</v>
      </c>
      <c r="AP40" s="7">
        <v>3.0</v>
      </c>
      <c r="AQ40" s="7">
        <v>3.0</v>
      </c>
      <c r="AR40" s="7">
        <v>3.0</v>
      </c>
      <c r="AS40" s="7">
        <v>3.0</v>
      </c>
      <c r="AT40" s="7">
        <v>3.0</v>
      </c>
      <c r="AU40" s="7">
        <v>3.0</v>
      </c>
      <c r="AV40" s="7">
        <v>3.0</v>
      </c>
      <c r="AX40" s="34">
        <f t="shared" ref="AX40:BH40" si="39">IF(AO40=0,0,1)</f>
        <v>1</v>
      </c>
      <c r="AY40" s="34">
        <f t="shared" si="39"/>
        <v>1</v>
      </c>
      <c r="AZ40" s="34">
        <f t="shared" si="39"/>
        <v>1</v>
      </c>
      <c r="BA40" s="34">
        <f t="shared" si="39"/>
        <v>1</v>
      </c>
      <c r="BB40" s="34">
        <f t="shared" si="39"/>
        <v>1</v>
      </c>
      <c r="BC40" s="34">
        <f t="shared" si="39"/>
        <v>1</v>
      </c>
      <c r="BD40" s="34">
        <f t="shared" si="39"/>
        <v>1</v>
      </c>
      <c r="BE40" s="34">
        <f t="shared" si="39"/>
        <v>1</v>
      </c>
      <c r="BF40" s="34">
        <f t="shared" si="39"/>
        <v>0</v>
      </c>
      <c r="BG40" s="34">
        <f t="shared" si="39"/>
        <v>1</v>
      </c>
      <c r="BH40" s="34">
        <f t="shared" si="39"/>
        <v>1</v>
      </c>
      <c r="BJ40" s="9">
        <v>1.0</v>
      </c>
    </row>
    <row r="41" ht="14.25" customHeight="1">
      <c r="A41" s="9" t="s">
        <v>87</v>
      </c>
      <c r="B41" s="9">
        <v>3.0</v>
      </c>
      <c r="C41" s="9" t="e">
        <v>#N/A</v>
      </c>
      <c r="D41" s="9" t="e">
        <v>#N/A</v>
      </c>
      <c r="E41" s="9" t="e">
        <v>#N/A</v>
      </c>
      <c r="F41" s="9">
        <v>5.0</v>
      </c>
      <c r="G41" s="9">
        <v>3.0</v>
      </c>
      <c r="H41" s="9" t="e">
        <v>#N/A</v>
      </c>
      <c r="I41" s="9">
        <v>4.0</v>
      </c>
      <c r="J41" s="9" t="e">
        <v>#N/A</v>
      </c>
      <c r="K41" s="9" t="e">
        <v>#N/A</v>
      </c>
      <c r="L41" s="9" t="e">
        <v>#N/A</v>
      </c>
      <c r="N41" s="7">
        <v>4.0</v>
      </c>
      <c r="O41" s="7">
        <v>4.0</v>
      </c>
      <c r="P41" s="7">
        <v>4.0</v>
      </c>
      <c r="Q41" s="7">
        <v>4.0</v>
      </c>
      <c r="R41" s="7">
        <v>4.0</v>
      </c>
      <c r="S41" s="7">
        <v>4.0</v>
      </c>
      <c r="T41" s="7">
        <v>4.0</v>
      </c>
      <c r="U41" s="7">
        <v>4.0</v>
      </c>
      <c r="V41" s="7">
        <v>4.0</v>
      </c>
      <c r="W41" s="7">
        <v>4.0</v>
      </c>
      <c r="X41" s="7">
        <v>4.0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L41" s="7">
        <v>4.0</v>
      </c>
      <c r="AM41" s="7">
        <v>4.0</v>
      </c>
      <c r="AN41" s="7">
        <v>4.0</v>
      </c>
      <c r="AO41" s="7">
        <v>4.0</v>
      </c>
      <c r="AP41" s="7">
        <v>4.0</v>
      </c>
      <c r="AQ41" s="7">
        <v>4.0</v>
      </c>
      <c r="AR41" s="7">
        <v>4.0</v>
      </c>
      <c r="AS41" s="7">
        <v>4.0</v>
      </c>
      <c r="AT41" s="7">
        <v>4.0</v>
      </c>
      <c r="AU41" s="7">
        <v>4.0</v>
      </c>
      <c r="AV41" s="7">
        <v>4.0</v>
      </c>
      <c r="AX41" s="34">
        <f t="shared" ref="AX41:BH41" si="40">IF(AO41=0,0,1)</f>
        <v>1</v>
      </c>
      <c r="AY41" s="34">
        <f t="shared" si="40"/>
        <v>1</v>
      </c>
      <c r="AZ41" s="34">
        <f t="shared" si="40"/>
        <v>1</v>
      </c>
      <c r="BA41" s="34">
        <f t="shared" si="40"/>
        <v>1</v>
      </c>
      <c r="BB41" s="34">
        <f t="shared" si="40"/>
        <v>1</v>
      </c>
      <c r="BC41" s="34">
        <f t="shared" si="40"/>
        <v>1</v>
      </c>
      <c r="BD41" s="34">
        <f t="shared" si="40"/>
        <v>1</v>
      </c>
      <c r="BE41" s="34">
        <f t="shared" si="40"/>
        <v>1</v>
      </c>
      <c r="BF41" s="34">
        <f t="shared" si="40"/>
        <v>0</v>
      </c>
      <c r="BG41" s="34">
        <f t="shared" si="40"/>
        <v>1</v>
      </c>
      <c r="BH41" s="34">
        <f t="shared" si="40"/>
        <v>1</v>
      </c>
      <c r="BJ41" s="9">
        <v>3.0</v>
      </c>
    </row>
    <row r="42" ht="14.25" customHeight="1">
      <c r="A42" s="9" t="s">
        <v>88</v>
      </c>
      <c r="B42" s="9">
        <v>5.0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N42" s="7">
        <v>3.0</v>
      </c>
      <c r="O42" s="7">
        <v>3.0</v>
      </c>
      <c r="P42" s="7">
        <v>3.0</v>
      </c>
      <c r="Q42" s="7">
        <v>3.0</v>
      </c>
      <c r="R42" s="7">
        <v>3.0</v>
      </c>
      <c r="S42" s="7">
        <v>3.0</v>
      </c>
      <c r="T42" s="7">
        <v>3.0</v>
      </c>
      <c r="U42" s="7">
        <v>3.0</v>
      </c>
      <c r="V42" s="7">
        <v>3.0</v>
      </c>
      <c r="W42" s="7">
        <v>3.0</v>
      </c>
      <c r="X42" s="7">
        <v>3.0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L42" s="7">
        <v>4.0</v>
      </c>
      <c r="AM42" s="7">
        <v>4.0</v>
      </c>
      <c r="AN42" s="7">
        <v>4.0</v>
      </c>
      <c r="AO42" s="7">
        <v>4.0</v>
      </c>
      <c r="AP42" s="7">
        <v>4.0</v>
      </c>
      <c r="AQ42" s="7">
        <v>4.0</v>
      </c>
      <c r="AR42" s="7">
        <v>4.0</v>
      </c>
      <c r="AS42" s="7">
        <v>4.0</v>
      </c>
      <c r="AT42" s="7">
        <v>4.0</v>
      </c>
      <c r="AU42" s="7">
        <v>4.0</v>
      </c>
      <c r="AV42" s="7">
        <v>4.0</v>
      </c>
      <c r="AX42" s="34">
        <f t="shared" ref="AX42:BH42" si="41">IF(AO42=0,0,1)</f>
        <v>1</v>
      </c>
      <c r="AY42" s="34">
        <f t="shared" si="41"/>
        <v>1</v>
      </c>
      <c r="AZ42" s="34">
        <f t="shared" si="41"/>
        <v>1</v>
      </c>
      <c r="BA42" s="34">
        <f t="shared" si="41"/>
        <v>1</v>
      </c>
      <c r="BB42" s="34">
        <f t="shared" si="41"/>
        <v>1</v>
      </c>
      <c r="BC42" s="34">
        <f t="shared" si="41"/>
        <v>1</v>
      </c>
      <c r="BD42" s="34">
        <f t="shared" si="41"/>
        <v>1</v>
      </c>
      <c r="BE42" s="34">
        <f t="shared" si="41"/>
        <v>1</v>
      </c>
      <c r="BF42" s="34">
        <f t="shared" si="41"/>
        <v>0</v>
      </c>
      <c r="BG42" s="34">
        <f t="shared" si="41"/>
        <v>1</v>
      </c>
      <c r="BH42" s="34">
        <f t="shared" si="41"/>
        <v>1</v>
      </c>
      <c r="BJ42" s="9">
        <v>5.0</v>
      </c>
    </row>
    <row r="43" ht="14.25" customHeight="1">
      <c r="A43" s="9" t="s">
        <v>89</v>
      </c>
      <c r="B43" s="9">
        <v>4.0</v>
      </c>
      <c r="C43" s="9">
        <v>5.0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N43" s="7">
        <v>1.0</v>
      </c>
      <c r="O43" s="7">
        <v>1.0</v>
      </c>
      <c r="P43" s="7">
        <v>1.0</v>
      </c>
      <c r="Q43" s="7">
        <v>1.0</v>
      </c>
      <c r="R43" s="7">
        <v>1.0</v>
      </c>
      <c r="S43" s="7">
        <v>1.0</v>
      </c>
      <c r="T43" s="7">
        <v>1.0</v>
      </c>
      <c r="U43" s="7">
        <v>1.0</v>
      </c>
      <c r="V43" s="7">
        <v>1.0</v>
      </c>
      <c r="W43" s="7">
        <v>1.0</v>
      </c>
      <c r="X43" s="7">
        <v>1.0</v>
      </c>
      <c r="Z43" s="7">
        <v>1.0</v>
      </c>
      <c r="AA43" s="7">
        <v>1.0</v>
      </c>
      <c r="AB43" s="7">
        <v>1.0</v>
      </c>
      <c r="AC43" s="7">
        <v>1.0</v>
      </c>
      <c r="AD43" s="7">
        <v>1.0</v>
      </c>
      <c r="AE43" s="7">
        <v>1.0</v>
      </c>
      <c r="AF43" s="7">
        <v>1.0</v>
      </c>
      <c r="AG43" s="7">
        <v>1.0</v>
      </c>
      <c r="AH43" s="7">
        <v>1.0</v>
      </c>
      <c r="AI43" s="7">
        <v>1.0</v>
      </c>
      <c r="AJ43" s="7">
        <v>1.0</v>
      </c>
      <c r="AL43" s="7">
        <v>2.0</v>
      </c>
      <c r="AM43" s="7">
        <v>2.0</v>
      </c>
      <c r="AN43" s="7">
        <v>2.0</v>
      </c>
      <c r="AO43" s="7">
        <v>2.0</v>
      </c>
      <c r="AP43" s="7">
        <v>2.0</v>
      </c>
      <c r="AQ43" s="7">
        <v>2.0</v>
      </c>
      <c r="AR43" s="7">
        <v>2.0</v>
      </c>
      <c r="AS43" s="7">
        <v>2.0</v>
      </c>
      <c r="AT43" s="7">
        <v>2.0</v>
      </c>
      <c r="AU43" s="7">
        <v>2.0</v>
      </c>
      <c r="AV43" s="7">
        <v>2.0</v>
      </c>
      <c r="AX43" s="34">
        <f t="shared" ref="AX43:BH43" si="42">IF(AO43=0,0,1)</f>
        <v>1</v>
      </c>
      <c r="AY43" s="34">
        <f t="shared" si="42"/>
        <v>1</v>
      </c>
      <c r="AZ43" s="34">
        <f t="shared" si="42"/>
        <v>1</v>
      </c>
      <c r="BA43" s="34">
        <f t="shared" si="42"/>
        <v>1</v>
      </c>
      <c r="BB43" s="34">
        <f t="shared" si="42"/>
        <v>1</v>
      </c>
      <c r="BC43" s="34">
        <f t="shared" si="42"/>
        <v>1</v>
      </c>
      <c r="BD43" s="34">
        <f t="shared" si="42"/>
        <v>1</v>
      </c>
      <c r="BE43" s="34">
        <f t="shared" si="42"/>
        <v>1</v>
      </c>
      <c r="BF43" s="34">
        <f t="shared" si="42"/>
        <v>0</v>
      </c>
      <c r="BG43" s="34">
        <f t="shared" si="42"/>
        <v>1</v>
      </c>
      <c r="BH43" s="34">
        <f t="shared" si="42"/>
        <v>1</v>
      </c>
      <c r="BJ43" s="9">
        <v>4.0</v>
      </c>
    </row>
    <row r="44" ht="14.25" customHeight="1">
      <c r="A44" s="9" t="s">
        <v>90</v>
      </c>
      <c r="B44" s="9">
        <v>5.0</v>
      </c>
      <c r="C44" s="9">
        <v>5.0</v>
      </c>
      <c r="D44" s="9" t="e">
        <v>#N/A</v>
      </c>
      <c r="E44" s="9">
        <v>5.0</v>
      </c>
      <c r="F44" s="9">
        <v>5.0</v>
      </c>
      <c r="G44" s="9">
        <v>5.0</v>
      </c>
      <c r="H44" s="9">
        <v>5.0</v>
      </c>
      <c r="I44" s="9">
        <v>5.0</v>
      </c>
      <c r="J44" s="9">
        <v>5.0</v>
      </c>
      <c r="K44" s="9">
        <v>5.0</v>
      </c>
      <c r="L44" s="9">
        <v>5.0</v>
      </c>
      <c r="N44" s="7">
        <v>4.0</v>
      </c>
      <c r="O44" s="7">
        <v>4.0</v>
      </c>
      <c r="P44" s="7">
        <v>4.0</v>
      </c>
      <c r="Q44" s="7">
        <v>4.0</v>
      </c>
      <c r="R44" s="7">
        <v>4.0</v>
      </c>
      <c r="S44" s="7">
        <v>4.0</v>
      </c>
      <c r="T44" s="7">
        <v>4.0</v>
      </c>
      <c r="U44" s="7">
        <v>4.0</v>
      </c>
      <c r="V44" s="7">
        <v>4.0</v>
      </c>
      <c r="W44" s="7">
        <v>4.0</v>
      </c>
      <c r="X44" s="7">
        <v>4.0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L44" s="7">
        <v>5.0</v>
      </c>
      <c r="AM44" s="7">
        <v>5.0</v>
      </c>
      <c r="AN44" s="7">
        <v>5.0</v>
      </c>
      <c r="AO44" s="7">
        <v>5.0</v>
      </c>
      <c r="AP44" s="7">
        <v>5.0</v>
      </c>
      <c r="AQ44" s="7">
        <v>5.0</v>
      </c>
      <c r="AR44" s="7">
        <v>5.0</v>
      </c>
      <c r="AS44" s="7">
        <v>5.0</v>
      </c>
      <c r="AT44" s="7">
        <v>5.0</v>
      </c>
      <c r="AU44" s="7">
        <v>5.0</v>
      </c>
      <c r="AV44" s="7">
        <v>5.0</v>
      </c>
      <c r="AX44" s="34">
        <f t="shared" ref="AX44:BH44" si="43">IF(AO44=0,0,1)</f>
        <v>1</v>
      </c>
      <c r="AY44" s="34">
        <f t="shared" si="43"/>
        <v>1</v>
      </c>
      <c r="AZ44" s="34">
        <f t="shared" si="43"/>
        <v>1</v>
      </c>
      <c r="BA44" s="34">
        <f t="shared" si="43"/>
        <v>1</v>
      </c>
      <c r="BB44" s="34">
        <f t="shared" si="43"/>
        <v>1</v>
      </c>
      <c r="BC44" s="34">
        <f t="shared" si="43"/>
        <v>1</v>
      </c>
      <c r="BD44" s="34">
        <f t="shared" si="43"/>
        <v>1</v>
      </c>
      <c r="BE44" s="34">
        <f t="shared" si="43"/>
        <v>1</v>
      </c>
      <c r="BF44" s="34">
        <f t="shared" si="43"/>
        <v>0</v>
      </c>
      <c r="BG44" s="34">
        <f t="shared" si="43"/>
        <v>1</v>
      </c>
      <c r="BH44" s="34">
        <f t="shared" si="43"/>
        <v>1</v>
      </c>
      <c r="BJ44" s="9">
        <v>5.0</v>
      </c>
    </row>
    <row r="45" ht="14.25" customHeight="1">
      <c r="A45" s="9" t="s">
        <v>91</v>
      </c>
      <c r="B45" s="9">
        <v>5.0</v>
      </c>
      <c r="C45" s="9" t="e">
        <v>#N/A</v>
      </c>
      <c r="D45" s="9" t="e">
        <v>#N/A</v>
      </c>
      <c r="E45" s="9" t="e">
        <v>#N/A</v>
      </c>
      <c r="F45" s="9">
        <v>4.0</v>
      </c>
      <c r="G45" s="9" t="e">
        <v>#N/A</v>
      </c>
      <c r="H45" s="9">
        <v>5.0</v>
      </c>
      <c r="I45" s="9" t="e">
        <v>#N/A</v>
      </c>
      <c r="J45" s="9" t="e">
        <v>#N/A</v>
      </c>
      <c r="K45" s="9" t="e">
        <v>#N/A</v>
      </c>
      <c r="L45" s="9">
        <v>5.0</v>
      </c>
      <c r="N45" s="7">
        <v>2.0</v>
      </c>
      <c r="O45" s="7">
        <v>2.0</v>
      </c>
      <c r="P45" s="7">
        <v>2.0</v>
      </c>
      <c r="Q45" s="7">
        <v>2.0</v>
      </c>
      <c r="R45" s="7">
        <v>2.0</v>
      </c>
      <c r="S45" s="7">
        <v>2.0</v>
      </c>
      <c r="T45" s="7">
        <v>2.0</v>
      </c>
      <c r="U45" s="7">
        <v>2.0</v>
      </c>
      <c r="V45" s="7">
        <v>2.0</v>
      </c>
      <c r="W45" s="7">
        <v>2.0</v>
      </c>
      <c r="X45" s="7">
        <v>2.0</v>
      </c>
      <c r="Z45" s="7">
        <v>1.0</v>
      </c>
      <c r="AA45" s="7">
        <v>1.0</v>
      </c>
      <c r="AB45" s="7">
        <v>1.0</v>
      </c>
      <c r="AC45" s="7">
        <v>1.0</v>
      </c>
      <c r="AD45" s="7">
        <v>1.0</v>
      </c>
      <c r="AE45" s="7">
        <v>1.0</v>
      </c>
      <c r="AF45" s="7">
        <v>1.0</v>
      </c>
      <c r="AG45" s="7">
        <v>1.0</v>
      </c>
      <c r="AH45" s="7">
        <v>1.0</v>
      </c>
      <c r="AI45" s="7">
        <v>1.0</v>
      </c>
      <c r="AJ45" s="7">
        <v>1.0</v>
      </c>
      <c r="AL45" s="7">
        <v>5.0</v>
      </c>
      <c r="AM45" s="7">
        <v>5.0</v>
      </c>
      <c r="AN45" s="7">
        <v>5.0</v>
      </c>
      <c r="AO45" s="7">
        <v>5.0</v>
      </c>
      <c r="AP45" s="7">
        <v>5.0</v>
      </c>
      <c r="AQ45" s="7">
        <v>5.0</v>
      </c>
      <c r="AR45" s="7">
        <v>5.0</v>
      </c>
      <c r="AS45" s="7">
        <v>5.0</v>
      </c>
      <c r="AT45" s="7">
        <v>5.0</v>
      </c>
      <c r="AU45" s="7">
        <v>5.0</v>
      </c>
      <c r="AV45" s="7">
        <v>5.0</v>
      </c>
      <c r="AX45" s="34">
        <f t="shared" ref="AX45:BH45" si="44">IF(AO45=0,0,1)</f>
        <v>1</v>
      </c>
      <c r="AY45" s="34">
        <f t="shared" si="44"/>
        <v>1</v>
      </c>
      <c r="AZ45" s="34">
        <f t="shared" si="44"/>
        <v>1</v>
      </c>
      <c r="BA45" s="34">
        <f t="shared" si="44"/>
        <v>1</v>
      </c>
      <c r="BB45" s="34">
        <f t="shared" si="44"/>
        <v>1</v>
      </c>
      <c r="BC45" s="34">
        <f t="shared" si="44"/>
        <v>1</v>
      </c>
      <c r="BD45" s="34">
        <f t="shared" si="44"/>
        <v>1</v>
      </c>
      <c r="BE45" s="34">
        <f t="shared" si="44"/>
        <v>1</v>
      </c>
      <c r="BF45" s="34">
        <f t="shared" si="44"/>
        <v>0</v>
      </c>
      <c r="BG45" s="34">
        <f t="shared" si="44"/>
        <v>1</v>
      </c>
      <c r="BH45" s="34">
        <f t="shared" si="44"/>
        <v>1</v>
      </c>
      <c r="BJ45" s="9">
        <v>5.0</v>
      </c>
    </row>
    <row r="46" ht="14.25" customHeight="1">
      <c r="A46" s="9" t="s">
        <v>92</v>
      </c>
      <c r="B46" s="9">
        <v>5.0</v>
      </c>
      <c r="C46" s="9" t="e">
        <v>#N/A</v>
      </c>
      <c r="D46" s="9" t="e">
        <v>#N/A</v>
      </c>
      <c r="E46" s="9">
        <v>5.0</v>
      </c>
      <c r="F46" s="9">
        <v>5.0</v>
      </c>
      <c r="G46" s="9" t="e">
        <v>#N/A</v>
      </c>
      <c r="H46" s="9" t="e">
        <v>#N/A</v>
      </c>
      <c r="I46" s="9" t="e">
        <v>#N/A</v>
      </c>
      <c r="J46" s="9">
        <v>5.0</v>
      </c>
      <c r="K46" s="9">
        <v>5.0</v>
      </c>
      <c r="L46" s="9">
        <v>5.0</v>
      </c>
      <c r="N46" s="7">
        <v>4.0</v>
      </c>
      <c r="O46" s="7">
        <v>4.0</v>
      </c>
      <c r="P46" s="7">
        <v>4.0</v>
      </c>
      <c r="Q46" s="7">
        <v>4.0</v>
      </c>
      <c r="R46" s="7">
        <v>4.0</v>
      </c>
      <c r="S46" s="7">
        <v>4.0</v>
      </c>
      <c r="T46" s="7">
        <v>4.0</v>
      </c>
      <c r="U46" s="7">
        <v>4.0</v>
      </c>
      <c r="V46" s="7">
        <v>4.0</v>
      </c>
      <c r="W46" s="7">
        <v>4.0</v>
      </c>
      <c r="X46" s="7">
        <v>4.0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L46" s="7">
        <v>5.0</v>
      </c>
      <c r="AM46" s="7">
        <v>5.0</v>
      </c>
      <c r="AN46" s="7">
        <v>5.0</v>
      </c>
      <c r="AO46" s="7">
        <v>5.0</v>
      </c>
      <c r="AP46" s="7">
        <v>5.0</v>
      </c>
      <c r="AQ46" s="7">
        <v>5.0</v>
      </c>
      <c r="AR46" s="7">
        <v>5.0</v>
      </c>
      <c r="AS46" s="7">
        <v>5.0</v>
      </c>
      <c r="AT46" s="7">
        <v>5.0</v>
      </c>
      <c r="AU46" s="7">
        <v>5.0</v>
      </c>
      <c r="AV46" s="7">
        <v>5.0</v>
      </c>
      <c r="AX46" s="34">
        <f t="shared" ref="AX46:BH46" si="45">IF(AO46=0,0,1)</f>
        <v>1</v>
      </c>
      <c r="AY46" s="34">
        <f t="shared" si="45"/>
        <v>1</v>
      </c>
      <c r="AZ46" s="34">
        <f t="shared" si="45"/>
        <v>1</v>
      </c>
      <c r="BA46" s="34">
        <f t="shared" si="45"/>
        <v>1</v>
      </c>
      <c r="BB46" s="34">
        <f t="shared" si="45"/>
        <v>1</v>
      </c>
      <c r="BC46" s="34">
        <f t="shared" si="45"/>
        <v>1</v>
      </c>
      <c r="BD46" s="34">
        <f t="shared" si="45"/>
        <v>1</v>
      </c>
      <c r="BE46" s="34">
        <f t="shared" si="45"/>
        <v>1</v>
      </c>
      <c r="BF46" s="34">
        <f t="shared" si="45"/>
        <v>0</v>
      </c>
      <c r="BG46" s="34">
        <f t="shared" si="45"/>
        <v>1</v>
      </c>
      <c r="BH46" s="34">
        <f t="shared" si="45"/>
        <v>1</v>
      </c>
      <c r="BJ46" s="9">
        <v>5.0</v>
      </c>
    </row>
    <row r="47" ht="14.25" customHeight="1">
      <c r="A47" s="9" t="s">
        <v>93</v>
      </c>
      <c r="B47" s="9">
        <v>5.0</v>
      </c>
      <c r="C47" s="9">
        <v>5.0</v>
      </c>
      <c r="D47" s="9" t="e">
        <v>#N/A</v>
      </c>
      <c r="E47" s="9">
        <v>5.0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4.0</v>
      </c>
      <c r="W47" s="7">
        <v>4.0</v>
      </c>
      <c r="X47" s="7">
        <v>4.0</v>
      </c>
      <c r="Z47" s="7">
        <v>1.0</v>
      </c>
      <c r="AA47" s="7">
        <v>1.0</v>
      </c>
      <c r="AB47" s="7">
        <v>1.0</v>
      </c>
      <c r="AC47" s="7">
        <v>1.0</v>
      </c>
      <c r="AD47" s="7">
        <v>1.0</v>
      </c>
      <c r="AE47" s="7">
        <v>1.0</v>
      </c>
      <c r="AF47" s="7">
        <v>1.0</v>
      </c>
      <c r="AG47" s="7">
        <v>1.0</v>
      </c>
      <c r="AH47" s="7">
        <v>1.0</v>
      </c>
      <c r="AI47" s="7">
        <v>1.0</v>
      </c>
      <c r="AJ47" s="7">
        <v>1.0</v>
      </c>
      <c r="AL47" s="7">
        <v>2.0</v>
      </c>
      <c r="AM47" s="7">
        <v>2.0</v>
      </c>
      <c r="AN47" s="7">
        <v>2.0</v>
      </c>
      <c r="AO47" s="7">
        <v>2.0</v>
      </c>
      <c r="AP47" s="7">
        <v>2.0</v>
      </c>
      <c r="AQ47" s="7">
        <v>2.0</v>
      </c>
      <c r="AR47" s="7">
        <v>2.0</v>
      </c>
      <c r="AS47" s="7">
        <v>2.0</v>
      </c>
      <c r="AT47" s="7">
        <v>2.0</v>
      </c>
      <c r="AU47" s="7">
        <v>2.0</v>
      </c>
      <c r="AV47" s="7">
        <v>2.0</v>
      </c>
      <c r="AX47" s="34">
        <f t="shared" ref="AX47:BH47" si="46">IF(AO47=0,0,1)</f>
        <v>1</v>
      </c>
      <c r="AY47" s="34">
        <f t="shared" si="46"/>
        <v>1</v>
      </c>
      <c r="AZ47" s="34">
        <f t="shared" si="46"/>
        <v>1</v>
      </c>
      <c r="BA47" s="34">
        <f t="shared" si="46"/>
        <v>1</v>
      </c>
      <c r="BB47" s="34">
        <f t="shared" si="46"/>
        <v>1</v>
      </c>
      <c r="BC47" s="34">
        <f t="shared" si="46"/>
        <v>1</v>
      </c>
      <c r="BD47" s="34">
        <f t="shared" si="46"/>
        <v>1</v>
      </c>
      <c r="BE47" s="34">
        <f t="shared" si="46"/>
        <v>1</v>
      </c>
      <c r="BF47" s="34">
        <f t="shared" si="46"/>
        <v>0</v>
      </c>
      <c r="BG47" s="34">
        <f t="shared" si="46"/>
        <v>1</v>
      </c>
      <c r="BH47" s="34">
        <f t="shared" si="46"/>
        <v>1</v>
      </c>
      <c r="BJ47" s="9">
        <v>5.0</v>
      </c>
    </row>
    <row r="48" ht="14.25" customHeight="1">
      <c r="A48" s="9" t="s">
        <v>94</v>
      </c>
      <c r="B48" s="9">
        <v>3.0</v>
      </c>
      <c r="C48" s="9">
        <v>4.0</v>
      </c>
      <c r="D48" s="9">
        <v>4.0</v>
      </c>
      <c r="E48" s="9">
        <v>5.0</v>
      </c>
      <c r="F48" s="9">
        <v>4.0</v>
      </c>
      <c r="G48" s="9">
        <v>2.0</v>
      </c>
      <c r="H48" s="9" t="e">
        <v>#N/A</v>
      </c>
      <c r="I48" s="9" t="e">
        <v>#N/A</v>
      </c>
      <c r="J48" s="9">
        <v>3.0</v>
      </c>
      <c r="K48" s="9">
        <v>3.0</v>
      </c>
      <c r="L48" s="9">
        <v>3.0</v>
      </c>
      <c r="N48" s="7">
        <v>2.0</v>
      </c>
      <c r="O48" s="7">
        <v>2.0</v>
      </c>
      <c r="P48" s="7">
        <v>2.0</v>
      </c>
      <c r="Q48" s="7">
        <v>2.0</v>
      </c>
      <c r="R48" s="7">
        <v>2.0</v>
      </c>
      <c r="S48" s="7">
        <v>2.0</v>
      </c>
      <c r="T48" s="7">
        <v>2.0</v>
      </c>
      <c r="U48" s="7">
        <v>2.0</v>
      </c>
      <c r="V48" s="7">
        <v>2.0</v>
      </c>
      <c r="W48" s="7">
        <v>2.0</v>
      </c>
      <c r="X48" s="7">
        <v>2.0</v>
      </c>
      <c r="Z48" s="7">
        <v>1.0</v>
      </c>
      <c r="AA48" s="7">
        <v>1.0</v>
      </c>
      <c r="AB48" s="7">
        <v>1.0</v>
      </c>
      <c r="AC48" s="7">
        <v>1.0</v>
      </c>
      <c r="AD48" s="7">
        <v>1.0</v>
      </c>
      <c r="AE48" s="7">
        <v>1.0</v>
      </c>
      <c r="AF48" s="7">
        <v>1.0</v>
      </c>
      <c r="AG48" s="7">
        <v>1.0</v>
      </c>
      <c r="AH48" s="7">
        <v>1.0</v>
      </c>
      <c r="AI48" s="7">
        <v>1.0</v>
      </c>
      <c r="AJ48" s="7">
        <v>1.0</v>
      </c>
      <c r="AL48" s="7">
        <v>4.0</v>
      </c>
      <c r="AM48" s="7">
        <v>4.0</v>
      </c>
      <c r="AN48" s="7">
        <v>4.0</v>
      </c>
      <c r="AO48" s="7">
        <v>4.0</v>
      </c>
      <c r="AP48" s="7">
        <v>4.0</v>
      </c>
      <c r="AQ48" s="7">
        <v>4.0</v>
      </c>
      <c r="AR48" s="7">
        <v>4.0</v>
      </c>
      <c r="AS48" s="7">
        <v>4.0</v>
      </c>
      <c r="AT48" s="7">
        <v>4.0</v>
      </c>
      <c r="AU48" s="7">
        <v>4.0</v>
      </c>
      <c r="AV48" s="7">
        <v>4.0</v>
      </c>
      <c r="AX48" s="34">
        <f t="shared" ref="AX48:BH48" si="47">IF(AO48=0,0,1)</f>
        <v>1</v>
      </c>
      <c r="AY48" s="34">
        <f t="shared" si="47"/>
        <v>1</v>
      </c>
      <c r="AZ48" s="34">
        <f t="shared" si="47"/>
        <v>1</v>
      </c>
      <c r="BA48" s="34">
        <f t="shared" si="47"/>
        <v>1</v>
      </c>
      <c r="BB48" s="34">
        <f t="shared" si="47"/>
        <v>1</v>
      </c>
      <c r="BC48" s="34">
        <f t="shared" si="47"/>
        <v>1</v>
      </c>
      <c r="BD48" s="34">
        <f t="shared" si="47"/>
        <v>1</v>
      </c>
      <c r="BE48" s="34">
        <f t="shared" si="47"/>
        <v>1</v>
      </c>
      <c r="BF48" s="34">
        <f t="shared" si="47"/>
        <v>0</v>
      </c>
      <c r="BG48" s="34">
        <f t="shared" si="47"/>
        <v>1</v>
      </c>
      <c r="BH48" s="34">
        <f t="shared" si="47"/>
        <v>1</v>
      </c>
      <c r="BJ48" s="9">
        <v>3.0</v>
      </c>
    </row>
    <row r="49" ht="14.25" customHeight="1">
      <c r="A49" s="9" t="s">
        <v>95</v>
      </c>
      <c r="B49" s="9">
        <v>4.0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Z49" s="7">
        <v>1.0</v>
      </c>
      <c r="AA49" s="7">
        <v>1.0</v>
      </c>
      <c r="AB49" s="7">
        <v>1.0</v>
      </c>
      <c r="AC49" s="7">
        <v>1.0</v>
      </c>
      <c r="AD49" s="7">
        <v>1.0</v>
      </c>
      <c r="AE49" s="7">
        <v>1.0</v>
      </c>
      <c r="AF49" s="7">
        <v>1.0</v>
      </c>
      <c r="AG49" s="7">
        <v>1.0</v>
      </c>
      <c r="AH49" s="7">
        <v>1.0</v>
      </c>
      <c r="AI49" s="7">
        <v>1.0</v>
      </c>
      <c r="AJ49" s="7">
        <v>1.0</v>
      </c>
      <c r="AL49" s="7">
        <v>2.0</v>
      </c>
      <c r="AM49" s="7">
        <v>2.0</v>
      </c>
      <c r="AN49" s="7">
        <v>2.0</v>
      </c>
      <c r="AO49" s="7">
        <v>2.0</v>
      </c>
      <c r="AP49" s="7">
        <v>2.0</v>
      </c>
      <c r="AQ49" s="7">
        <v>2.0</v>
      </c>
      <c r="AR49" s="7">
        <v>2.0</v>
      </c>
      <c r="AS49" s="7">
        <v>2.0</v>
      </c>
      <c r="AT49" s="7">
        <v>2.0</v>
      </c>
      <c r="AU49" s="7">
        <v>2.0</v>
      </c>
      <c r="AV49" s="7">
        <v>2.0</v>
      </c>
      <c r="AX49" s="34">
        <f t="shared" ref="AX49:BH49" si="48">IF(AO49=0,0,1)</f>
        <v>1</v>
      </c>
      <c r="AY49" s="34">
        <f t="shared" si="48"/>
        <v>1</v>
      </c>
      <c r="AZ49" s="34">
        <f t="shared" si="48"/>
        <v>1</v>
      </c>
      <c r="BA49" s="34">
        <f t="shared" si="48"/>
        <v>1</v>
      </c>
      <c r="BB49" s="34">
        <f t="shared" si="48"/>
        <v>1</v>
      </c>
      <c r="BC49" s="34">
        <f t="shared" si="48"/>
        <v>1</v>
      </c>
      <c r="BD49" s="34">
        <f t="shared" si="48"/>
        <v>1</v>
      </c>
      <c r="BE49" s="34">
        <f t="shared" si="48"/>
        <v>1</v>
      </c>
      <c r="BF49" s="34">
        <f t="shared" si="48"/>
        <v>0</v>
      </c>
      <c r="BG49" s="34">
        <f t="shared" si="48"/>
        <v>1</v>
      </c>
      <c r="BH49" s="34">
        <f t="shared" si="48"/>
        <v>1</v>
      </c>
      <c r="BJ49" s="9">
        <v>4.0</v>
      </c>
    </row>
    <row r="50" ht="14.25" customHeight="1">
      <c r="A50" s="9" t="s">
        <v>96</v>
      </c>
      <c r="B50" s="9">
        <v>5.0</v>
      </c>
      <c r="C50" s="9" t="e">
        <v>#N/A</v>
      </c>
      <c r="D50" s="9" t="e">
        <v>#N/A</v>
      </c>
      <c r="E50" s="9">
        <v>4.0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N50" s="7">
        <v>2.0</v>
      </c>
      <c r="O50" s="7">
        <v>2.0</v>
      </c>
      <c r="P50" s="7">
        <v>2.0</v>
      </c>
      <c r="Q50" s="7">
        <v>2.0</v>
      </c>
      <c r="R50" s="7">
        <v>2.0</v>
      </c>
      <c r="S50" s="7">
        <v>2.0</v>
      </c>
      <c r="T50" s="7">
        <v>2.0</v>
      </c>
      <c r="U50" s="7">
        <v>2.0</v>
      </c>
      <c r="V50" s="7">
        <v>2.0</v>
      </c>
      <c r="W50" s="7">
        <v>2.0</v>
      </c>
      <c r="X50" s="7">
        <v>2.0</v>
      </c>
      <c r="Z50" s="7">
        <v>1.0</v>
      </c>
      <c r="AA50" s="7">
        <v>1.0</v>
      </c>
      <c r="AB50" s="7">
        <v>1.0</v>
      </c>
      <c r="AC50" s="7">
        <v>1.0</v>
      </c>
      <c r="AD50" s="7">
        <v>1.0</v>
      </c>
      <c r="AE50" s="7">
        <v>1.0</v>
      </c>
      <c r="AF50" s="7">
        <v>1.0</v>
      </c>
      <c r="AG50" s="7">
        <v>1.0</v>
      </c>
      <c r="AH50" s="7">
        <v>1.0</v>
      </c>
      <c r="AI50" s="7">
        <v>1.0</v>
      </c>
      <c r="AJ50" s="7">
        <v>1.0</v>
      </c>
      <c r="AL50" s="7">
        <v>4.0</v>
      </c>
      <c r="AM50" s="7">
        <v>4.0</v>
      </c>
      <c r="AN50" s="7">
        <v>4.0</v>
      </c>
      <c r="AO50" s="7">
        <v>4.0</v>
      </c>
      <c r="AP50" s="7">
        <v>4.0</v>
      </c>
      <c r="AQ50" s="7">
        <v>4.0</v>
      </c>
      <c r="AR50" s="7">
        <v>4.0</v>
      </c>
      <c r="AS50" s="7">
        <v>4.0</v>
      </c>
      <c r="AT50" s="7">
        <v>4.0</v>
      </c>
      <c r="AU50" s="7">
        <v>4.0</v>
      </c>
      <c r="AV50" s="7">
        <v>4.0</v>
      </c>
      <c r="AX50" s="34">
        <f t="shared" ref="AX50:BH50" si="49">IF(AO50=0,0,1)</f>
        <v>1</v>
      </c>
      <c r="AY50" s="34">
        <f t="shared" si="49"/>
        <v>1</v>
      </c>
      <c r="AZ50" s="34">
        <f t="shared" si="49"/>
        <v>1</v>
      </c>
      <c r="BA50" s="34">
        <f t="shared" si="49"/>
        <v>1</v>
      </c>
      <c r="BB50" s="34">
        <f t="shared" si="49"/>
        <v>1</v>
      </c>
      <c r="BC50" s="34">
        <f t="shared" si="49"/>
        <v>1</v>
      </c>
      <c r="BD50" s="34">
        <f t="shared" si="49"/>
        <v>1</v>
      </c>
      <c r="BE50" s="34">
        <f t="shared" si="49"/>
        <v>1</v>
      </c>
      <c r="BF50" s="34">
        <f t="shared" si="49"/>
        <v>0</v>
      </c>
      <c r="BG50" s="34">
        <f t="shared" si="49"/>
        <v>1</v>
      </c>
      <c r="BH50" s="34">
        <f t="shared" si="49"/>
        <v>1</v>
      </c>
      <c r="BJ50" s="9">
        <v>5.0</v>
      </c>
    </row>
    <row r="51" ht="14.25" customHeight="1">
      <c r="A51" s="9" t="s">
        <v>97</v>
      </c>
      <c r="B51" s="9">
        <v>4.0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N51" s="7">
        <v>2.0</v>
      </c>
      <c r="O51" s="7">
        <v>2.0</v>
      </c>
      <c r="P51" s="7">
        <v>2.0</v>
      </c>
      <c r="Q51" s="7">
        <v>2.0</v>
      </c>
      <c r="R51" s="7">
        <v>2.0</v>
      </c>
      <c r="S51" s="7">
        <v>2.0</v>
      </c>
      <c r="T51" s="7">
        <v>2.0</v>
      </c>
      <c r="U51" s="7">
        <v>2.0</v>
      </c>
      <c r="V51" s="7">
        <v>2.0</v>
      </c>
      <c r="W51" s="7">
        <v>2.0</v>
      </c>
      <c r="X51" s="7">
        <v>2.0</v>
      </c>
      <c r="Z51" s="7">
        <v>1.0</v>
      </c>
      <c r="AA51" s="7">
        <v>1.0</v>
      </c>
      <c r="AB51" s="7">
        <v>1.0</v>
      </c>
      <c r="AC51" s="7">
        <v>1.0</v>
      </c>
      <c r="AD51" s="7">
        <v>1.0</v>
      </c>
      <c r="AE51" s="7">
        <v>1.0</v>
      </c>
      <c r="AF51" s="7">
        <v>1.0</v>
      </c>
      <c r="AG51" s="7">
        <v>1.0</v>
      </c>
      <c r="AH51" s="7">
        <v>1.0</v>
      </c>
      <c r="AI51" s="7">
        <v>1.0</v>
      </c>
      <c r="AJ51" s="7">
        <v>1.0</v>
      </c>
      <c r="AL51" s="7">
        <v>4.0</v>
      </c>
      <c r="AM51" s="7">
        <v>4.0</v>
      </c>
      <c r="AN51" s="7">
        <v>4.0</v>
      </c>
      <c r="AO51" s="7">
        <v>4.0</v>
      </c>
      <c r="AP51" s="7">
        <v>4.0</v>
      </c>
      <c r="AQ51" s="7">
        <v>4.0</v>
      </c>
      <c r="AR51" s="7">
        <v>4.0</v>
      </c>
      <c r="AS51" s="7">
        <v>4.0</v>
      </c>
      <c r="AT51" s="7">
        <v>4.0</v>
      </c>
      <c r="AU51" s="7">
        <v>4.0</v>
      </c>
      <c r="AV51" s="7">
        <v>4.0</v>
      </c>
      <c r="AX51" s="34">
        <f t="shared" ref="AX51:BH51" si="50">IF(AO51=0,0,1)</f>
        <v>1</v>
      </c>
      <c r="AY51" s="34">
        <f t="shared" si="50"/>
        <v>1</v>
      </c>
      <c r="AZ51" s="34">
        <f t="shared" si="50"/>
        <v>1</v>
      </c>
      <c r="BA51" s="34">
        <f t="shared" si="50"/>
        <v>1</v>
      </c>
      <c r="BB51" s="34">
        <f t="shared" si="50"/>
        <v>1</v>
      </c>
      <c r="BC51" s="34">
        <f t="shared" si="50"/>
        <v>1</v>
      </c>
      <c r="BD51" s="34">
        <f t="shared" si="50"/>
        <v>1</v>
      </c>
      <c r="BE51" s="34">
        <f t="shared" si="50"/>
        <v>1</v>
      </c>
      <c r="BF51" s="34">
        <f t="shared" si="50"/>
        <v>0</v>
      </c>
      <c r="BG51" s="34">
        <f t="shared" si="50"/>
        <v>1</v>
      </c>
      <c r="BH51" s="34">
        <f t="shared" si="50"/>
        <v>1</v>
      </c>
      <c r="BJ51" s="9">
        <v>4.0</v>
      </c>
    </row>
    <row r="52" ht="14.25" customHeight="1">
      <c r="A52" s="9" t="s">
        <v>98</v>
      </c>
      <c r="B52" s="9">
        <v>5.0</v>
      </c>
      <c r="C52" s="9">
        <v>5.0</v>
      </c>
      <c r="D52" s="9" t="e">
        <v>#N/A</v>
      </c>
      <c r="E52" s="9">
        <v>5.0</v>
      </c>
      <c r="F52" s="9">
        <v>5.0</v>
      </c>
      <c r="G52" s="9">
        <v>5.0</v>
      </c>
      <c r="H52" s="9" t="e">
        <v>#N/A</v>
      </c>
      <c r="I52" s="9">
        <v>5.0</v>
      </c>
      <c r="J52" s="9">
        <v>5.0</v>
      </c>
      <c r="K52" s="9">
        <v>5.0</v>
      </c>
      <c r="L52" s="9" t="e">
        <v>#N/A</v>
      </c>
      <c r="N52" s="7">
        <v>1.0</v>
      </c>
      <c r="O52" s="7">
        <v>1.0</v>
      </c>
      <c r="P52" s="7">
        <v>1.0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Z52" s="7">
        <v>1.0</v>
      </c>
      <c r="AA52" s="7">
        <v>1.0</v>
      </c>
      <c r="AB52" s="7">
        <v>1.0</v>
      </c>
      <c r="AC52" s="7">
        <v>1.0</v>
      </c>
      <c r="AD52" s="7">
        <v>1.0</v>
      </c>
      <c r="AE52" s="7">
        <v>1.0</v>
      </c>
      <c r="AF52" s="7">
        <v>1.0</v>
      </c>
      <c r="AG52" s="7">
        <v>1.0</v>
      </c>
      <c r="AH52" s="7">
        <v>1.0</v>
      </c>
      <c r="AI52" s="7">
        <v>1.0</v>
      </c>
      <c r="AJ52" s="7">
        <v>1.0</v>
      </c>
      <c r="AL52" s="7">
        <v>2.0</v>
      </c>
      <c r="AM52" s="7">
        <v>2.0</v>
      </c>
      <c r="AN52" s="7">
        <v>2.0</v>
      </c>
      <c r="AO52" s="7">
        <v>2.0</v>
      </c>
      <c r="AP52" s="7">
        <v>2.0</v>
      </c>
      <c r="AQ52" s="7">
        <v>2.0</v>
      </c>
      <c r="AR52" s="7">
        <v>2.0</v>
      </c>
      <c r="AS52" s="7">
        <v>2.0</v>
      </c>
      <c r="AT52" s="7">
        <v>2.0</v>
      </c>
      <c r="AU52" s="7">
        <v>2.0</v>
      </c>
      <c r="AV52" s="7">
        <v>2.0</v>
      </c>
      <c r="AX52" s="34">
        <f t="shared" ref="AX52:BH52" si="51">IF(AO52=0,0,1)</f>
        <v>1</v>
      </c>
      <c r="AY52" s="34">
        <f t="shared" si="51"/>
        <v>1</v>
      </c>
      <c r="AZ52" s="34">
        <f t="shared" si="51"/>
        <v>1</v>
      </c>
      <c r="BA52" s="34">
        <f t="shared" si="51"/>
        <v>1</v>
      </c>
      <c r="BB52" s="34">
        <f t="shared" si="51"/>
        <v>1</v>
      </c>
      <c r="BC52" s="34">
        <f t="shared" si="51"/>
        <v>1</v>
      </c>
      <c r="BD52" s="34">
        <f t="shared" si="51"/>
        <v>1</v>
      </c>
      <c r="BE52" s="34">
        <f t="shared" si="51"/>
        <v>1</v>
      </c>
      <c r="BF52" s="34">
        <f t="shared" si="51"/>
        <v>0</v>
      </c>
      <c r="BG52" s="34">
        <f t="shared" si="51"/>
        <v>1</v>
      </c>
      <c r="BH52" s="34">
        <f t="shared" si="51"/>
        <v>1</v>
      </c>
      <c r="BJ52" s="9">
        <v>5.0</v>
      </c>
    </row>
    <row r="53" ht="14.25" customHeight="1">
      <c r="A53" s="9" t="s">
        <v>99</v>
      </c>
      <c r="B53" s="9">
        <v>4.0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>
        <v>5.0</v>
      </c>
      <c r="I53" s="9" t="e">
        <v>#N/A</v>
      </c>
      <c r="J53" s="9" t="e">
        <v>#N/A</v>
      </c>
      <c r="K53" s="9" t="e">
        <v>#N/A</v>
      </c>
      <c r="L53" s="9" t="e">
        <v>#N/A</v>
      </c>
      <c r="N53" s="7">
        <v>3.0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3.0</v>
      </c>
      <c r="W53" s="7">
        <v>3.0</v>
      </c>
      <c r="X53" s="7">
        <v>3.0</v>
      </c>
      <c r="Z53" s="7">
        <v>1.0</v>
      </c>
      <c r="AA53" s="7">
        <v>1.0</v>
      </c>
      <c r="AB53" s="7">
        <v>1.0</v>
      </c>
      <c r="AC53" s="7">
        <v>1.0</v>
      </c>
      <c r="AD53" s="7">
        <v>1.0</v>
      </c>
      <c r="AE53" s="7">
        <v>1.0</v>
      </c>
      <c r="AF53" s="7">
        <v>1.0</v>
      </c>
      <c r="AG53" s="7">
        <v>1.0</v>
      </c>
      <c r="AH53" s="7">
        <v>1.0</v>
      </c>
      <c r="AI53" s="7">
        <v>1.0</v>
      </c>
      <c r="AJ53" s="7">
        <v>1.0</v>
      </c>
      <c r="AL53" s="7">
        <v>3.0</v>
      </c>
      <c r="AM53" s="7">
        <v>3.0</v>
      </c>
      <c r="AN53" s="7">
        <v>3.0</v>
      </c>
      <c r="AO53" s="7">
        <v>3.0</v>
      </c>
      <c r="AP53" s="7">
        <v>3.0</v>
      </c>
      <c r="AQ53" s="7">
        <v>3.0</v>
      </c>
      <c r="AR53" s="7">
        <v>3.0</v>
      </c>
      <c r="AS53" s="7">
        <v>3.0</v>
      </c>
      <c r="AT53" s="7">
        <v>3.0</v>
      </c>
      <c r="AU53" s="7">
        <v>3.0</v>
      </c>
      <c r="AV53" s="7">
        <v>3.0</v>
      </c>
      <c r="AX53" s="34">
        <f t="shared" ref="AX53:BH53" si="52">IF(AO53=0,0,1)</f>
        <v>1</v>
      </c>
      <c r="AY53" s="34">
        <f t="shared" si="52"/>
        <v>1</v>
      </c>
      <c r="AZ53" s="34">
        <f t="shared" si="52"/>
        <v>1</v>
      </c>
      <c r="BA53" s="34">
        <f t="shared" si="52"/>
        <v>1</v>
      </c>
      <c r="BB53" s="34">
        <f t="shared" si="52"/>
        <v>1</v>
      </c>
      <c r="BC53" s="34">
        <f t="shared" si="52"/>
        <v>1</v>
      </c>
      <c r="BD53" s="34">
        <f t="shared" si="52"/>
        <v>1</v>
      </c>
      <c r="BE53" s="34">
        <f t="shared" si="52"/>
        <v>1</v>
      </c>
      <c r="BF53" s="34">
        <f t="shared" si="52"/>
        <v>0</v>
      </c>
      <c r="BG53" s="34">
        <f t="shared" si="52"/>
        <v>1</v>
      </c>
      <c r="BH53" s="34">
        <f t="shared" si="52"/>
        <v>1</v>
      </c>
      <c r="BJ53" s="9">
        <v>4.0</v>
      </c>
    </row>
    <row r="54" ht="14.25" customHeight="1">
      <c r="A54" s="9" t="s">
        <v>100</v>
      </c>
      <c r="B54" s="9">
        <v>5.0</v>
      </c>
      <c r="C54" s="9" t="e">
        <v>#N/A</v>
      </c>
      <c r="D54" s="9" t="e">
        <v>#N/A</v>
      </c>
      <c r="E54" s="9">
        <v>5.0</v>
      </c>
      <c r="F54" s="9" t="e">
        <v>#N/A</v>
      </c>
      <c r="G54" s="9" t="e">
        <v>#N/A</v>
      </c>
      <c r="H54" s="9">
        <v>5.0</v>
      </c>
      <c r="I54" s="9" t="e">
        <v>#N/A</v>
      </c>
      <c r="J54" s="9" t="e">
        <v>#N/A</v>
      </c>
      <c r="K54" s="9" t="e">
        <v>#N/A</v>
      </c>
      <c r="L54" s="9" t="e">
        <v>#N/A</v>
      </c>
      <c r="N54" s="7">
        <v>2.0</v>
      </c>
      <c r="O54" s="7">
        <v>2.0</v>
      </c>
      <c r="P54" s="7">
        <v>2.0</v>
      </c>
      <c r="Q54" s="7">
        <v>2.0</v>
      </c>
      <c r="R54" s="7">
        <v>2.0</v>
      </c>
      <c r="S54" s="7">
        <v>2.0</v>
      </c>
      <c r="T54" s="7">
        <v>2.0</v>
      </c>
      <c r="U54" s="7">
        <v>2.0</v>
      </c>
      <c r="V54" s="7">
        <v>2.0</v>
      </c>
      <c r="W54" s="7">
        <v>2.0</v>
      </c>
      <c r="X54" s="7">
        <v>2.0</v>
      </c>
      <c r="Z54" s="7">
        <v>1.0</v>
      </c>
      <c r="AA54" s="7">
        <v>1.0</v>
      </c>
      <c r="AB54" s="7">
        <v>1.0</v>
      </c>
      <c r="AC54" s="7">
        <v>1.0</v>
      </c>
      <c r="AD54" s="7">
        <v>1.0</v>
      </c>
      <c r="AE54" s="7">
        <v>1.0</v>
      </c>
      <c r="AF54" s="7">
        <v>1.0</v>
      </c>
      <c r="AG54" s="7">
        <v>1.0</v>
      </c>
      <c r="AH54" s="7">
        <v>1.0</v>
      </c>
      <c r="AI54" s="7">
        <v>1.0</v>
      </c>
      <c r="AJ54" s="7">
        <v>1.0</v>
      </c>
      <c r="AL54" s="7">
        <v>4.0</v>
      </c>
      <c r="AM54" s="7">
        <v>4.0</v>
      </c>
      <c r="AN54" s="7">
        <v>4.0</v>
      </c>
      <c r="AO54" s="7">
        <v>4.0</v>
      </c>
      <c r="AP54" s="7">
        <v>4.0</v>
      </c>
      <c r="AQ54" s="7">
        <v>4.0</v>
      </c>
      <c r="AR54" s="7">
        <v>4.0</v>
      </c>
      <c r="AS54" s="7">
        <v>4.0</v>
      </c>
      <c r="AT54" s="7">
        <v>4.0</v>
      </c>
      <c r="AU54" s="7">
        <v>4.0</v>
      </c>
      <c r="AV54" s="7">
        <v>4.0</v>
      </c>
      <c r="AX54" s="34">
        <f t="shared" ref="AX54:BH54" si="53">IF(AO54=0,0,1)</f>
        <v>1</v>
      </c>
      <c r="AY54" s="34">
        <f t="shared" si="53"/>
        <v>1</v>
      </c>
      <c r="AZ54" s="34">
        <f t="shared" si="53"/>
        <v>1</v>
      </c>
      <c r="BA54" s="34">
        <f t="shared" si="53"/>
        <v>1</v>
      </c>
      <c r="BB54" s="34">
        <f t="shared" si="53"/>
        <v>1</v>
      </c>
      <c r="BC54" s="34">
        <f t="shared" si="53"/>
        <v>1</v>
      </c>
      <c r="BD54" s="34">
        <f t="shared" si="53"/>
        <v>1</v>
      </c>
      <c r="BE54" s="34">
        <f t="shared" si="53"/>
        <v>1</v>
      </c>
      <c r="BF54" s="34">
        <f t="shared" si="53"/>
        <v>0</v>
      </c>
      <c r="BG54" s="34">
        <f t="shared" si="53"/>
        <v>1</v>
      </c>
      <c r="BH54" s="34">
        <f t="shared" si="53"/>
        <v>1</v>
      </c>
      <c r="BJ54" s="9">
        <v>5.0</v>
      </c>
    </row>
    <row r="55" ht="14.25" customHeight="1">
      <c r="A55" s="9" t="s">
        <v>102</v>
      </c>
      <c r="B55" s="9">
        <v>4.0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N55" s="7">
        <v>3.0</v>
      </c>
      <c r="O55" s="7">
        <v>3.0</v>
      </c>
      <c r="P55" s="7">
        <v>3.0</v>
      </c>
      <c r="Q55" s="7">
        <v>3.0</v>
      </c>
      <c r="R55" s="7">
        <v>3.0</v>
      </c>
      <c r="S55" s="7">
        <v>3.0</v>
      </c>
      <c r="T55" s="7">
        <v>3.0</v>
      </c>
      <c r="U55" s="7">
        <v>3.0</v>
      </c>
      <c r="V55" s="7">
        <v>3.0</v>
      </c>
      <c r="W55" s="7">
        <v>3.0</v>
      </c>
      <c r="X55" s="7">
        <v>3.0</v>
      </c>
      <c r="Z55" s="7">
        <v>1.0</v>
      </c>
      <c r="AA55" s="7">
        <v>1.0</v>
      </c>
      <c r="AB55" s="7">
        <v>1.0</v>
      </c>
      <c r="AC55" s="7">
        <v>1.0</v>
      </c>
      <c r="AD55" s="7">
        <v>1.0</v>
      </c>
      <c r="AE55" s="7">
        <v>1.0</v>
      </c>
      <c r="AF55" s="7">
        <v>1.0</v>
      </c>
      <c r="AG55" s="7">
        <v>1.0</v>
      </c>
      <c r="AH55" s="7">
        <v>1.0</v>
      </c>
      <c r="AI55" s="7">
        <v>1.0</v>
      </c>
      <c r="AJ55" s="7">
        <v>1.0</v>
      </c>
      <c r="AL55" s="7">
        <v>4.0</v>
      </c>
      <c r="AM55" s="7">
        <v>4.0</v>
      </c>
      <c r="AN55" s="7">
        <v>4.0</v>
      </c>
      <c r="AO55" s="7">
        <v>4.0</v>
      </c>
      <c r="AP55" s="7">
        <v>4.0</v>
      </c>
      <c r="AQ55" s="7">
        <v>4.0</v>
      </c>
      <c r="AR55" s="7">
        <v>4.0</v>
      </c>
      <c r="AS55" s="7">
        <v>4.0</v>
      </c>
      <c r="AT55" s="7">
        <v>4.0</v>
      </c>
      <c r="AU55" s="7">
        <v>4.0</v>
      </c>
      <c r="AV55" s="7">
        <v>4.0</v>
      </c>
      <c r="AX55" s="34">
        <f t="shared" ref="AX55:BH55" si="54">IF(AO55=0,0,1)</f>
        <v>1</v>
      </c>
      <c r="AY55" s="34">
        <f t="shared" si="54"/>
        <v>1</v>
      </c>
      <c r="AZ55" s="34">
        <f t="shared" si="54"/>
        <v>1</v>
      </c>
      <c r="BA55" s="34">
        <f t="shared" si="54"/>
        <v>1</v>
      </c>
      <c r="BB55" s="34">
        <f t="shared" si="54"/>
        <v>1</v>
      </c>
      <c r="BC55" s="34">
        <f t="shared" si="54"/>
        <v>1</v>
      </c>
      <c r="BD55" s="34">
        <f t="shared" si="54"/>
        <v>1</v>
      </c>
      <c r="BE55" s="34">
        <f t="shared" si="54"/>
        <v>1</v>
      </c>
      <c r="BF55" s="34">
        <f t="shared" si="54"/>
        <v>0</v>
      </c>
      <c r="BG55" s="34">
        <f t="shared" si="54"/>
        <v>1</v>
      </c>
      <c r="BH55" s="34">
        <f t="shared" si="54"/>
        <v>1</v>
      </c>
      <c r="BJ55" s="9">
        <v>4.0</v>
      </c>
    </row>
    <row r="56" ht="14.25" customHeight="1">
      <c r="A56" s="9" t="s">
        <v>103</v>
      </c>
      <c r="B56" s="9">
        <v>1.0</v>
      </c>
      <c r="C56" s="9" t="e">
        <v>#N/A</v>
      </c>
      <c r="D56" s="9" t="e">
        <v>#N/A</v>
      </c>
      <c r="E56" s="9" t="e">
        <v>#N/A</v>
      </c>
      <c r="F56" s="9">
        <v>1.0</v>
      </c>
      <c r="G56" s="9" t="e">
        <v>#N/A</v>
      </c>
      <c r="H56" s="9">
        <v>1.0</v>
      </c>
      <c r="I56" s="9">
        <v>1.0</v>
      </c>
      <c r="J56" s="9">
        <v>1.0</v>
      </c>
      <c r="K56" s="9" t="e">
        <v>#N/A</v>
      </c>
      <c r="L56" s="9" t="e">
        <v>#N/A</v>
      </c>
      <c r="N56" s="7">
        <v>4.0</v>
      </c>
      <c r="O56" s="7">
        <v>4.0</v>
      </c>
      <c r="P56" s="7">
        <v>4.0</v>
      </c>
      <c r="Q56" s="7">
        <v>4.0</v>
      </c>
      <c r="R56" s="7">
        <v>4.0</v>
      </c>
      <c r="S56" s="7">
        <v>4.0</v>
      </c>
      <c r="T56" s="7">
        <v>4.0</v>
      </c>
      <c r="U56" s="7">
        <v>4.0</v>
      </c>
      <c r="V56" s="7">
        <v>4.0</v>
      </c>
      <c r="W56" s="7">
        <v>4.0</v>
      </c>
      <c r="X56" s="7">
        <v>4.0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L56" s="7">
        <v>4.0</v>
      </c>
      <c r="AM56" s="7">
        <v>4.0</v>
      </c>
      <c r="AN56" s="7">
        <v>4.0</v>
      </c>
      <c r="AO56" s="7">
        <v>4.0</v>
      </c>
      <c r="AP56" s="7">
        <v>4.0</v>
      </c>
      <c r="AQ56" s="7">
        <v>4.0</v>
      </c>
      <c r="AR56" s="7">
        <v>4.0</v>
      </c>
      <c r="AS56" s="7">
        <v>4.0</v>
      </c>
      <c r="AT56" s="7">
        <v>4.0</v>
      </c>
      <c r="AU56" s="7">
        <v>4.0</v>
      </c>
      <c r="AV56" s="7">
        <v>4.0</v>
      </c>
      <c r="AX56" s="34">
        <f t="shared" ref="AX56:BH56" si="55">IF(AO56=0,0,1)</f>
        <v>1</v>
      </c>
      <c r="AY56" s="34">
        <f t="shared" si="55"/>
        <v>1</v>
      </c>
      <c r="AZ56" s="34">
        <f t="shared" si="55"/>
        <v>1</v>
      </c>
      <c r="BA56" s="34">
        <f t="shared" si="55"/>
        <v>1</v>
      </c>
      <c r="BB56" s="34">
        <f t="shared" si="55"/>
        <v>1</v>
      </c>
      <c r="BC56" s="34">
        <f t="shared" si="55"/>
        <v>1</v>
      </c>
      <c r="BD56" s="34">
        <f t="shared" si="55"/>
        <v>1</v>
      </c>
      <c r="BE56" s="34">
        <f t="shared" si="55"/>
        <v>1</v>
      </c>
      <c r="BF56" s="34">
        <f t="shared" si="55"/>
        <v>0</v>
      </c>
      <c r="BG56" s="34">
        <f t="shared" si="55"/>
        <v>1</v>
      </c>
      <c r="BH56" s="34">
        <f t="shared" si="55"/>
        <v>1</v>
      </c>
      <c r="BJ56" s="9">
        <v>1.0</v>
      </c>
    </row>
    <row r="57" ht="14.25" customHeight="1">
      <c r="A57" s="9" t="s">
        <v>104</v>
      </c>
      <c r="B57" s="9">
        <v>3.0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N57" s="7">
        <v>3.0</v>
      </c>
      <c r="O57" s="7">
        <v>3.0</v>
      </c>
      <c r="P57" s="7">
        <v>3.0</v>
      </c>
      <c r="Q57" s="7">
        <v>3.0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>
        <v>3.0</v>
      </c>
      <c r="Z57" s="7">
        <v>1.0</v>
      </c>
      <c r="AA57" s="7">
        <v>1.0</v>
      </c>
      <c r="AB57" s="7">
        <v>1.0</v>
      </c>
      <c r="AC57" s="7">
        <v>1.0</v>
      </c>
      <c r="AD57" s="7">
        <v>1.0</v>
      </c>
      <c r="AE57" s="7">
        <v>1.0</v>
      </c>
      <c r="AF57" s="7">
        <v>1.0</v>
      </c>
      <c r="AG57" s="7">
        <v>1.0</v>
      </c>
      <c r="AH57" s="7">
        <v>1.0</v>
      </c>
      <c r="AI57" s="7">
        <v>1.0</v>
      </c>
      <c r="AJ57" s="7">
        <v>1.0</v>
      </c>
      <c r="AL57" s="7">
        <v>4.0</v>
      </c>
      <c r="AM57" s="7">
        <v>4.0</v>
      </c>
      <c r="AN57" s="7">
        <v>4.0</v>
      </c>
      <c r="AO57" s="7">
        <v>4.0</v>
      </c>
      <c r="AP57" s="7">
        <v>4.0</v>
      </c>
      <c r="AQ57" s="7">
        <v>4.0</v>
      </c>
      <c r="AR57" s="7">
        <v>4.0</v>
      </c>
      <c r="AS57" s="7">
        <v>4.0</v>
      </c>
      <c r="AT57" s="7">
        <v>4.0</v>
      </c>
      <c r="AU57" s="7">
        <v>4.0</v>
      </c>
      <c r="AV57" s="7">
        <v>4.0</v>
      </c>
      <c r="AX57" s="34">
        <f t="shared" ref="AX57:BH57" si="56">IF(AO57=0,0,1)</f>
        <v>1</v>
      </c>
      <c r="AY57" s="34">
        <f t="shared" si="56"/>
        <v>1</v>
      </c>
      <c r="AZ57" s="34">
        <f t="shared" si="56"/>
        <v>1</v>
      </c>
      <c r="BA57" s="34">
        <f t="shared" si="56"/>
        <v>1</v>
      </c>
      <c r="BB57" s="34">
        <f t="shared" si="56"/>
        <v>1</v>
      </c>
      <c r="BC57" s="34">
        <f t="shared" si="56"/>
        <v>1</v>
      </c>
      <c r="BD57" s="34">
        <f t="shared" si="56"/>
        <v>1</v>
      </c>
      <c r="BE57" s="34">
        <f t="shared" si="56"/>
        <v>1</v>
      </c>
      <c r="BF57" s="34">
        <f t="shared" si="56"/>
        <v>0</v>
      </c>
      <c r="BG57" s="34">
        <f t="shared" si="56"/>
        <v>1</v>
      </c>
      <c r="BH57" s="34">
        <f t="shared" si="56"/>
        <v>1</v>
      </c>
      <c r="BJ57" s="9">
        <v>3.0</v>
      </c>
    </row>
    <row r="58" ht="14.25" customHeight="1">
      <c r="A58" s="9" t="s">
        <v>105</v>
      </c>
      <c r="B58" s="9">
        <v>5.0</v>
      </c>
      <c r="C58" s="9">
        <v>5.0</v>
      </c>
      <c r="D58" s="9">
        <v>5.0</v>
      </c>
      <c r="E58" s="9" t="e">
        <v>#N/A</v>
      </c>
      <c r="F58" s="9">
        <v>5.0</v>
      </c>
      <c r="G58" s="9">
        <v>5.0</v>
      </c>
      <c r="H58" s="9" t="e">
        <v>#N/A</v>
      </c>
      <c r="I58" s="9">
        <v>5.0</v>
      </c>
      <c r="J58" s="9" t="e">
        <v>#N/A</v>
      </c>
      <c r="K58" s="9">
        <v>5.0</v>
      </c>
      <c r="L58" s="9" t="e">
        <v>#N/A</v>
      </c>
      <c r="N58" s="7">
        <v>1.0</v>
      </c>
      <c r="O58" s="7">
        <v>1.0</v>
      </c>
      <c r="P58" s="7">
        <v>1.0</v>
      </c>
      <c r="Q58" s="7">
        <v>1.0</v>
      </c>
      <c r="R58" s="7">
        <v>1.0</v>
      </c>
      <c r="S58" s="7">
        <v>1.0</v>
      </c>
      <c r="T58" s="7">
        <v>1.0</v>
      </c>
      <c r="U58" s="7">
        <v>1.0</v>
      </c>
      <c r="V58" s="7">
        <v>1.0</v>
      </c>
      <c r="W58" s="7">
        <v>1.0</v>
      </c>
      <c r="X58" s="7">
        <v>1.0</v>
      </c>
      <c r="Z58" s="7">
        <v>1.0</v>
      </c>
      <c r="AA58" s="7">
        <v>1.0</v>
      </c>
      <c r="AB58" s="7">
        <v>1.0</v>
      </c>
      <c r="AC58" s="7">
        <v>1.0</v>
      </c>
      <c r="AD58" s="7">
        <v>1.0</v>
      </c>
      <c r="AE58" s="7">
        <v>1.0</v>
      </c>
      <c r="AF58" s="7">
        <v>1.0</v>
      </c>
      <c r="AG58" s="7">
        <v>1.0</v>
      </c>
      <c r="AH58" s="7">
        <v>1.0</v>
      </c>
      <c r="AI58" s="7">
        <v>1.0</v>
      </c>
      <c r="AJ58" s="7">
        <v>1.0</v>
      </c>
      <c r="AL58" s="7">
        <v>3.0</v>
      </c>
      <c r="AM58" s="7">
        <v>3.0</v>
      </c>
      <c r="AN58" s="7">
        <v>3.0</v>
      </c>
      <c r="AO58" s="7">
        <v>3.0</v>
      </c>
      <c r="AP58" s="7">
        <v>3.0</v>
      </c>
      <c r="AQ58" s="7">
        <v>3.0</v>
      </c>
      <c r="AR58" s="7">
        <v>3.0</v>
      </c>
      <c r="AS58" s="7">
        <v>3.0</v>
      </c>
      <c r="AT58" s="7">
        <v>3.0</v>
      </c>
      <c r="AU58" s="7">
        <v>3.0</v>
      </c>
      <c r="AV58" s="7">
        <v>3.0</v>
      </c>
      <c r="AX58" s="34">
        <f t="shared" ref="AX58:BH58" si="57">IF(AO58=0,0,1)</f>
        <v>1</v>
      </c>
      <c r="AY58" s="34">
        <f t="shared" si="57"/>
        <v>1</v>
      </c>
      <c r="AZ58" s="34">
        <f t="shared" si="57"/>
        <v>1</v>
      </c>
      <c r="BA58" s="34">
        <f t="shared" si="57"/>
        <v>1</v>
      </c>
      <c r="BB58" s="34">
        <f t="shared" si="57"/>
        <v>1</v>
      </c>
      <c r="BC58" s="34">
        <f t="shared" si="57"/>
        <v>1</v>
      </c>
      <c r="BD58" s="34">
        <f t="shared" si="57"/>
        <v>1</v>
      </c>
      <c r="BE58" s="34">
        <f t="shared" si="57"/>
        <v>1</v>
      </c>
      <c r="BF58" s="34">
        <f t="shared" si="57"/>
        <v>0</v>
      </c>
      <c r="BG58" s="34">
        <f t="shared" si="57"/>
        <v>1</v>
      </c>
      <c r="BH58" s="34">
        <f t="shared" si="57"/>
        <v>1</v>
      </c>
      <c r="BJ58" s="9">
        <v>5.0</v>
      </c>
    </row>
    <row r="59" ht="14.25" customHeight="1">
      <c r="A59" s="9" t="s">
        <v>106</v>
      </c>
      <c r="B59" s="9">
        <v>5.0</v>
      </c>
      <c r="C59" s="9" t="e">
        <v>#N/A</v>
      </c>
      <c r="D59" s="9" t="e">
        <v>#N/A</v>
      </c>
      <c r="E59" s="9" t="e">
        <v>#N/A</v>
      </c>
      <c r="F59" s="9">
        <v>5.0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N59" s="7">
        <v>2.0</v>
      </c>
      <c r="O59" s="7">
        <v>2.0</v>
      </c>
      <c r="P59" s="7">
        <v>2.0</v>
      </c>
      <c r="Q59" s="7">
        <v>2.0</v>
      </c>
      <c r="R59" s="7">
        <v>2.0</v>
      </c>
      <c r="S59" s="7">
        <v>2.0</v>
      </c>
      <c r="T59" s="7">
        <v>2.0</v>
      </c>
      <c r="U59" s="7">
        <v>2.0</v>
      </c>
      <c r="V59" s="7">
        <v>2.0</v>
      </c>
      <c r="W59" s="7">
        <v>2.0</v>
      </c>
      <c r="X59" s="7">
        <v>2.0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L59" s="7">
        <v>4.0</v>
      </c>
      <c r="AM59" s="7">
        <v>4.0</v>
      </c>
      <c r="AN59" s="7">
        <v>4.0</v>
      </c>
      <c r="AO59" s="7">
        <v>4.0</v>
      </c>
      <c r="AP59" s="7">
        <v>4.0</v>
      </c>
      <c r="AQ59" s="7">
        <v>4.0</v>
      </c>
      <c r="AR59" s="7">
        <v>4.0</v>
      </c>
      <c r="AS59" s="7">
        <v>4.0</v>
      </c>
      <c r="AT59" s="7">
        <v>4.0</v>
      </c>
      <c r="AU59" s="7">
        <v>4.0</v>
      </c>
      <c r="AV59" s="7">
        <v>4.0</v>
      </c>
      <c r="AX59" s="34">
        <f t="shared" ref="AX59:BH59" si="58">IF(AO59=0,0,1)</f>
        <v>1</v>
      </c>
      <c r="AY59" s="34">
        <f t="shared" si="58"/>
        <v>1</v>
      </c>
      <c r="AZ59" s="34">
        <f t="shared" si="58"/>
        <v>1</v>
      </c>
      <c r="BA59" s="34">
        <f t="shared" si="58"/>
        <v>1</v>
      </c>
      <c r="BB59" s="34">
        <f t="shared" si="58"/>
        <v>1</v>
      </c>
      <c r="BC59" s="34">
        <f t="shared" si="58"/>
        <v>1</v>
      </c>
      <c r="BD59" s="34">
        <f t="shared" si="58"/>
        <v>1</v>
      </c>
      <c r="BE59" s="34">
        <f t="shared" si="58"/>
        <v>1</v>
      </c>
      <c r="BF59" s="34">
        <f t="shared" si="58"/>
        <v>0</v>
      </c>
      <c r="BG59" s="34">
        <f t="shared" si="58"/>
        <v>1</v>
      </c>
      <c r="BH59" s="34">
        <f t="shared" si="58"/>
        <v>1</v>
      </c>
      <c r="BJ59" s="9">
        <v>5.0</v>
      </c>
    </row>
    <row r="60" ht="14.25" customHeight="1">
      <c r="A60" s="9" t="s">
        <v>107</v>
      </c>
      <c r="B60" s="9">
        <v>2.0</v>
      </c>
      <c r="C60" s="9">
        <v>1.0</v>
      </c>
      <c r="D60" s="9">
        <v>1.0</v>
      </c>
      <c r="E60" s="9" t="e">
        <v>#N/A</v>
      </c>
      <c r="F60" s="9" t="e">
        <v>#N/A</v>
      </c>
      <c r="G60" s="9">
        <v>2.0</v>
      </c>
      <c r="H60" s="9" t="e">
        <v>#N/A</v>
      </c>
      <c r="I60" s="9" t="e">
        <v>#N/A</v>
      </c>
      <c r="J60" s="9" t="e">
        <v>#N/A</v>
      </c>
      <c r="K60" s="9">
        <v>1.0</v>
      </c>
      <c r="L60" s="9">
        <v>1.0</v>
      </c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Z60" s="7">
        <v>1.0</v>
      </c>
      <c r="AA60" s="7">
        <v>1.0</v>
      </c>
      <c r="AB60" s="7">
        <v>1.0</v>
      </c>
      <c r="AC60" s="7">
        <v>1.0</v>
      </c>
      <c r="AD60" s="7">
        <v>1.0</v>
      </c>
      <c r="AE60" s="7">
        <v>1.0</v>
      </c>
      <c r="AF60" s="7">
        <v>1.0</v>
      </c>
      <c r="AG60" s="7">
        <v>1.0</v>
      </c>
      <c r="AH60" s="7">
        <v>1.0</v>
      </c>
      <c r="AI60" s="7">
        <v>1.0</v>
      </c>
      <c r="AJ60" s="7">
        <v>1.0</v>
      </c>
      <c r="AL60" s="7">
        <v>3.0</v>
      </c>
      <c r="AM60" s="7">
        <v>3.0</v>
      </c>
      <c r="AN60" s="7">
        <v>3.0</v>
      </c>
      <c r="AO60" s="7">
        <v>3.0</v>
      </c>
      <c r="AP60" s="7">
        <v>3.0</v>
      </c>
      <c r="AQ60" s="7">
        <v>3.0</v>
      </c>
      <c r="AR60" s="7">
        <v>3.0</v>
      </c>
      <c r="AS60" s="7">
        <v>3.0</v>
      </c>
      <c r="AT60" s="7">
        <v>3.0</v>
      </c>
      <c r="AU60" s="7">
        <v>3.0</v>
      </c>
      <c r="AV60" s="7">
        <v>3.0</v>
      </c>
      <c r="AX60" s="34">
        <f t="shared" ref="AX60:BH60" si="59">IF(AO60=0,0,1)</f>
        <v>1</v>
      </c>
      <c r="AY60" s="34">
        <f t="shared" si="59"/>
        <v>1</v>
      </c>
      <c r="AZ60" s="34">
        <f t="shared" si="59"/>
        <v>1</v>
      </c>
      <c r="BA60" s="34">
        <f t="shared" si="59"/>
        <v>1</v>
      </c>
      <c r="BB60" s="34">
        <f t="shared" si="59"/>
        <v>1</v>
      </c>
      <c r="BC60" s="34">
        <f t="shared" si="59"/>
        <v>1</v>
      </c>
      <c r="BD60" s="34">
        <f t="shared" si="59"/>
        <v>1</v>
      </c>
      <c r="BE60" s="34">
        <f t="shared" si="59"/>
        <v>1</v>
      </c>
      <c r="BF60" s="34">
        <f t="shared" si="59"/>
        <v>0</v>
      </c>
      <c r="BG60" s="34">
        <f t="shared" si="59"/>
        <v>1</v>
      </c>
      <c r="BH60" s="34">
        <f t="shared" si="59"/>
        <v>1</v>
      </c>
      <c r="BJ60" s="9">
        <v>2.0</v>
      </c>
    </row>
    <row r="61" ht="14.25" customHeight="1">
      <c r="A61" s="9" t="s">
        <v>108</v>
      </c>
      <c r="B61" s="9">
        <v>5.0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>
        <v>4.0</v>
      </c>
      <c r="I61" s="9">
        <v>5.0</v>
      </c>
      <c r="J61" s="9" t="e">
        <v>#N/A</v>
      </c>
      <c r="K61" s="9" t="e">
        <v>#N/A</v>
      </c>
      <c r="L61" s="9" t="e">
        <v>#N/A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4.0</v>
      </c>
      <c r="T61" s="7">
        <v>4.0</v>
      </c>
      <c r="U61" s="7">
        <v>4.0</v>
      </c>
      <c r="V61" s="7">
        <v>4.0</v>
      </c>
      <c r="W61" s="7">
        <v>4.0</v>
      </c>
      <c r="X61" s="7">
        <v>4.0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L61" s="7">
        <v>4.0</v>
      </c>
      <c r="AM61" s="7">
        <v>4.0</v>
      </c>
      <c r="AN61" s="7">
        <v>4.0</v>
      </c>
      <c r="AO61" s="7">
        <v>4.0</v>
      </c>
      <c r="AP61" s="7">
        <v>4.0</v>
      </c>
      <c r="AQ61" s="7">
        <v>4.0</v>
      </c>
      <c r="AR61" s="7">
        <v>4.0</v>
      </c>
      <c r="AS61" s="7">
        <v>4.0</v>
      </c>
      <c r="AT61" s="7">
        <v>4.0</v>
      </c>
      <c r="AU61" s="7">
        <v>4.0</v>
      </c>
      <c r="AV61" s="7">
        <v>4.0</v>
      </c>
      <c r="AX61" s="34">
        <f t="shared" ref="AX61:BH61" si="60">IF(AO61=0,0,1)</f>
        <v>1</v>
      </c>
      <c r="AY61" s="34">
        <f t="shared" si="60"/>
        <v>1</v>
      </c>
      <c r="AZ61" s="34">
        <f t="shared" si="60"/>
        <v>1</v>
      </c>
      <c r="BA61" s="34">
        <f t="shared" si="60"/>
        <v>1</v>
      </c>
      <c r="BB61" s="34">
        <f t="shared" si="60"/>
        <v>1</v>
      </c>
      <c r="BC61" s="34">
        <f t="shared" si="60"/>
        <v>1</v>
      </c>
      <c r="BD61" s="34">
        <f t="shared" si="60"/>
        <v>1</v>
      </c>
      <c r="BE61" s="34">
        <f t="shared" si="60"/>
        <v>1</v>
      </c>
      <c r="BF61" s="34">
        <f t="shared" si="60"/>
        <v>0</v>
      </c>
      <c r="BG61" s="34">
        <f t="shared" si="60"/>
        <v>1</v>
      </c>
      <c r="BH61" s="34">
        <f t="shared" si="60"/>
        <v>1</v>
      </c>
      <c r="BJ61" s="9">
        <v>5.0</v>
      </c>
    </row>
    <row r="62" ht="14.25" customHeight="1">
      <c r="A62" s="9" t="s">
        <v>109</v>
      </c>
      <c r="B62" s="9">
        <v>5.0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N62" s="7">
        <v>4.0</v>
      </c>
      <c r="O62" s="7">
        <v>4.0</v>
      </c>
      <c r="P62" s="7">
        <v>4.0</v>
      </c>
      <c r="Q62" s="7">
        <v>4.0</v>
      </c>
      <c r="R62" s="7">
        <v>4.0</v>
      </c>
      <c r="S62" s="7">
        <v>4.0</v>
      </c>
      <c r="T62" s="7">
        <v>4.0</v>
      </c>
      <c r="U62" s="7">
        <v>4.0</v>
      </c>
      <c r="V62" s="7">
        <v>4.0</v>
      </c>
      <c r="W62" s="7">
        <v>4.0</v>
      </c>
      <c r="X62" s="7">
        <v>4.0</v>
      </c>
      <c r="Z62" s="7">
        <v>1.0</v>
      </c>
      <c r="AA62" s="7">
        <v>1.0</v>
      </c>
      <c r="AB62" s="7">
        <v>1.0</v>
      </c>
      <c r="AC62" s="7">
        <v>1.0</v>
      </c>
      <c r="AD62" s="7">
        <v>1.0</v>
      </c>
      <c r="AE62" s="7">
        <v>1.0</v>
      </c>
      <c r="AF62" s="7">
        <v>1.0</v>
      </c>
      <c r="AG62" s="7">
        <v>1.0</v>
      </c>
      <c r="AH62" s="7">
        <v>1.0</v>
      </c>
      <c r="AI62" s="7">
        <v>1.0</v>
      </c>
      <c r="AJ62" s="7">
        <v>1.0</v>
      </c>
      <c r="AL62" s="7">
        <v>4.0</v>
      </c>
      <c r="AM62" s="7">
        <v>4.0</v>
      </c>
      <c r="AN62" s="7">
        <v>4.0</v>
      </c>
      <c r="AO62" s="7">
        <v>4.0</v>
      </c>
      <c r="AP62" s="7">
        <v>4.0</v>
      </c>
      <c r="AQ62" s="7">
        <v>4.0</v>
      </c>
      <c r="AR62" s="7">
        <v>4.0</v>
      </c>
      <c r="AS62" s="7">
        <v>4.0</v>
      </c>
      <c r="AT62" s="7">
        <v>4.0</v>
      </c>
      <c r="AU62" s="7">
        <v>4.0</v>
      </c>
      <c r="AV62" s="7">
        <v>4.0</v>
      </c>
      <c r="AX62" s="34">
        <f t="shared" ref="AX62:BH62" si="61">IF(AO62=0,0,1)</f>
        <v>1</v>
      </c>
      <c r="AY62" s="34">
        <f t="shared" si="61"/>
        <v>1</v>
      </c>
      <c r="AZ62" s="34">
        <f t="shared" si="61"/>
        <v>1</v>
      </c>
      <c r="BA62" s="34">
        <f t="shared" si="61"/>
        <v>1</v>
      </c>
      <c r="BB62" s="34">
        <f t="shared" si="61"/>
        <v>1</v>
      </c>
      <c r="BC62" s="34">
        <f t="shared" si="61"/>
        <v>1</v>
      </c>
      <c r="BD62" s="34">
        <f t="shared" si="61"/>
        <v>1</v>
      </c>
      <c r="BE62" s="34">
        <f t="shared" si="61"/>
        <v>1</v>
      </c>
      <c r="BF62" s="34">
        <f t="shared" si="61"/>
        <v>0</v>
      </c>
      <c r="BG62" s="34">
        <f t="shared" si="61"/>
        <v>1</v>
      </c>
      <c r="BH62" s="34">
        <f t="shared" si="61"/>
        <v>1</v>
      </c>
      <c r="BJ62" s="9">
        <v>5.0</v>
      </c>
    </row>
    <row r="63" ht="14.25" customHeight="1">
      <c r="A63" s="12" t="s">
        <v>110</v>
      </c>
      <c r="B63" s="12">
        <v>5.0</v>
      </c>
      <c r="C63" s="12">
        <v>5.0</v>
      </c>
      <c r="D63" s="12">
        <v>5.0</v>
      </c>
      <c r="E63" s="12">
        <v>5.0</v>
      </c>
      <c r="F63" s="12">
        <v>5.0</v>
      </c>
      <c r="G63" s="12">
        <v>5.0</v>
      </c>
      <c r="H63" s="12">
        <v>5.0</v>
      </c>
      <c r="I63" s="12">
        <v>5.0</v>
      </c>
      <c r="J63" s="12">
        <v>5.0</v>
      </c>
      <c r="K63" s="12">
        <v>5.0</v>
      </c>
      <c r="L63" s="12">
        <v>5.0</v>
      </c>
      <c r="M63" s="12"/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5.0</v>
      </c>
      <c r="T63" s="11">
        <v>5.0</v>
      </c>
      <c r="U63" s="11">
        <v>5.0</v>
      </c>
      <c r="V63" s="11">
        <v>5.0</v>
      </c>
      <c r="W63" s="11">
        <v>5.0</v>
      </c>
      <c r="X63" s="11">
        <v>5.0</v>
      </c>
      <c r="Y63" s="12"/>
      <c r="Z63" s="11">
        <v>1.0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2"/>
      <c r="AL63" s="11">
        <v>5.0</v>
      </c>
      <c r="AM63" s="11">
        <v>5.0</v>
      </c>
      <c r="AN63" s="11">
        <v>5.0</v>
      </c>
      <c r="AO63" s="11">
        <v>5.0</v>
      </c>
      <c r="AP63" s="11">
        <v>5.0</v>
      </c>
      <c r="AQ63" s="11">
        <v>5.0</v>
      </c>
      <c r="AR63" s="11">
        <v>5.0</v>
      </c>
      <c r="AS63" s="11">
        <v>5.0</v>
      </c>
      <c r="AT63" s="11">
        <v>5.0</v>
      </c>
      <c r="AU63" s="11">
        <v>5.0</v>
      </c>
      <c r="AV63" s="11">
        <v>5.0</v>
      </c>
      <c r="AW63" s="12"/>
      <c r="AX63" s="34">
        <f t="shared" ref="AX63:BH63" si="62">IF(AO63=0,0,1)</f>
        <v>1</v>
      </c>
      <c r="AY63" s="34">
        <f t="shared" si="62"/>
        <v>1</v>
      </c>
      <c r="AZ63" s="34">
        <f t="shared" si="62"/>
        <v>1</v>
      </c>
      <c r="BA63" s="34">
        <f t="shared" si="62"/>
        <v>1</v>
      </c>
      <c r="BB63" s="34">
        <f t="shared" si="62"/>
        <v>1</v>
      </c>
      <c r="BC63" s="34">
        <f t="shared" si="62"/>
        <v>1</v>
      </c>
      <c r="BD63" s="34">
        <f t="shared" si="62"/>
        <v>1</v>
      </c>
      <c r="BE63" s="34">
        <f t="shared" si="62"/>
        <v>1</v>
      </c>
      <c r="BF63" s="34">
        <f t="shared" si="62"/>
        <v>0</v>
      </c>
      <c r="BG63" s="34">
        <f t="shared" si="62"/>
        <v>1</v>
      </c>
      <c r="BH63" s="34">
        <f t="shared" si="62"/>
        <v>1</v>
      </c>
      <c r="BI63" s="12"/>
      <c r="BJ63" s="12">
        <v>5.0</v>
      </c>
    </row>
    <row r="64" ht="14.25" customHeight="1">
      <c r="A64" s="9" t="s">
        <v>111</v>
      </c>
      <c r="B64" s="9">
        <v>3.0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>
        <v>2.0</v>
      </c>
      <c r="H64" s="9" t="e">
        <v>#N/A</v>
      </c>
      <c r="I64" s="9" t="e">
        <v>#N/A</v>
      </c>
      <c r="J64" s="9">
        <v>3.0</v>
      </c>
      <c r="K64" s="9" t="e">
        <v>#N/A</v>
      </c>
      <c r="L64" s="9" t="e">
        <v>#N/A</v>
      </c>
      <c r="N64" s="7">
        <v>3.0</v>
      </c>
      <c r="O64" s="7">
        <v>3.0</v>
      </c>
      <c r="P64" s="7">
        <v>3.0</v>
      </c>
      <c r="Q64" s="7">
        <v>3.0</v>
      </c>
      <c r="R64" s="7">
        <v>3.0</v>
      </c>
      <c r="S64" s="7">
        <v>3.0</v>
      </c>
      <c r="T64" s="7">
        <v>3.0</v>
      </c>
      <c r="U64" s="7">
        <v>3.0</v>
      </c>
      <c r="V64" s="7">
        <v>3.0</v>
      </c>
      <c r="W64" s="7">
        <v>3.0</v>
      </c>
      <c r="X64" s="7">
        <v>3.0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L64" s="7">
        <v>4.0</v>
      </c>
      <c r="AM64" s="7">
        <v>4.0</v>
      </c>
      <c r="AN64" s="7">
        <v>4.0</v>
      </c>
      <c r="AO64" s="7">
        <v>4.0</v>
      </c>
      <c r="AP64" s="7">
        <v>4.0</v>
      </c>
      <c r="AQ64" s="7">
        <v>4.0</v>
      </c>
      <c r="AR64" s="7">
        <v>4.0</v>
      </c>
      <c r="AS64" s="7">
        <v>4.0</v>
      </c>
      <c r="AT64" s="7">
        <v>4.0</v>
      </c>
      <c r="AU64" s="7">
        <v>4.0</v>
      </c>
      <c r="AV64" s="7">
        <v>4.0</v>
      </c>
      <c r="AX64" s="34">
        <f t="shared" ref="AX64:BH64" si="63">IF(AO64=0,0,1)</f>
        <v>1</v>
      </c>
      <c r="AY64" s="34">
        <f t="shared" si="63"/>
        <v>1</v>
      </c>
      <c r="AZ64" s="34">
        <f t="shared" si="63"/>
        <v>1</v>
      </c>
      <c r="BA64" s="34">
        <f t="shared" si="63"/>
        <v>1</v>
      </c>
      <c r="BB64" s="34">
        <f t="shared" si="63"/>
        <v>1</v>
      </c>
      <c r="BC64" s="34">
        <f t="shared" si="63"/>
        <v>1</v>
      </c>
      <c r="BD64" s="34">
        <f t="shared" si="63"/>
        <v>1</v>
      </c>
      <c r="BE64" s="34">
        <f t="shared" si="63"/>
        <v>1</v>
      </c>
      <c r="BF64" s="34">
        <f t="shared" si="63"/>
        <v>0</v>
      </c>
      <c r="BG64" s="34">
        <f t="shared" si="63"/>
        <v>1</v>
      </c>
      <c r="BH64" s="34">
        <f t="shared" si="63"/>
        <v>1</v>
      </c>
      <c r="BJ64" s="9">
        <v>3.0</v>
      </c>
    </row>
    <row r="65" ht="14.25" customHeight="1">
      <c r="A65" s="9" t="s">
        <v>112</v>
      </c>
      <c r="B65" s="9">
        <v>3.0</v>
      </c>
      <c r="C65" s="9">
        <v>3.0</v>
      </c>
      <c r="D65" s="9">
        <v>3.0</v>
      </c>
      <c r="E65" s="9">
        <v>4.0</v>
      </c>
      <c r="F65" s="9">
        <v>3.0</v>
      </c>
      <c r="G65" s="9">
        <v>3.0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N65" s="7">
        <v>4.0</v>
      </c>
      <c r="O65" s="7">
        <v>4.0</v>
      </c>
      <c r="P65" s="7">
        <v>4.0</v>
      </c>
      <c r="Q65" s="7">
        <v>4.0</v>
      </c>
      <c r="R65" s="7">
        <v>4.0</v>
      </c>
      <c r="S65" s="7">
        <v>4.0</v>
      </c>
      <c r="T65" s="7">
        <v>4.0</v>
      </c>
      <c r="U65" s="7">
        <v>4.0</v>
      </c>
      <c r="V65" s="7">
        <v>4.0</v>
      </c>
      <c r="W65" s="7">
        <v>4.0</v>
      </c>
      <c r="X65" s="7">
        <v>4.0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L65" s="7">
        <v>3.0</v>
      </c>
      <c r="AM65" s="7">
        <v>3.0</v>
      </c>
      <c r="AN65" s="7">
        <v>3.0</v>
      </c>
      <c r="AO65" s="7">
        <v>3.0</v>
      </c>
      <c r="AP65" s="7">
        <v>3.0</v>
      </c>
      <c r="AQ65" s="7">
        <v>3.0</v>
      </c>
      <c r="AR65" s="7">
        <v>3.0</v>
      </c>
      <c r="AS65" s="7">
        <v>3.0</v>
      </c>
      <c r="AT65" s="7">
        <v>3.0</v>
      </c>
      <c r="AU65" s="7">
        <v>3.0</v>
      </c>
      <c r="AV65" s="7">
        <v>3.0</v>
      </c>
      <c r="AX65" s="34">
        <f t="shared" ref="AX65:BH65" si="64">IF(AO65=0,0,1)</f>
        <v>1</v>
      </c>
      <c r="AY65" s="34">
        <f t="shared" si="64"/>
        <v>1</v>
      </c>
      <c r="AZ65" s="34">
        <f t="shared" si="64"/>
        <v>1</v>
      </c>
      <c r="BA65" s="34">
        <f t="shared" si="64"/>
        <v>1</v>
      </c>
      <c r="BB65" s="34">
        <f t="shared" si="64"/>
        <v>1</v>
      </c>
      <c r="BC65" s="34">
        <f t="shared" si="64"/>
        <v>1</v>
      </c>
      <c r="BD65" s="34">
        <f t="shared" si="64"/>
        <v>1</v>
      </c>
      <c r="BE65" s="34">
        <f t="shared" si="64"/>
        <v>1</v>
      </c>
      <c r="BF65" s="34">
        <f t="shared" si="64"/>
        <v>0</v>
      </c>
      <c r="BG65" s="34">
        <f t="shared" si="64"/>
        <v>1</v>
      </c>
      <c r="BH65" s="34">
        <f t="shared" si="64"/>
        <v>1</v>
      </c>
      <c r="BJ65" s="9">
        <v>3.0</v>
      </c>
    </row>
    <row r="66" ht="14.25" customHeight="1">
      <c r="A66" s="9" t="s">
        <v>113</v>
      </c>
      <c r="B66" s="9">
        <v>2.0</v>
      </c>
      <c r="C66" s="9" t="e">
        <v>#N/A</v>
      </c>
      <c r="D66" s="9" t="e">
        <v>#N/A</v>
      </c>
      <c r="E66" s="9">
        <v>3.0</v>
      </c>
      <c r="F66" s="9" t="e">
        <v>#N/A</v>
      </c>
      <c r="G66" s="9" t="e">
        <v>#N/A</v>
      </c>
      <c r="H66" s="9">
        <v>5.0</v>
      </c>
      <c r="I66" s="9" t="e">
        <v>#N/A</v>
      </c>
      <c r="J66" s="9" t="e">
        <v>#N/A</v>
      </c>
      <c r="K66" s="9" t="e">
        <v>#N/A</v>
      </c>
      <c r="L66" s="9" t="e">
        <v>#N/A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2.0</v>
      </c>
      <c r="W66" s="7">
        <v>2.0</v>
      </c>
      <c r="X66" s="7">
        <v>2.0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X66" s="34">
        <f t="shared" ref="AX66:BH66" si="65">IF(AO66=0,0,1)</f>
        <v>0</v>
      </c>
      <c r="AY66" s="34">
        <f t="shared" si="65"/>
        <v>0</v>
      </c>
      <c r="AZ66" s="34">
        <f t="shared" si="65"/>
        <v>0</v>
      </c>
      <c r="BA66" s="34">
        <f t="shared" si="65"/>
        <v>0</v>
      </c>
      <c r="BB66" s="34">
        <f t="shared" si="65"/>
        <v>0</v>
      </c>
      <c r="BC66" s="34">
        <f t="shared" si="65"/>
        <v>0</v>
      </c>
      <c r="BD66" s="34">
        <f t="shared" si="65"/>
        <v>0</v>
      </c>
      <c r="BE66" s="34">
        <f t="shared" si="65"/>
        <v>0</v>
      </c>
      <c r="BF66" s="34">
        <f t="shared" si="65"/>
        <v>0</v>
      </c>
      <c r="BG66" s="34">
        <f t="shared" si="65"/>
        <v>0</v>
      </c>
      <c r="BH66" s="34">
        <f t="shared" si="65"/>
        <v>0</v>
      </c>
      <c r="BJ66" s="9">
        <v>2.0</v>
      </c>
    </row>
    <row r="67" ht="14.25" customHeight="1">
      <c r="A67" s="9" t="s">
        <v>114</v>
      </c>
      <c r="B67" s="9">
        <v>5.0</v>
      </c>
      <c r="C67" s="9" t="e">
        <v>#N/A</v>
      </c>
      <c r="D67" s="9" t="e">
        <v>#N/A</v>
      </c>
      <c r="E67" s="9">
        <v>3.0</v>
      </c>
      <c r="F67" s="9">
        <v>2.0</v>
      </c>
      <c r="G67" s="9">
        <v>3.0</v>
      </c>
      <c r="H67" s="9" t="e">
        <v>#N/A</v>
      </c>
      <c r="I67" s="9">
        <v>3.0</v>
      </c>
      <c r="J67" s="9">
        <v>2.0</v>
      </c>
      <c r="K67" s="9" t="e">
        <v>#N/A</v>
      </c>
      <c r="L67" s="9">
        <v>3.0</v>
      </c>
      <c r="N67" s="7">
        <v>4.0</v>
      </c>
      <c r="O67" s="7">
        <v>4.0</v>
      </c>
      <c r="P67" s="7">
        <v>4.0</v>
      </c>
      <c r="Q67" s="7">
        <v>4.0</v>
      </c>
      <c r="R67" s="7">
        <v>4.0</v>
      </c>
      <c r="S67" s="7">
        <v>4.0</v>
      </c>
      <c r="T67" s="7">
        <v>4.0</v>
      </c>
      <c r="U67" s="7">
        <v>4.0</v>
      </c>
      <c r="V67" s="7">
        <v>4.0</v>
      </c>
      <c r="W67" s="7">
        <v>4.0</v>
      </c>
      <c r="X67" s="7">
        <v>4.0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L67" s="7">
        <v>3.0</v>
      </c>
      <c r="AM67" s="7">
        <v>3.0</v>
      </c>
      <c r="AN67" s="7">
        <v>3.0</v>
      </c>
      <c r="AO67" s="7">
        <v>3.0</v>
      </c>
      <c r="AP67" s="7">
        <v>3.0</v>
      </c>
      <c r="AQ67" s="7">
        <v>3.0</v>
      </c>
      <c r="AR67" s="7">
        <v>3.0</v>
      </c>
      <c r="AS67" s="7">
        <v>3.0</v>
      </c>
      <c r="AT67" s="7">
        <v>3.0</v>
      </c>
      <c r="AU67" s="7">
        <v>3.0</v>
      </c>
      <c r="AV67" s="7">
        <v>3.0</v>
      </c>
      <c r="AX67" s="34">
        <f t="shared" ref="AX67:BH67" si="66">IF(AO67=0,0,1)</f>
        <v>1</v>
      </c>
      <c r="AY67" s="34">
        <f t="shared" si="66"/>
        <v>1</v>
      </c>
      <c r="AZ67" s="34">
        <f t="shared" si="66"/>
        <v>1</v>
      </c>
      <c r="BA67" s="34">
        <f t="shared" si="66"/>
        <v>1</v>
      </c>
      <c r="BB67" s="34">
        <f t="shared" si="66"/>
        <v>1</v>
      </c>
      <c r="BC67" s="34">
        <f t="shared" si="66"/>
        <v>1</v>
      </c>
      <c r="BD67" s="34">
        <f t="shared" si="66"/>
        <v>1</v>
      </c>
      <c r="BE67" s="34">
        <f t="shared" si="66"/>
        <v>1</v>
      </c>
      <c r="BF67" s="34">
        <f t="shared" si="66"/>
        <v>0</v>
      </c>
      <c r="BG67" s="34">
        <f t="shared" si="66"/>
        <v>1</v>
      </c>
      <c r="BH67" s="34">
        <f t="shared" si="66"/>
        <v>1</v>
      </c>
      <c r="BJ67" s="9">
        <v>5.0</v>
      </c>
    </row>
    <row r="68" ht="14.25" customHeight="1">
      <c r="A68" s="9" t="s">
        <v>115</v>
      </c>
      <c r="B68" s="9">
        <v>5.0</v>
      </c>
      <c r="C68" s="9">
        <v>5.0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N68" s="7">
        <v>1.0</v>
      </c>
      <c r="O68" s="7">
        <v>1.0</v>
      </c>
      <c r="P68" s="7">
        <v>1.0</v>
      </c>
      <c r="Q68" s="7">
        <v>1.0</v>
      </c>
      <c r="R68" s="7">
        <v>1.0</v>
      </c>
      <c r="S68" s="7">
        <v>1.0</v>
      </c>
      <c r="T68" s="7">
        <v>1.0</v>
      </c>
      <c r="U68" s="7">
        <v>1.0</v>
      </c>
      <c r="V68" s="7">
        <v>1.0</v>
      </c>
      <c r="W68" s="7">
        <v>1.0</v>
      </c>
      <c r="X68" s="7">
        <v>1.0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L68" s="7">
        <v>2.0</v>
      </c>
      <c r="AM68" s="7">
        <v>2.0</v>
      </c>
      <c r="AN68" s="7">
        <v>2.0</v>
      </c>
      <c r="AO68" s="7">
        <v>2.0</v>
      </c>
      <c r="AP68" s="7">
        <v>2.0</v>
      </c>
      <c r="AQ68" s="7">
        <v>2.0</v>
      </c>
      <c r="AR68" s="7">
        <v>2.0</v>
      </c>
      <c r="AS68" s="7">
        <v>2.0</v>
      </c>
      <c r="AT68" s="7">
        <v>2.0</v>
      </c>
      <c r="AU68" s="7">
        <v>2.0</v>
      </c>
      <c r="AV68" s="7">
        <v>2.0</v>
      </c>
      <c r="AX68" s="34">
        <f t="shared" ref="AX68:BH68" si="67">IF(AO68=0,0,1)</f>
        <v>1</v>
      </c>
      <c r="AY68" s="34">
        <f t="shared" si="67"/>
        <v>1</v>
      </c>
      <c r="AZ68" s="34">
        <f t="shared" si="67"/>
        <v>1</v>
      </c>
      <c r="BA68" s="34">
        <f t="shared" si="67"/>
        <v>1</v>
      </c>
      <c r="BB68" s="34">
        <f t="shared" si="67"/>
        <v>1</v>
      </c>
      <c r="BC68" s="34">
        <f t="shared" si="67"/>
        <v>1</v>
      </c>
      <c r="BD68" s="34">
        <f t="shared" si="67"/>
        <v>1</v>
      </c>
      <c r="BE68" s="34">
        <f t="shared" si="67"/>
        <v>1</v>
      </c>
      <c r="BF68" s="34">
        <f t="shared" si="67"/>
        <v>0</v>
      </c>
      <c r="BG68" s="34">
        <f t="shared" si="67"/>
        <v>1</v>
      </c>
      <c r="BH68" s="34">
        <f t="shared" si="67"/>
        <v>1</v>
      </c>
      <c r="BJ68" s="9">
        <v>5.0</v>
      </c>
    </row>
    <row r="69" ht="14.25" customHeight="1">
      <c r="A69" s="9" t="s">
        <v>116</v>
      </c>
      <c r="B69" s="9">
        <v>5.0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N69" s="7">
        <v>3.0</v>
      </c>
      <c r="O69" s="7">
        <v>3.0</v>
      </c>
      <c r="P69" s="7">
        <v>3.0</v>
      </c>
      <c r="Q69" s="7">
        <v>3.0</v>
      </c>
      <c r="R69" s="7">
        <v>3.0</v>
      </c>
      <c r="S69" s="7">
        <v>3.0</v>
      </c>
      <c r="T69" s="7">
        <v>3.0</v>
      </c>
      <c r="U69" s="7">
        <v>3.0</v>
      </c>
      <c r="V69" s="7">
        <v>3.0</v>
      </c>
      <c r="W69" s="7">
        <v>3.0</v>
      </c>
      <c r="X69" s="7">
        <v>3.0</v>
      </c>
      <c r="Z69" s="7">
        <v>1.0</v>
      </c>
      <c r="AA69" s="7">
        <v>1.0</v>
      </c>
      <c r="AB69" s="7">
        <v>1.0</v>
      </c>
      <c r="AC69" s="7">
        <v>1.0</v>
      </c>
      <c r="AD69" s="7">
        <v>1.0</v>
      </c>
      <c r="AE69" s="7">
        <v>1.0</v>
      </c>
      <c r="AF69" s="7">
        <v>1.0</v>
      </c>
      <c r="AG69" s="7">
        <v>1.0</v>
      </c>
      <c r="AH69" s="7">
        <v>1.0</v>
      </c>
      <c r="AI69" s="7">
        <v>1.0</v>
      </c>
      <c r="AJ69" s="7">
        <v>1.0</v>
      </c>
      <c r="AL69" s="7">
        <v>4.0</v>
      </c>
      <c r="AM69" s="7">
        <v>4.0</v>
      </c>
      <c r="AN69" s="7">
        <v>4.0</v>
      </c>
      <c r="AO69" s="7">
        <v>4.0</v>
      </c>
      <c r="AP69" s="7">
        <v>4.0</v>
      </c>
      <c r="AQ69" s="7">
        <v>4.0</v>
      </c>
      <c r="AR69" s="7">
        <v>4.0</v>
      </c>
      <c r="AS69" s="7">
        <v>4.0</v>
      </c>
      <c r="AT69" s="7">
        <v>4.0</v>
      </c>
      <c r="AU69" s="7">
        <v>4.0</v>
      </c>
      <c r="AV69" s="7">
        <v>4.0</v>
      </c>
      <c r="AX69" s="34">
        <f t="shared" ref="AX69:BH69" si="68">IF(AO69=0,0,1)</f>
        <v>1</v>
      </c>
      <c r="AY69" s="34">
        <f t="shared" si="68"/>
        <v>1</v>
      </c>
      <c r="AZ69" s="34">
        <f t="shared" si="68"/>
        <v>1</v>
      </c>
      <c r="BA69" s="34">
        <f t="shared" si="68"/>
        <v>1</v>
      </c>
      <c r="BB69" s="34">
        <f t="shared" si="68"/>
        <v>1</v>
      </c>
      <c r="BC69" s="34">
        <f t="shared" si="68"/>
        <v>1</v>
      </c>
      <c r="BD69" s="34">
        <f t="shared" si="68"/>
        <v>1</v>
      </c>
      <c r="BE69" s="34">
        <f t="shared" si="68"/>
        <v>1</v>
      </c>
      <c r="BF69" s="34">
        <f t="shared" si="68"/>
        <v>0</v>
      </c>
      <c r="BG69" s="34">
        <f t="shared" si="68"/>
        <v>1</v>
      </c>
      <c r="BH69" s="34">
        <f t="shared" si="68"/>
        <v>1</v>
      </c>
      <c r="BJ69" s="9">
        <v>5.0</v>
      </c>
    </row>
    <row r="70" ht="14.25" customHeight="1">
      <c r="A70" s="9" t="s">
        <v>117</v>
      </c>
      <c r="B70" s="9">
        <v>5.0</v>
      </c>
      <c r="C70" s="9">
        <v>4.0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>
        <v>4.0</v>
      </c>
      <c r="N70" s="7">
        <v>4.0</v>
      </c>
      <c r="O70" s="7">
        <v>4.0</v>
      </c>
      <c r="P70" s="7">
        <v>4.0</v>
      </c>
      <c r="Q70" s="7">
        <v>4.0</v>
      </c>
      <c r="R70" s="7">
        <v>4.0</v>
      </c>
      <c r="S70" s="7">
        <v>4.0</v>
      </c>
      <c r="T70" s="7">
        <v>4.0</v>
      </c>
      <c r="U70" s="7">
        <v>4.0</v>
      </c>
      <c r="V70" s="7">
        <v>4.0</v>
      </c>
      <c r="W70" s="7">
        <v>4.0</v>
      </c>
      <c r="X70" s="7">
        <v>4.0</v>
      </c>
      <c r="Z70" s="7">
        <v>1.0</v>
      </c>
      <c r="AA70" s="7">
        <v>1.0</v>
      </c>
      <c r="AB70" s="7">
        <v>1.0</v>
      </c>
      <c r="AC70" s="7">
        <v>1.0</v>
      </c>
      <c r="AD70" s="7">
        <v>1.0</v>
      </c>
      <c r="AE70" s="7">
        <v>1.0</v>
      </c>
      <c r="AF70" s="7">
        <v>1.0</v>
      </c>
      <c r="AG70" s="7">
        <v>1.0</v>
      </c>
      <c r="AH70" s="7">
        <v>1.0</v>
      </c>
      <c r="AI70" s="7">
        <v>1.0</v>
      </c>
      <c r="AJ70" s="7">
        <v>1.0</v>
      </c>
      <c r="AL70" s="7">
        <v>2.0</v>
      </c>
      <c r="AM70" s="7">
        <v>2.0</v>
      </c>
      <c r="AN70" s="7">
        <v>2.0</v>
      </c>
      <c r="AO70" s="7">
        <v>2.0</v>
      </c>
      <c r="AP70" s="7">
        <v>2.0</v>
      </c>
      <c r="AQ70" s="7">
        <v>2.0</v>
      </c>
      <c r="AR70" s="7">
        <v>2.0</v>
      </c>
      <c r="AS70" s="7">
        <v>2.0</v>
      </c>
      <c r="AT70" s="7">
        <v>2.0</v>
      </c>
      <c r="AU70" s="7">
        <v>2.0</v>
      </c>
      <c r="AV70" s="7">
        <v>2.0</v>
      </c>
      <c r="AX70" s="34">
        <f t="shared" ref="AX70:BH70" si="69">IF(AO70=0,0,1)</f>
        <v>1</v>
      </c>
      <c r="AY70" s="34">
        <f t="shared" si="69"/>
        <v>1</v>
      </c>
      <c r="AZ70" s="34">
        <f t="shared" si="69"/>
        <v>1</v>
      </c>
      <c r="BA70" s="34">
        <f t="shared" si="69"/>
        <v>1</v>
      </c>
      <c r="BB70" s="34">
        <f t="shared" si="69"/>
        <v>1</v>
      </c>
      <c r="BC70" s="34">
        <f t="shared" si="69"/>
        <v>1</v>
      </c>
      <c r="BD70" s="34">
        <f t="shared" si="69"/>
        <v>1</v>
      </c>
      <c r="BE70" s="34">
        <f t="shared" si="69"/>
        <v>1</v>
      </c>
      <c r="BF70" s="34">
        <f t="shared" si="69"/>
        <v>0</v>
      </c>
      <c r="BG70" s="34">
        <f t="shared" si="69"/>
        <v>1</v>
      </c>
      <c r="BH70" s="34">
        <f t="shared" si="69"/>
        <v>1</v>
      </c>
      <c r="BJ70" s="9">
        <v>5.0</v>
      </c>
    </row>
    <row r="71" ht="14.25" customHeight="1">
      <c r="A71" s="9" t="s">
        <v>118</v>
      </c>
      <c r="B71" s="9">
        <v>3.0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N71" s="7">
        <v>3.0</v>
      </c>
      <c r="O71" s="7">
        <v>3.0</v>
      </c>
      <c r="P71" s="7">
        <v>3.0</v>
      </c>
      <c r="Q71" s="7">
        <v>3.0</v>
      </c>
      <c r="R71" s="7">
        <v>3.0</v>
      </c>
      <c r="S71" s="7">
        <v>3.0</v>
      </c>
      <c r="T71" s="7">
        <v>3.0</v>
      </c>
      <c r="U71" s="7">
        <v>3.0</v>
      </c>
      <c r="V71" s="7">
        <v>3.0</v>
      </c>
      <c r="W71" s="7">
        <v>3.0</v>
      </c>
      <c r="X71" s="7">
        <v>3.0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L71" s="7">
        <v>4.0</v>
      </c>
      <c r="AM71" s="7">
        <v>4.0</v>
      </c>
      <c r="AN71" s="7">
        <v>4.0</v>
      </c>
      <c r="AO71" s="7">
        <v>4.0</v>
      </c>
      <c r="AP71" s="7">
        <v>4.0</v>
      </c>
      <c r="AQ71" s="7">
        <v>4.0</v>
      </c>
      <c r="AR71" s="7">
        <v>4.0</v>
      </c>
      <c r="AS71" s="7">
        <v>4.0</v>
      </c>
      <c r="AT71" s="7">
        <v>4.0</v>
      </c>
      <c r="AU71" s="7">
        <v>4.0</v>
      </c>
      <c r="AV71" s="7">
        <v>4.0</v>
      </c>
      <c r="AX71" s="34">
        <f t="shared" ref="AX71:BH71" si="70">IF(AO71=0,0,1)</f>
        <v>1</v>
      </c>
      <c r="AY71" s="34">
        <f t="shared" si="70"/>
        <v>1</v>
      </c>
      <c r="AZ71" s="34">
        <f t="shared" si="70"/>
        <v>1</v>
      </c>
      <c r="BA71" s="34">
        <f t="shared" si="70"/>
        <v>1</v>
      </c>
      <c r="BB71" s="34">
        <f t="shared" si="70"/>
        <v>1</v>
      </c>
      <c r="BC71" s="34">
        <f t="shared" si="70"/>
        <v>1</v>
      </c>
      <c r="BD71" s="34">
        <f t="shared" si="70"/>
        <v>1</v>
      </c>
      <c r="BE71" s="34">
        <f t="shared" si="70"/>
        <v>1</v>
      </c>
      <c r="BF71" s="34">
        <f t="shared" si="70"/>
        <v>0</v>
      </c>
      <c r="BG71" s="34">
        <f t="shared" si="70"/>
        <v>1</v>
      </c>
      <c r="BH71" s="34">
        <f t="shared" si="70"/>
        <v>1</v>
      </c>
      <c r="BJ71" s="9">
        <v>3.0</v>
      </c>
    </row>
    <row r="72" ht="14.25" customHeight="1">
      <c r="A72" s="9" t="s">
        <v>119</v>
      </c>
      <c r="B72" s="9">
        <v>3.0</v>
      </c>
      <c r="C72" s="9">
        <v>4.0</v>
      </c>
      <c r="D72" s="9">
        <v>5.0</v>
      </c>
      <c r="E72" s="9">
        <v>5.0</v>
      </c>
      <c r="F72" s="9" t="e">
        <v>#N/A</v>
      </c>
      <c r="G72" s="9">
        <v>4.0</v>
      </c>
      <c r="H72" s="9" t="e">
        <v>#N/A</v>
      </c>
      <c r="I72" s="9">
        <v>4.0</v>
      </c>
      <c r="J72" s="9" t="e">
        <v>#N/A</v>
      </c>
      <c r="K72" s="9" t="e">
        <v>#N/A</v>
      </c>
      <c r="L72" s="9" t="e">
        <v>#N/A</v>
      </c>
      <c r="N72" s="7">
        <v>2.0</v>
      </c>
      <c r="O72" s="7">
        <v>2.0</v>
      </c>
      <c r="P72" s="7">
        <v>2.0</v>
      </c>
      <c r="Q72" s="7">
        <v>2.0</v>
      </c>
      <c r="R72" s="7">
        <v>2.0</v>
      </c>
      <c r="S72" s="7">
        <v>2.0</v>
      </c>
      <c r="T72" s="7">
        <v>2.0</v>
      </c>
      <c r="U72" s="7">
        <v>2.0</v>
      </c>
      <c r="V72" s="7">
        <v>2.0</v>
      </c>
      <c r="W72" s="7">
        <v>2.0</v>
      </c>
      <c r="X72" s="7">
        <v>2.0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L72" s="7">
        <v>3.0</v>
      </c>
      <c r="AM72" s="7">
        <v>3.0</v>
      </c>
      <c r="AN72" s="7">
        <v>3.0</v>
      </c>
      <c r="AO72" s="7">
        <v>3.0</v>
      </c>
      <c r="AP72" s="7">
        <v>3.0</v>
      </c>
      <c r="AQ72" s="7">
        <v>3.0</v>
      </c>
      <c r="AR72" s="7">
        <v>3.0</v>
      </c>
      <c r="AS72" s="7">
        <v>3.0</v>
      </c>
      <c r="AT72" s="7">
        <v>3.0</v>
      </c>
      <c r="AU72" s="7">
        <v>3.0</v>
      </c>
      <c r="AV72" s="7">
        <v>3.0</v>
      </c>
      <c r="AX72" s="34">
        <f t="shared" ref="AX72:BH72" si="71">IF(AO72=0,0,1)</f>
        <v>1</v>
      </c>
      <c r="AY72" s="34">
        <f t="shared" si="71"/>
        <v>1</v>
      </c>
      <c r="AZ72" s="34">
        <f t="shared" si="71"/>
        <v>1</v>
      </c>
      <c r="BA72" s="34">
        <f t="shared" si="71"/>
        <v>1</v>
      </c>
      <c r="BB72" s="34">
        <f t="shared" si="71"/>
        <v>1</v>
      </c>
      <c r="BC72" s="34">
        <f t="shared" si="71"/>
        <v>1</v>
      </c>
      <c r="BD72" s="34">
        <f t="shared" si="71"/>
        <v>1</v>
      </c>
      <c r="BE72" s="34">
        <f t="shared" si="71"/>
        <v>1</v>
      </c>
      <c r="BF72" s="34">
        <f t="shared" si="71"/>
        <v>0</v>
      </c>
      <c r="BG72" s="34">
        <f t="shared" si="71"/>
        <v>1</v>
      </c>
      <c r="BH72" s="34">
        <f t="shared" si="71"/>
        <v>1</v>
      </c>
      <c r="BJ72" s="9">
        <v>3.0</v>
      </c>
    </row>
    <row r="73" ht="14.25" customHeight="1">
      <c r="A73" s="9" t="s">
        <v>120</v>
      </c>
      <c r="B73" s="9">
        <v>5.0</v>
      </c>
      <c r="C73" s="9">
        <v>5.0</v>
      </c>
      <c r="D73" s="9">
        <v>5.0</v>
      </c>
      <c r="E73" s="9">
        <v>5.0</v>
      </c>
      <c r="F73" s="9" t="e">
        <v>#N/A</v>
      </c>
      <c r="G73" s="9">
        <v>5.0</v>
      </c>
      <c r="H73" s="9">
        <v>5.0</v>
      </c>
      <c r="I73" s="9">
        <v>5.0</v>
      </c>
      <c r="J73" s="9">
        <v>5.0</v>
      </c>
      <c r="K73" s="9" t="e">
        <v>#N/A</v>
      </c>
      <c r="L73" s="9">
        <v>5.0</v>
      </c>
      <c r="N73" s="7">
        <v>4.0</v>
      </c>
      <c r="O73" s="7">
        <v>4.0</v>
      </c>
      <c r="P73" s="7">
        <v>4.0</v>
      </c>
      <c r="Q73" s="7">
        <v>4.0</v>
      </c>
      <c r="R73" s="7">
        <v>4.0</v>
      </c>
      <c r="S73" s="7">
        <v>4.0</v>
      </c>
      <c r="T73" s="7">
        <v>4.0</v>
      </c>
      <c r="U73" s="7">
        <v>4.0</v>
      </c>
      <c r="V73" s="7">
        <v>4.0</v>
      </c>
      <c r="W73" s="7">
        <v>4.0</v>
      </c>
      <c r="X73" s="7">
        <v>4.0</v>
      </c>
      <c r="Z73" s="7">
        <v>1.0</v>
      </c>
      <c r="AA73" s="7">
        <v>1.0</v>
      </c>
      <c r="AB73" s="7">
        <v>1.0</v>
      </c>
      <c r="AC73" s="7">
        <v>1.0</v>
      </c>
      <c r="AD73" s="7">
        <v>1.0</v>
      </c>
      <c r="AE73" s="7">
        <v>1.0</v>
      </c>
      <c r="AF73" s="7">
        <v>1.0</v>
      </c>
      <c r="AG73" s="7">
        <v>1.0</v>
      </c>
      <c r="AH73" s="7">
        <v>1.0</v>
      </c>
      <c r="AI73" s="7">
        <v>1.0</v>
      </c>
      <c r="AJ73" s="7">
        <v>1.0</v>
      </c>
      <c r="AL73" s="7">
        <v>4.0</v>
      </c>
      <c r="AM73" s="7">
        <v>4.0</v>
      </c>
      <c r="AN73" s="7">
        <v>4.0</v>
      </c>
      <c r="AO73" s="7">
        <v>4.0</v>
      </c>
      <c r="AP73" s="7">
        <v>4.0</v>
      </c>
      <c r="AQ73" s="7">
        <v>4.0</v>
      </c>
      <c r="AR73" s="7">
        <v>4.0</v>
      </c>
      <c r="AS73" s="7">
        <v>4.0</v>
      </c>
      <c r="AT73" s="7">
        <v>4.0</v>
      </c>
      <c r="AU73" s="7">
        <v>4.0</v>
      </c>
      <c r="AV73" s="7">
        <v>4.0</v>
      </c>
      <c r="AX73" s="34">
        <f t="shared" ref="AX73:BH73" si="72">IF(AO73=0,0,1)</f>
        <v>1</v>
      </c>
      <c r="AY73" s="34">
        <f t="shared" si="72"/>
        <v>1</v>
      </c>
      <c r="AZ73" s="34">
        <f t="shared" si="72"/>
        <v>1</v>
      </c>
      <c r="BA73" s="34">
        <f t="shared" si="72"/>
        <v>1</v>
      </c>
      <c r="BB73" s="34">
        <f t="shared" si="72"/>
        <v>1</v>
      </c>
      <c r="BC73" s="34">
        <f t="shared" si="72"/>
        <v>1</v>
      </c>
      <c r="BD73" s="34">
        <f t="shared" si="72"/>
        <v>1</v>
      </c>
      <c r="BE73" s="34">
        <f t="shared" si="72"/>
        <v>1</v>
      </c>
      <c r="BF73" s="34">
        <f t="shared" si="72"/>
        <v>0</v>
      </c>
      <c r="BG73" s="34">
        <f t="shared" si="72"/>
        <v>1</v>
      </c>
      <c r="BH73" s="34">
        <f t="shared" si="72"/>
        <v>1</v>
      </c>
      <c r="BJ73" s="9">
        <v>5.0</v>
      </c>
    </row>
    <row r="74" ht="14.25" customHeight="1">
      <c r="A74" s="9" t="s">
        <v>121</v>
      </c>
      <c r="B74" s="9">
        <v>3.0</v>
      </c>
      <c r="C74" s="9">
        <v>3.0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N74" s="7">
        <v>2.0</v>
      </c>
      <c r="O74" s="7">
        <v>2.0</v>
      </c>
      <c r="P74" s="7">
        <v>2.0</v>
      </c>
      <c r="Q74" s="7">
        <v>2.0</v>
      </c>
      <c r="R74" s="7">
        <v>2.0</v>
      </c>
      <c r="S74" s="7">
        <v>2.0</v>
      </c>
      <c r="T74" s="7">
        <v>2.0</v>
      </c>
      <c r="U74" s="7">
        <v>2.0</v>
      </c>
      <c r="V74" s="7">
        <v>2.0</v>
      </c>
      <c r="W74" s="7">
        <v>2.0</v>
      </c>
      <c r="X74" s="7">
        <v>2.0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L74" s="7">
        <v>3.0</v>
      </c>
      <c r="AM74" s="7">
        <v>3.0</v>
      </c>
      <c r="AN74" s="7">
        <v>3.0</v>
      </c>
      <c r="AO74" s="7">
        <v>3.0</v>
      </c>
      <c r="AP74" s="7">
        <v>3.0</v>
      </c>
      <c r="AQ74" s="7">
        <v>3.0</v>
      </c>
      <c r="AR74" s="7">
        <v>3.0</v>
      </c>
      <c r="AS74" s="7">
        <v>3.0</v>
      </c>
      <c r="AT74" s="7">
        <v>3.0</v>
      </c>
      <c r="AU74" s="7">
        <v>3.0</v>
      </c>
      <c r="AV74" s="7">
        <v>3.0</v>
      </c>
      <c r="AX74" s="34">
        <f t="shared" ref="AX74:BH74" si="73">IF(AO74=0,0,1)</f>
        <v>1</v>
      </c>
      <c r="AY74" s="34">
        <f t="shared" si="73"/>
        <v>1</v>
      </c>
      <c r="AZ74" s="34">
        <f t="shared" si="73"/>
        <v>1</v>
      </c>
      <c r="BA74" s="34">
        <f t="shared" si="73"/>
        <v>1</v>
      </c>
      <c r="BB74" s="34">
        <f t="shared" si="73"/>
        <v>1</v>
      </c>
      <c r="BC74" s="34">
        <f t="shared" si="73"/>
        <v>1</v>
      </c>
      <c r="BD74" s="34">
        <f t="shared" si="73"/>
        <v>1</v>
      </c>
      <c r="BE74" s="34">
        <f t="shared" si="73"/>
        <v>1</v>
      </c>
      <c r="BF74" s="34">
        <f t="shared" si="73"/>
        <v>0</v>
      </c>
      <c r="BG74" s="34">
        <f t="shared" si="73"/>
        <v>1</v>
      </c>
      <c r="BH74" s="34">
        <f t="shared" si="73"/>
        <v>1</v>
      </c>
      <c r="BJ74" s="9">
        <v>3.0</v>
      </c>
    </row>
    <row r="75" ht="14.25" customHeight="1">
      <c r="A75" s="9" t="s">
        <v>122</v>
      </c>
      <c r="B75" s="9">
        <v>5.0</v>
      </c>
      <c r="C75" s="9">
        <v>5.0</v>
      </c>
      <c r="D75" s="9">
        <v>4.0</v>
      </c>
      <c r="E75" s="9">
        <v>4.0</v>
      </c>
      <c r="F75" s="9">
        <v>4.0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N75" s="7">
        <v>4.0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</v>
      </c>
      <c r="V75" s="7">
        <v>4.0</v>
      </c>
      <c r="W75" s="7">
        <v>4.0</v>
      </c>
      <c r="X75" s="7">
        <v>4.0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L75" s="7">
        <v>5.0</v>
      </c>
      <c r="AM75" s="7">
        <v>5.0</v>
      </c>
      <c r="AN75" s="7">
        <v>5.0</v>
      </c>
      <c r="AO75" s="7">
        <v>5.0</v>
      </c>
      <c r="AP75" s="7">
        <v>5.0</v>
      </c>
      <c r="AQ75" s="7">
        <v>5.0</v>
      </c>
      <c r="AR75" s="7">
        <v>5.0</v>
      </c>
      <c r="AS75" s="7">
        <v>5.0</v>
      </c>
      <c r="AT75" s="7">
        <v>5.0</v>
      </c>
      <c r="AU75" s="7">
        <v>5.0</v>
      </c>
      <c r="AV75" s="7">
        <v>5.0</v>
      </c>
      <c r="AX75" s="34">
        <f t="shared" ref="AX75:BH75" si="74">IF(AO75=0,0,1)</f>
        <v>1</v>
      </c>
      <c r="AY75" s="34">
        <f t="shared" si="74"/>
        <v>1</v>
      </c>
      <c r="AZ75" s="34">
        <f t="shared" si="74"/>
        <v>1</v>
      </c>
      <c r="BA75" s="34">
        <f t="shared" si="74"/>
        <v>1</v>
      </c>
      <c r="BB75" s="34">
        <f t="shared" si="74"/>
        <v>1</v>
      </c>
      <c r="BC75" s="34">
        <f t="shared" si="74"/>
        <v>1</v>
      </c>
      <c r="BD75" s="34">
        <f t="shared" si="74"/>
        <v>1</v>
      </c>
      <c r="BE75" s="34">
        <f t="shared" si="74"/>
        <v>1</v>
      </c>
      <c r="BF75" s="34">
        <f t="shared" si="74"/>
        <v>0</v>
      </c>
      <c r="BG75" s="34">
        <f t="shared" si="74"/>
        <v>1</v>
      </c>
      <c r="BH75" s="34">
        <f t="shared" si="74"/>
        <v>1</v>
      </c>
      <c r="BJ75" s="9">
        <v>5.0</v>
      </c>
    </row>
    <row r="76" ht="14.25" customHeight="1">
      <c r="A76" s="9" t="s">
        <v>123</v>
      </c>
      <c r="B76" s="9">
        <v>5.0</v>
      </c>
      <c r="C76" s="9" t="e">
        <v>#N/A</v>
      </c>
      <c r="D76" s="9" t="e">
        <v>#N/A</v>
      </c>
      <c r="E76" s="9">
        <v>5.0</v>
      </c>
      <c r="F76" s="9">
        <v>5.0</v>
      </c>
      <c r="G76" s="9">
        <v>5.0</v>
      </c>
      <c r="H76" s="9">
        <v>5.0</v>
      </c>
      <c r="I76" s="9">
        <v>5.0</v>
      </c>
      <c r="J76" s="9">
        <v>5.0</v>
      </c>
      <c r="K76" s="9">
        <v>5.0</v>
      </c>
      <c r="L76" s="9">
        <v>5.0</v>
      </c>
      <c r="N76" s="7">
        <v>4.0</v>
      </c>
      <c r="O76" s="7">
        <v>4.0</v>
      </c>
      <c r="P76" s="7">
        <v>4.0</v>
      </c>
      <c r="Q76" s="7">
        <v>4.0</v>
      </c>
      <c r="R76" s="7">
        <v>4.0</v>
      </c>
      <c r="S76" s="7">
        <v>4.0</v>
      </c>
      <c r="T76" s="7">
        <v>4.0</v>
      </c>
      <c r="U76" s="7">
        <v>4.0</v>
      </c>
      <c r="V76" s="7">
        <v>4.0</v>
      </c>
      <c r="W76" s="7">
        <v>4.0</v>
      </c>
      <c r="X76" s="7">
        <v>4.0</v>
      </c>
      <c r="Z76" s="7">
        <v>1.0</v>
      </c>
      <c r="AA76" s="7">
        <v>1.0</v>
      </c>
      <c r="AB76" s="7">
        <v>1.0</v>
      </c>
      <c r="AC76" s="7">
        <v>1.0</v>
      </c>
      <c r="AD76" s="7">
        <v>1.0</v>
      </c>
      <c r="AE76" s="7">
        <v>1.0</v>
      </c>
      <c r="AF76" s="7">
        <v>1.0</v>
      </c>
      <c r="AG76" s="7">
        <v>1.0</v>
      </c>
      <c r="AH76" s="7">
        <v>1.0</v>
      </c>
      <c r="AI76" s="7">
        <v>1.0</v>
      </c>
      <c r="AJ76" s="7">
        <v>1.0</v>
      </c>
      <c r="AL76" s="7">
        <v>3.0</v>
      </c>
      <c r="AM76" s="7">
        <v>3.0</v>
      </c>
      <c r="AN76" s="7">
        <v>3.0</v>
      </c>
      <c r="AO76" s="7">
        <v>3.0</v>
      </c>
      <c r="AP76" s="7">
        <v>3.0</v>
      </c>
      <c r="AQ76" s="7">
        <v>3.0</v>
      </c>
      <c r="AR76" s="7">
        <v>3.0</v>
      </c>
      <c r="AS76" s="7">
        <v>3.0</v>
      </c>
      <c r="AT76" s="7">
        <v>3.0</v>
      </c>
      <c r="AU76" s="7">
        <v>3.0</v>
      </c>
      <c r="AV76" s="7">
        <v>3.0</v>
      </c>
      <c r="AX76" s="34">
        <f t="shared" ref="AX76:BH76" si="75">IF(AO76=0,0,1)</f>
        <v>1</v>
      </c>
      <c r="AY76" s="34">
        <f t="shared" si="75"/>
        <v>1</v>
      </c>
      <c r="AZ76" s="34">
        <f t="shared" si="75"/>
        <v>1</v>
      </c>
      <c r="BA76" s="34">
        <f t="shared" si="75"/>
        <v>1</v>
      </c>
      <c r="BB76" s="34">
        <f t="shared" si="75"/>
        <v>1</v>
      </c>
      <c r="BC76" s="34">
        <f t="shared" si="75"/>
        <v>1</v>
      </c>
      <c r="BD76" s="34">
        <f t="shared" si="75"/>
        <v>1</v>
      </c>
      <c r="BE76" s="34">
        <f t="shared" si="75"/>
        <v>1</v>
      </c>
      <c r="BF76" s="34">
        <f t="shared" si="75"/>
        <v>0</v>
      </c>
      <c r="BG76" s="34">
        <f t="shared" si="75"/>
        <v>1</v>
      </c>
      <c r="BH76" s="34">
        <f t="shared" si="75"/>
        <v>1</v>
      </c>
      <c r="BJ76" s="9">
        <v>5.0</v>
      </c>
    </row>
    <row r="77" ht="14.25" customHeight="1">
      <c r="A77" s="9" t="s">
        <v>124</v>
      </c>
      <c r="B77" s="9">
        <v>4.0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N77" s="7">
        <v>3.0</v>
      </c>
      <c r="O77" s="7">
        <v>3.0</v>
      </c>
      <c r="P77" s="7">
        <v>3.0</v>
      </c>
      <c r="Q77" s="7">
        <v>3.0</v>
      </c>
      <c r="R77" s="7">
        <v>3.0</v>
      </c>
      <c r="S77" s="7">
        <v>3.0</v>
      </c>
      <c r="T77" s="7">
        <v>3.0</v>
      </c>
      <c r="U77" s="7">
        <v>3.0</v>
      </c>
      <c r="V77" s="7">
        <v>3.0</v>
      </c>
      <c r="W77" s="7">
        <v>3.0</v>
      </c>
      <c r="X77" s="7">
        <v>3.0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L77" s="7">
        <v>4.0</v>
      </c>
      <c r="AM77" s="7">
        <v>4.0</v>
      </c>
      <c r="AN77" s="7">
        <v>4.0</v>
      </c>
      <c r="AO77" s="7">
        <v>4.0</v>
      </c>
      <c r="AP77" s="7">
        <v>4.0</v>
      </c>
      <c r="AQ77" s="7">
        <v>4.0</v>
      </c>
      <c r="AR77" s="7">
        <v>4.0</v>
      </c>
      <c r="AS77" s="7">
        <v>4.0</v>
      </c>
      <c r="AT77" s="7">
        <v>4.0</v>
      </c>
      <c r="AU77" s="7">
        <v>4.0</v>
      </c>
      <c r="AV77" s="7">
        <v>4.0</v>
      </c>
      <c r="AX77" s="34">
        <f t="shared" ref="AX77:BH77" si="76">IF(AO77=0,0,1)</f>
        <v>1</v>
      </c>
      <c r="AY77" s="34">
        <f t="shared" si="76"/>
        <v>1</v>
      </c>
      <c r="AZ77" s="34">
        <f t="shared" si="76"/>
        <v>1</v>
      </c>
      <c r="BA77" s="34">
        <f t="shared" si="76"/>
        <v>1</v>
      </c>
      <c r="BB77" s="34">
        <f t="shared" si="76"/>
        <v>1</v>
      </c>
      <c r="BC77" s="34">
        <f t="shared" si="76"/>
        <v>1</v>
      </c>
      <c r="BD77" s="34">
        <f t="shared" si="76"/>
        <v>1</v>
      </c>
      <c r="BE77" s="34">
        <f t="shared" si="76"/>
        <v>1</v>
      </c>
      <c r="BF77" s="34">
        <f t="shared" si="76"/>
        <v>0</v>
      </c>
      <c r="BG77" s="34">
        <f t="shared" si="76"/>
        <v>1</v>
      </c>
      <c r="BH77" s="34">
        <f t="shared" si="76"/>
        <v>1</v>
      </c>
      <c r="BJ77" s="9">
        <v>4.0</v>
      </c>
    </row>
    <row r="78" ht="14.25" customHeight="1">
      <c r="A78" s="9" t="s">
        <v>125</v>
      </c>
      <c r="B78" s="9">
        <v>5.0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N78" s="7">
        <v>1.0</v>
      </c>
      <c r="O78" s="7">
        <v>1.0</v>
      </c>
      <c r="P78" s="7">
        <v>1.0</v>
      </c>
      <c r="Q78" s="7">
        <v>1.0</v>
      </c>
      <c r="R78" s="7">
        <v>1.0</v>
      </c>
      <c r="S78" s="7">
        <v>1.0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  <c r="AI78" s="7">
        <v>1.0</v>
      </c>
      <c r="AJ78" s="7">
        <v>1.0</v>
      </c>
      <c r="AL78" s="7">
        <v>3.0</v>
      </c>
      <c r="AM78" s="7">
        <v>3.0</v>
      </c>
      <c r="AN78" s="7">
        <v>3.0</v>
      </c>
      <c r="AO78" s="7">
        <v>3.0</v>
      </c>
      <c r="AP78" s="7">
        <v>3.0</v>
      </c>
      <c r="AQ78" s="7">
        <v>3.0</v>
      </c>
      <c r="AR78" s="7">
        <v>3.0</v>
      </c>
      <c r="AS78" s="7">
        <v>3.0</v>
      </c>
      <c r="AT78" s="7">
        <v>3.0</v>
      </c>
      <c r="AU78" s="7">
        <v>3.0</v>
      </c>
      <c r="AV78" s="7">
        <v>3.0</v>
      </c>
      <c r="AX78" s="34">
        <f t="shared" ref="AX78:BH78" si="77">IF(AO78=0,0,1)</f>
        <v>1</v>
      </c>
      <c r="AY78" s="34">
        <f t="shared" si="77"/>
        <v>1</v>
      </c>
      <c r="AZ78" s="34">
        <f t="shared" si="77"/>
        <v>1</v>
      </c>
      <c r="BA78" s="34">
        <f t="shared" si="77"/>
        <v>1</v>
      </c>
      <c r="BB78" s="34">
        <f t="shared" si="77"/>
        <v>1</v>
      </c>
      <c r="BC78" s="34">
        <f t="shared" si="77"/>
        <v>1</v>
      </c>
      <c r="BD78" s="34">
        <f t="shared" si="77"/>
        <v>1</v>
      </c>
      <c r="BE78" s="34">
        <f t="shared" si="77"/>
        <v>1</v>
      </c>
      <c r="BF78" s="34">
        <f t="shared" si="77"/>
        <v>0</v>
      </c>
      <c r="BG78" s="34">
        <f t="shared" si="77"/>
        <v>1</v>
      </c>
      <c r="BH78" s="34">
        <f t="shared" si="77"/>
        <v>1</v>
      </c>
      <c r="BJ78" s="9">
        <v>5.0</v>
      </c>
    </row>
    <row r="79" ht="14.25" customHeight="1">
      <c r="A79" s="9" t="s">
        <v>126</v>
      </c>
      <c r="B79" s="9">
        <v>5.0</v>
      </c>
      <c r="C79" s="9">
        <v>4.0</v>
      </c>
      <c r="D79" s="9" t="e">
        <v>#N/A</v>
      </c>
      <c r="E79" s="9" t="e">
        <v>#N/A</v>
      </c>
      <c r="F79" s="9" t="e">
        <v>#N/A</v>
      </c>
      <c r="G79" s="9">
        <v>5.0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N79" s="7">
        <v>1.0</v>
      </c>
      <c r="O79" s="7">
        <v>1.0</v>
      </c>
      <c r="P79" s="7">
        <v>1.0</v>
      </c>
      <c r="Q79" s="7">
        <v>1.0</v>
      </c>
      <c r="R79" s="7">
        <v>1.0</v>
      </c>
      <c r="S79" s="7">
        <v>1.0</v>
      </c>
      <c r="T79" s="7">
        <v>1.0</v>
      </c>
      <c r="U79" s="7">
        <v>1.0</v>
      </c>
      <c r="V79" s="7">
        <v>1.0</v>
      </c>
      <c r="W79" s="7">
        <v>1.0</v>
      </c>
      <c r="X79" s="7">
        <v>1.0</v>
      </c>
      <c r="Z79" s="7">
        <v>1.0</v>
      </c>
      <c r="AA79" s="7">
        <v>1.0</v>
      </c>
      <c r="AB79" s="7">
        <v>1.0</v>
      </c>
      <c r="AC79" s="7">
        <v>1.0</v>
      </c>
      <c r="AD79" s="7">
        <v>1.0</v>
      </c>
      <c r="AE79" s="7">
        <v>1.0</v>
      </c>
      <c r="AF79" s="7">
        <v>1.0</v>
      </c>
      <c r="AG79" s="7">
        <v>1.0</v>
      </c>
      <c r="AH79" s="7">
        <v>1.0</v>
      </c>
      <c r="AI79" s="7">
        <v>1.0</v>
      </c>
      <c r="AJ79" s="7">
        <v>1.0</v>
      </c>
      <c r="AL79" s="7">
        <v>4.0</v>
      </c>
      <c r="AM79" s="7">
        <v>4.0</v>
      </c>
      <c r="AN79" s="7">
        <v>4.0</v>
      </c>
      <c r="AO79" s="7">
        <v>4.0</v>
      </c>
      <c r="AP79" s="7">
        <v>4.0</v>
      </c>
      <c r="AQ79" s="7">
        <v>4.0</v>
      </c>
      <c r="AR79" s="7">
        <v>4.0</v>
      </c>
      <c r="AS79" s="7">
        <v>4.0</v>
      </c>
      <c r="AT79" s="7">
        <v>4.0</v>
      </c>
      <c r="AU79" s="7">
        <v>4.0</v>
      </c>
      <c r="AV79" s="7">
        <v>4.0</v>
      </c>
      <c r="AX79" s="34">
        <f t="shared" ref="AX79:BH79" si="78">IF(AO79=0,0,1)</f>
        <v>1</v>
      </c>
      <c r="AY79" s="34">
        <f t="shared" si="78"/>
        <v>1</v>
      </c>
      <c r="AZ79" s="34">
        <f t="shared" si="78"/>
        <v>1</v>
      </c>
      <c r="BA79" s="34">
        <f t="shared" si="78"/>
        <v>1</v>
      </c>
      <c r="BB79" s="34">
        <f t="shared" si="78"/>
        <v>1</v>
      </c>
      <c r="BC79" s="34">
        <f t="shared" si="78"/>
        <v>1</v>
      </c>
      <c r="BD79" s="34">
        <f t="shared" si="78"/>
        <v>1</v>
      </c>
      <c r="BE79" s="34">
        <f t="shared" si="78"/>
        <v>1</v>
      </c>
      <c r="BF79" s="34">
        <f t="shared" si="78"/>
        <v>0</v>
      </c>
      <c r="BG79" s="34">
        <f t="shared" si="78"/>
        <v>1</v>
      </c>
      <c r="BH79" s="34">
        <f t="shared" si="78"/>
        <v>1</v>
      </c>
      <c r="BJ79" s="9">
        <v>5.0</v>
      </c>
    </row>
    <row r="80" ht="14.25" customHeight="1">
      <c r="A80" s="9" t="s">
        <v>127</v>
      </c>
      <c r="B80" s="9">
        <v>3.0</v>
      </c>
      <c r="C80" s="9">
        <v>3.0</v>
      </c>
      <c r="D80" s="9">
        <v>3.0</v>
      </c>
      <c r="E80" s="9">
        <v>3.0</v>
      </c>
      <c r="F80" s="9">
        <v>2.0</v>
      </c>
      <c r="G80" s="9">
        <v>3.0</v>
      </c>
      <c r="H80" s="9">
        <v>2.0</v>
      </c>
      <c r="I80" s="9">
        <v>2.0</v>
      </c>
      <c r="J80" s="9" t="e">
        <v>#N/A</v>
      </c>
      <c r="K80" s="9">
        <v>3.0</v>
      </c>
      <c r="L80" s="9" t="e">
        <v>#N/A</v>
      </c>
      <c r="N80" s="7">
        <v>1.0</v>
      </c>
      <c r="O80" s="7">
        <v>1.0</v>
      </c>
      <c r="P80" s="7">
        <v>1.0</v>
      </c>
      <c r="Q80" s="7">
        <v>1.0</v>
      </c>
      <c r="R80" s="7">
        <v>1.0</v>
      </c>
      <c r="S80" s="7">
        <v>1.0</v>
      </c>
      <c r="T80" s="7">
        <v>1.0</v>
      </c>
      <c r="U80" s="7">
        <v>1.0</v>
      </c>
      <c r="V80" s="7">
        <v>1.0</v>
      </c>
      <c r="W80" s="7">
        <v>1.0</v>
      </c>
      <c r="X80" s="7">
        <v>1.0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L80" s="7">
        <v>2.0</v>
      </c>
      <c r="AM80" s="7">
        <v>2.0</v>
      </c>
      <c r="AN80" s="7">
        <v>2.0</v>
      </c>
      <c r="AO80" s="7">
        <v>2.0</v>
      </c>
      <c r="AP80" s="7">
        <v>2.0</v>
      </c>
      <c r="AQ80" s="7">
        <v>2.0</v>
      </c>
      <c r="AR80" s="7">
        <v>2.0</v>
      </c>
      <c r="AS80" s="7">
        <v>2.0</v>
      </c>
      <c r="AT80" s="7">
        <v>2.0</v>
      </c>
      <c r="AU80" s="7">
        <v>2.0</v>
      </c>
      <c r="AV80" s="7">
        <v>2.0</v>
      </c>
      <c r="AX80" s="34">
        <f t="shared" ref="AX80:BH80" si="79">IF(AO80=0,0,1)</f>
        <v>1</v>
      </c>
      <c r="AY80" s="34">
        <f t="shared" si="79"/>
        <v>1</v>
      </c>
      <c r="AZ80" s="34">
        <f t="shared" si="79"/>
        <v>1</v>
      </c>
      <c r="BA80" s="34">
        <f t="shared" si="79"/>
        <v>1</v>
      </c>
      <c r="BB80" s="34">
        <f t="shared" si="79"/>
        <v>1</v>
      </c>
      <c r="BC80" s="34">
        <f t="shared" si="79"/>
        <v>1</v>
      </c>
      <c r="BD80" s="34">
        <f t="shared" si="79"/>
        <v>1</v>
      </c>
      <c r="BE80" s="34">
        <f t="shared" si="79"/>
        <v>1</v>
      </c>
      <c r="BF80" s="34">
        <f t="shared" si="79"/>
        <v>0</v>
      </c>
      <c r="BG80" s="34">
        <f t="shared" si="79"/>
        <v>1</v>
      </c>
      <c r="BH80" s="34">
        <f t="shared" si="79"/>
        <v>1</v>
      </c>
      <c r="BJ80" s="9">
        <v>3.0</v>
      </c>
    </row>
    <row r="81" ht="14.25" customHeight="1">
      <c r="A81" s="9" t="s">
        <v>128</v>
      </c>
      <c r="B81" s="9">
        <v>5.0</v>
      </c>
      <c r="C81" s="9" t="e">
        <v>#N/A</v>
      </c>
      <c r="D81" s="9" t="e">
        <v>#N/A</v>
      </c>
      <c r="E81" s="9">
        <v>5.0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N81" s="7">
        <v>2.0</v>
      </c>
      <c r="O81" s="7">
        <v>2.0</v>
      </c>
      <c r="P81" s="7">
        <v>2.0</v>
      </c>
      <c r="Q81" s="7">
        <v>2.0</v>
      </c>
      <c r="R81" s="7">
        <v>2.0</v>
      </c>
      <c r="S81" s="7">
        <v>2.0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Z81" s="7">
        <v>1.0</v>
      </c>
      <c r="AA81" s="7">
        <v>1.0</v>
      </c>
      <c r="AB81" s="7">
        <v>1.0</v>
      </c>
      <c r="AC81" s="7">
        <v>1.0</v>
      </c>
      <c r="AD81" s="7">
        <v>1.0</v>
      </c>
      <c r="AE81" s="7">
        <v>1.0</v>
      </c>
      <c r="AF81" s="7">
        <v>1.0</v>
      </c>
      <c r="AG81" s="7">
        <v>1.0</v>
      </c>
      <c r="AH81" s="7">
        <v>1.0</v>
      </c>
      <c r="AI81" s="7">
        <v>1.0</v>
      </c>
      <c r="AJ81" s="7">
        <v>1.0</v>
      </c>
      <c r="AL81" s="7">
        <v>4.0</v>
      </c>
      <c r="AM81" s="7">
        <v>4.0</v>
      </c>
      <c r="AN81" s="7">
        <v>4.0</v>
      </c>
      <c r="AO81" s="7">
        <v>4.0</v>
      </c>
      <c r="AP81" s="7">
        <v>4.0</v>
      </c>
      <c r="AQ81" s="7">
        <v>4.0</v>
      </c>
      <c r="AR81" s="7">
        <v>4.0</v>
      </c>
      <c r="AS81" s="7">
        <v>4.0</v>
      </c>
      <c r="AT81" s="7">
        <v>4.0</v>
      </c>
      <c r="AU81" s="7">
        <v>4.0</v>
      </c>
      <c r="AV81" s="7">
        <v>4.0</v>
      </c>
      <c r="AX81" s="34">
        <f t="shared" ref="AX81:BH81" si="80">IF(AO81=0,0,1)</f>
        <v>1</v>
      </c>
      <c r="AY81" s="34">
        <f t="shared" si="80"/>
        <v>1</v>
      </c>
      <c r="AZ81" s="34">
        <f t="shared" si="80"/>
        <v>1</v>
      </c>
      <c r="BA81" s="34">
        <f t="shared" si="80"/>
        <v>1</v>
      </c>
      <c r="BB81" s="34">
        <f t="shared" si="80"/>
        <v>1</v>
      </c>
      <c r="BC81" s="34">
        <f t="shared" si="80"/>
        <v>1</v>
      </c>
      <c r="BD81" s="34">
        <f t="shared" si="80"/>
        <v>1</v>
      </c>
      <c r="BE81" s="34">
        <f t="shared" si="80"/>
        <v>1</v>
      </c>
      <c r="BF81" s="34">
        <f t="shared" si="80"/>
        <v>0</v>
      </c>
      <c r="BG81" s="34">
        <f t="shared" si="80"/>
        <v>1</v>
      </c>
      <c r="BH81" s="34">
        <f t="shared" si="80"/>
        <v>1</v>
      </c>
      <c r="BJ81" s="9">
        <v>5.0</v>
      </c>
    </row>
    <row r="82" ht="14.25" customHeight="1">
      <c r="A82" s="9" t="s">
        <v>130</v>
      </c>
      <c r="B82" s="9">
        <v>5.0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N82" s="7">
        <v>2.0</v>
      </c>
      <c r="O82" s="7">
        <v>2.0</v>
      </c>
      <c r="P82" s="7">
        <v>2.0</v>
      </c>
      <c r="Q82" s="7">
        <v>2.0</v>
      </c>
      <c r="R82" s="7">
        <v>2.0</v>
      </c>
      <c r="S82" s="7">
        <v>2.0</v>
      </c>
      <c r="T82" s="7">
        <v>2.0</v>
      </c>
      <c r="U82" s="7">
        <v>2.0</v>
      </c>
      <c r="V82" s="7">
        <v>2.0</v>
      </c>
      <c r="W82" s="7">
        <v>2.0</v>
      </c>
      <c r="X82" s="7">
        <v>2.0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L82" s="7">
        <v>5.0</v>
      </c>
      <c r="AM82" s="7">
        <v>5.0</v>
      </c>
      <c r="AN82" s="7">
        <v>5.0</v>
      </c>
      <c r="AO82" s="7">
        <v>5.0</v>
      </c>
      <c r="AP82" s="7">
        <v>5.0</v>
      </c>
      <c r="AQ82" s="7">
        <v>5.0</v>
      </c>
      <c r="AR82" s="7">
        <v>5.0</v>
      </c>
      <c r="AS82" s="7">
        <v>5.0</v>
      </c>
      <c r="AT82" s="7">
        <v>5.0</v>
      </c>
      <c r="AU82" s="7">
        <v>5.0</v>
      </c>
      <c r="AV82" s="7">
        <v>5.0</v>
      </c>
      <c r="AX82" s="34">
        <f t="shared" ref="AX82:BH82" si="81">IF(AO82=0,0,1)</f>
        <v>1</v>
      </c>
      <c r="AY82" s="34">
        <f t="shared" si="81"/>
        <v>1</v>
      </c>
      <c r="AZ82" s="34">
        <f t="shared" si="81"/>
        <v>1</v>
      </c>
      <c r="BA82" s="34">
        <f t="shared" si="81"/>
        <v>1</v>
      </c>
      <c r="BB82" s="34">
        <f t="shared" si="81"/>
        <v>1</v>
      </c>
      <c r="BC82" s="34">
        <f t="shared" si="81"/>
        <v>1</v>
      </c>
      <c r="BD82" s="34">
        <f t="shared" si="81"/>
        <v>1</v>
      </c>
      <c r="BE82" s="34">
        <f t="shared" si="81"/>
        <v>1</v>
      </c>
      <c r="BF82" s="34">
        <f t="shared" si="81"/>
        <v>0</v>
      </c>
      <c r="BG82" s="34">
        <f t="shared" si="81"/>
        <v>1</v>
      </c>
      <c r="BH82" s="34">
        <f t="shared" si="81"/>
        <v>1</v>
      </c>
      <c r="BJ82" s="9">
        <v>5.0</v>
      </c>
    </row>
    <row r="83" ht="14.25" customHeight="1">
      <c r="A83" s="9" t="s">
        <v>132</v>
      </c>
      <c r="B83" s="9">
        <v>4.0</v>
      </c>
      <c r="C83" s="9" t="e">
        <v>#N/A</v>
      </c>
      <c r="D83" s="9" t="e">
        <v>#N/A</v>
      </c>
      <c r="E83" s="9">
        <v>5.0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N83" s="7">
        <v>1.0</v>
      </c>
      <c r="O83" s="7">
        <v>1.0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Z83" s="7">
        <v>1.0</v>
      </c>
      <c r="AA83" s="7">
        <v>1.0</v>
      </c>
      <c r="AB83" s="7">
        <v>1.0</v>
      </c>
      <c r="AC83" s="7">
        <v>1.0</v>
      </c>
      <c r="AD83" s="7">
        <v>1.0</v>
      </c>
      <c r="AE83" s="7">
        <v>1.0</v>
      </c>
      <c r="AF83" s="7">
        <v>1.0</v>
      </c>
      <c r="AG83" s="7">
        <v>1.0</v>
      </c>
      <c r="AH83" s="7">
        <v>1.0</v>
      </c>
      <c r="AI83" s="7">
        <v>1.0</v>
      </c>
      <c r="AJ83" s="7">
        <v>1.0</v>
      </c>
      <c r="AL83" s="7">
        <v>3.0</v>
      </c>
      <c r="AM83" s="7">
        <v>3.0</v>
      </c>
      <c r="AN83" s="7">
        <v>3.0</v>
      </c>
      <c r="AO83" s="7">
        <v>3.0</v>
      </c>
      <c r="AP83" s="7">
        <v>3.0</v>
      </c>
      <c r="AQ83" s="7">
        <v>3.0</v>
      </c>
      <c r="AR83" s="7">
        <v>3.0</v>
      </c>
      <c r="AS83" s="7">
        <v>3.0</v>
      </c>
      <c r="AT83" s="7">
        <v>3.0</v>
      </c>
      <c r="AU83" s="7">
        <v>3.0</v>
      </c>
      <c r="AV83" s="7">
        <v>3.0</v>
      </c>
      <c r="AX83" s="34">
        <f t="shared" ref="AX83:BH83" si="82">IF(AO83=0,0,1)</f>
        <v>1</v>
      </c>
      <c r="AY83" s="34">
        <f t="shared" si="82"/>
        <v>1</v>
      </c>
      <c r="AZ83" s="34">
        <f t="shared" si="82"/>
        <v>1</v>
      </c>
      <c r="BA83" s="34">
        <f t="shared" si="82"/>
        <v>1</v>
      </c>
      <c r="BB83" s="34">
        <f t="shared" si="82"/>
        <v>1</v>
      </c>
      <c r="BC83" s="34">
        <f t="shared" si="82"/>
        <v>1</v>
      </c>
      <c r="BD83" s="34">
        <f t="shared" si="82"/>
        <v>1</v>
      </c>
      <c r="BE83" s="34">
        <f t="shared" si="82"/>
        <v>1</v>
      </c>
      <c r="BF83" s="34">
        <f t="shared" si="82"/>
        <v>0</v>
      </c>
      <c r="BG83" s="34">
        <f t="shared" si="82"/>
        <v>1</v>
      </c>
      <c r="BH83" s="34">
        <f t="shared" si="82"/>
        <v>1</v>
      </c>
      <c r="BJ83" s="9">
        <v>4.0</v>
      </c>
    </row>
    <row r="84" ht="14.25" customHeight="1">
      <c r="A84" s="9" t="s">
        <v>133</v>
      </c>
      <c r="B84" s="9">
        <v>3.0</v>
      </c>
      <c r="C84" s="9">
        <v>4.0</v>
      </c>
      <c r="D84" s="9">
        <v>5.0</v>
      </c>
      <c r="E84" s="9">
        <v>5.0</v>
      </c>
      <c r="F84" s="9">
        <v>5.0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N84" s="7">
        <v>2.0</v>
      </c>
      <c r="O84" s="7">
        <v>2.0</v>
      </c>
      <c r="P84" s="7">
        <v>2.0</v>
      </c>
      <c r="Q84" s="7">
        <v>2.0</v>
      </c>
      <c r="R84" s="7">
        <v>2.0</v>
      </c>
      <c r="S84" s="7">
        <v>2.0</v>
      </c>
      <c r="T84" s="7">
        <v>2.0</v>
      </c>
      <c r="U84" s="7">
        <v>2.0</v>
      </c>
      <c r="V84" s="7">
        <v>2.0</v>
      </c>
      <c r="W84" s="7">
        <v>2.0</v>
      </c>
      <c r="X84" s="7">
        <v>2.0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L84" s="7">
        <v>4.0</v>
      </c>
      <c r="AM84" s="7">
        <v>4.0</v>
      </c>
      <c r="AN84" s="7">
        <v>4.0</v>
      </c>
      <c r="AO84" s="7">
        <v>4.0</v>
      </c>
      <c r="AP84" s="7">
        <v>4.0</v>
      </c>
      <c r="AQ84" s="7">
        <v>4.0</v>
      </c>
      <c r="AR84" s="7">
        <v>4.0</v>
      </c>
      <c r="AS84" s="7">
        <v>4.0</v>
      </c>
      <c r="AT84" s="7">
        <v>4.0</v>
      </c>
      <c r="AU84" s="7">
        <v>4.0</v>
      </c>
      <c r="AV84" s="7">
        <v>4.0</v>
      </c>
      <c r="AX84" s="34">
        <f t="shared" ref="AX84:BH84" si="83">IF(AO84=0,0,1)</f>
        <v>1</v>
      </c>
      <c r="AY84" s="34">
        <f t="shared" si="83"/>
        <v>1</v>
      </c>
      <c r="AZ84" s="34">
        <f t="shared" si="83"/>
        <v>1</v>
      </c>
      <c r="BA84" s="34">
        <f t="shared" si="83"/>
        <v>1</v>
      </c>
      <c r="BB84" s="34">
        <f t="shared" si="83"/>
        <v>1</v>
      </c>
      <c r="BC84" s="34">
        <f t="shared" si="83"/>
        <v>1</v>
      </c>
      <c r="BD84" s="34">
        <f t="shared" si="83"/>
        <v>1</v>
      </c>
      <c r="BE84" s="34">
        <f t="shared" si="83"/>
        <v>1</v>
      </c>
      <c r="BF84" s="34">
        <f t="shared" si="83"/>
        <v>0</v>
      </c>
      <c r="BG84" s="34">
        <f t="shared" si="83"/>
        <v>1</v>
      </c>
      <c r="BH84" s="34">
        <f t="shared" si="83"/>
        <v>1</v>
      </c>
      <c r="BJ84" s="9">
        <v>3.0</v>
      </c>
    </row>
    <row r="85" ht="14.25" customHeight="1">
      <c r="N85" s="6"/>
      <c r="O85" s="6"/>
      <c r="P85" s="6"/>
      <c r="Q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18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18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J85" s="9">
        <v>5.0</v>
      </c>
    </row>
    <row r="86" ht="14.25" customHeight="1">
      <c r="A86" s="18">
        <v>1.0</v>
      </c>
      <c r="B86" s="9">
        <f>COUNTIF(B2:L84,1)</f>
        <v>19</v>
      </c>
      <c r="N86" s="6"/>
      <c r="O86" s="6"/>
      <c r="P86" s="6"/>
      <c r="Q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18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18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J86" s="9" t="e">
        <v>#N/A</v>
      </c>
    </row>
    <row r="87" ht="14.25" customHeight="1">
      <c r="A87" s="18">
        <v>2.0</v>
      </c>
      <c r="B87" s="9">
        <f>COUNTIF(B2:L84,2)</f>
        <v>24</v>
      </c>
      <c r="N87" s="6"/>
      <c r="O87" s="6"/>
      <c r="P87" s="6"/>
      <c r="Q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18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18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J87" s="9" t="e">
        <v>#N/A</v>
      </c>
    </row>
    <row r="88" ht="14.25" customHeight="1">
      <c r="A88" s="9">
        <v>3.0</v>
      </c>
      <c r="B88" s="9">
        <f>COUNTIF(B2:L84,3)</f>
        <v>75</v>
      </c>
      <c r="N88" s="6"/>
      <c r="O88" s="6"/>
      <c r="P88" s="6"/>
      <c r="Q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18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18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J88" s="9">
        <v>5.0</v>
      </c>
    </row>
    <row r="89" ht="14.25" customHeight="1">
      <c r="A89" s="9">
        <v>4.0</v>
      </c>
      <c r="B89" s="9">
        <f>COUNTIF(B2:L84,4)</f>
        <v>60</v>
      </c>
      <c r="N89" s="6"/>
      <c r="O89" s="6"/>
      <c r="P89" s="6"/>
      <c r="Q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18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18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J89" s="9">
        <v>3.0</v>
      </c>
    </row>
    <row r="90" ht="14.25" customHeight="1">
      <c r="A90" s="9">
        <v>5.0</v>
      </c>
      <c r="B90" s="9">
        <f>COUNTIF(B2:L84,5)</f>
        <v>170</v>
      </c>
      <c r="N90" s="6"/>
      <c r="O90" s="6"/>
      <c r="P90" s="6"/>
      <c r="Q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18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18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J90" s="9">
        <v>4.0</v>
      </c>
    </row>
    <row r="91" ht="14.25" customHeight="1">
      <c r="N91" s="6"/>
      <c r="O91" s="6"/>
      <c r="P91" s="6"/>
      <c r="Q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18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18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J91" s="9" t="e">
        <v>#N/A</v>
      </c>
    </row>
    <row r="92" ht="14.25" customHeight="1">
      <c r="A92" s="13" t="s">
        <v>148</v>
      </c>
      <c r="N92" s="6"/>
      <c r="O92" s="6"/>
      <c r="P92" s="6"/>
      <c r="Q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18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18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J92" s="9">
        <v>5.0</v>
      </c>
    </row>
    <row r="93" ht="14.25" customHeight="1">
      <c r="N93" s="6"/>
      <c r="O93" s="6"/>
      <c r="P93" s="6"/>
      <c r="Q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18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18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J93" s="9" t="e">
        <v>#N/A</v>
      </c>
    </row>
    <row r="94" ht="14.25" customHeight="1">
      <c r="A94" s="14"/>
      <c r="B94" s="20"/>
      <c r="C94" s="15" t="s">
        <v>144</v>
      </c>
      <c r="D94" s="16"/>
      <c r="E94" s="16"/>
      <c r="F94" s="16"/>
      <c r="G94" s="16"/>
      <c r="H94" s="17"/>
      <c r="J94" s="14"/>
      <c r="K94" s="20"/>
      <c r="L94" s="15" t="s">
        <v>145</v>
      </c>
      <c r="M94" s="17"/>
      <c r="N94" s="18"/>
      <c r="O94" s="14"/>
      <c r="P94" s="20"/>
      <c r="Q94" s="15" t="s">
        <v>15</v>
      </c>
      <c r="R94" s="16"/>
      <c r="S94" s="16"/>
      <c r="T94" s="16"/>
      <c r="U94" s="16"/>
      <c r="V94" s="17"/>
      <c r="X94" s="14"/>
      <c r="Y94" s="20"/>
      <c r="Z94" s="15" t="s">
        <v>146</v>
      </c>
      <c r="AA94" s="17"/>
      <c r="AB94" s="6"/>
      <c r="AC94" s="6"/>
      <c r="AD94" s="6"/>
      <c r="AE94" s="6"/>
      <c r="AF94" s="6"/>
      <c r="AG94" s="6"/>
      <c r="AH94" s="6"/>
      <c r="AI94" s="6"/>
      <c r="AJ94" s="6"/>
      <c r="AK94" s="18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18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J94" s="9" t="e">
        <v>#N/A</v>
      </c>
    </row>
    <row r="95" ht="14.25" customHeight="1">
      <c r="A95" s="27"/>
      <c r="B95" s="18"/>
      <c r="C95" s="30">
        <v>0.0</v>
      </c>
      <c r="D95" s="31">
        <v>1.0</v>
      </c>
      <c r="E95" s="31">
        <v>2.0</v>
      </c>
      <c r="F95" s="31">
        <v>3.0</v>
      </c>
      <c r="G95" s="31">
        <v>4.0</v>
      </c>
      <c r="H95" s="32">
        <v>5.0</v>
      </c>
      <c r="J95" s="27"/>
      <c r="K95" s="18"/>
      <c r="L95" s="30">
        <v>0.0</v>
      </c>
      <c r="M95" s="32">
        <v>1.0</v>
      </c>
      <c r="O95" s="27"/>
      <c r="P95" s="18"/>
      <c r="Q95" s="24">
        <v>0.0</v>
      </c>
      <c r="R95" s="25">
        <v>1.0</v>
      </c>
      <c r="S95" s="25">
        <v>2.0</v>
      </c>
      <c r="T95" s="25">
        <v>3.0</v>
      </c>
      <c r="U95" s="25">
        <v>4.0</v>
      </c>
      <c r="V95" s="26">
        <v>5.0</v>
      </c>
      <c r="X95" s="27"/>
      <c r="Y95" s="18"/>
      <c r="Z95" s="30">
        <v>0.0</v>
      </c>
      <c r="AA95" s="32">
        <v>1.0</v>
      </c>
      <c r="AB95" s="6"/>
      <c r="AC95" s="6"/>
      <c r="AD95" s="6"/>
      <c r="AE95" s="6"/>
      <c r="AF95" s="6"/>
      <c r="AG95" s="6"/>
      <c r="AH95" s="6"/>
      <c r="AI95" s="6"/>
      <c r="AJ95" s="6"/>
      <c r="AK95" s="18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18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J95" s="9">
        <v>3.0</v>
      </c>
    </row>
    <row r="96" ht="14.25" customHeight="1">
      <c r="A96" s="35" t="s">
        <v>149</v>
      </c>
      <c r="B96" s="19">
        <v>1.0</v>
      </c>
      <c r="C96" s="18">
        <f>COUNTIFS($B$2:$L$84,B96,$N$2:$X$84,C95)</f>
        <v>0</v>
      </c>
      <c r="D96" s="18">
        <f>COUNTIFS($B$2:$L$84,B96,$N$2:$X$84,D95)</f>
        <v>3</v>
      </c>
      <c r="E96" s="18">
        <f>COUNTIFS($B$2:$L$84,B96,$N$2:$X$84,E95)</f>
        <v>0</v>
      </c>
      <c r="F96" s="18">
        <f>COUNTIFS($B$2:$L$84,B96,$N$2:$X$84,F95)</f>
        <v>4</v>
      </c>
      <c r="G96" s="18">
        <f>COUNTIFS($B$2:$L$84,B96,$N$2:$X$84,G95)</f>
        <v>12</v>
      </c>
      <c r="H96" s="23">
        <f>COUNTIFS($B$2:$L$84,B96,$N$2:$X$84,H95)</f>
        <v>0</v>
      </c>
      <c r="J96" s="36" t="s">
        <v>149</v>
      </c>
      <c r="K96" s="19">
        <v>1.0</v>
      </c>
      <c r="L96" s="18">
        <f>COUNTIFS($B$2:$L$84,K96,$Z$2:$AJ$84,L95)</f>
        <v>15</v>
      </c>
      <c r="M96" s="23">
        <f>COUNTIFS($B$2:$L$84,K96,$Z$2:$AJ$84,M95)</f>
        <v>4</v>
      </c>
      <c r="O96" s="35" t="s">
        <v>149</v>
      </c>
      <c r="P96" s="21">
        <v>1.0</v>
      </c>
      <c r="Q96" s="18">
        <f>COUNTIFS($B$2:$L$84,P96,$AL$2:$AV$84,Q95)</f>
        <v>0</v>
      </c>
      <c r="R96" s="18">
        <f>COUNTIFS($B$2:$L$84,P96,$AL$2:$AV$84,R95)</f>
        <v>0</v>
      </c>
      <c r="S96" s="18">
        <f>COUNTIFS($B$2:$L$84,P96,$AL$2:$AV$84,S95)</f>
        <v>0</v>
      </c>
      <c r="T96" s="18">
        <f>COUNTIFS($B$2:$L$84,P96,$AL$2:$AV$84,T95)</f>
        <v>7</v>
      </c>
      <c r="U96" s="18">
        <f>COUNTIFS($B$2:$L$84,P96,$AL$2:$AV$84,U95)</f>
        <v>5</v>
      </c>
      <c r="V96" s="23">
        <f>COUNTIFS($B$2:$L$84,P96,$AL$2:$AV$84,V95)</f>
        <v>7</v>
      </c>
      <c r="X96" s="36" t="s">
        <v>149</v>
      </c>
      <c r="Y96" s="19">
        <v>1.0</v>
      </c>
      <c r="Z96" s="14">
        <f>COUNTIFS($B$2:$L$84,Y96,$AX$2:$BH$84,Z95)</f>
        <v>3</v>
      </c>
      <c r="AA96" s="21">
        <f>COUNTIFS($B$2:$L$84,Y96,$Z$2:$AJ$84,AA95)</f>
        <v>4</v>
      </c>
      <c r="AB96" s="6"/>
      <c r="AC96" s="6"/>
      <c r="AD96" s="6"/>
      <c r="AE96" s="6"/>
      <c r="AF96" s="6"/>
      <c r="AG96" s="6"/>
      <c r="AH96" s="6"/>
      <c r="AI96" s="6"/>
      <c r="AJ96" s="6"/>
      <c r="AK96" s="18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18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J96" s="9">
        <v>3.0</v>
      </c>
    </row>
    <row r="97" ht="14.25" customHeight="1">
      <c r="A97" s="37"/>
      <c r="B97" s="22">
        <v>2.0</v>
      </c>
      <c r="C97" s="18">
        <f>COUNTIFS($B$2:$L$84,B97,$N$2:$X$84,C95)</f>
        <v>0</v>
      </c>
      <c r="D97" s="18">
        <f>COUNTIFS($B$2:$L$84,B97,$N$2:$X$84,D95)</f>
        <v>5</v>
      </c>
      <c r="E97" s="18">
        <f>COUNTIFS($B$2:$L$84,B97,$N$2:$X$84,E95)</f>
        <v>7</v>
      </c>
      <c r="F97" s="18">
        <f>COUNTIFS($B$2:$L$84,B97,$N$2:$X$84,F95)</f>
        <v>5</v>
      </c>
      <c r="G97" s="18">
        <f>COUNTIFS($B$2:$L$84,B97,$N$2:$X$84,G95)</f>
        <v>7</v>
      </c>
      <c r="H97" s="23">
        <f>COUNTIFS($B$2:$L$84,B97,$N$2:$X$84,H95)</f>
        <v>0</v>
      </c>
      <c r="J97" s="38"/>
      <c r="K97" s="22">
        <v>2.0</v>
      </c>
      <c r="L97" s="18">
        <f>COUNTIFS($B$2:$L$84,K97,$Z$2:$AJ$84,L95)</f>
        <v>9</v>
      </c>
      <c r="M97" s="23">
        <f>COUNTIFS($B$2:$L$84,K97,$Z$2:$AJ$84,M95)</f>
        <v>15</v>
      </c>
      <c r="O97" s="37"/>
      <c r="P97" s="23">
        <v>2.0</v>
      </c>
      <c r="Q97" s="18">
        <f>COUNTIFS($B$2:$L$84,P97,$AL$2:$AV$84,Q95)</f>
        <v>2</v>
      </c>
      <c r="R97" s="18">
        <f>COUNTIFS($B$2:$L$84,P97,$AL$2:$AV$84,R95)</f>
        <v>0</v>
      </c>
      <c r="S97" s="18">
        <f>COUNTIFS($B$2:$L$84,P97,$AL$2:$AV$84,S95)</f>
        <v>5</v>
      </c>
      <c r="T97" s="18">
        <f>COUNTIFS($B$2:$L$84,P97,$AL$2:$AV$84,T95)</f>
        <v>4</v>
      </c>
      <c r="U97" s="18">
        <f>COUNTIFS($B$2:$L$84,P97,$AL$2:$AV$84,U95)</f>
        <v>12</v>
      </c>
      <c r="V97" s="23">
        <f>COUNTIFS($B$2:$L$84,P97,$AL$2:$AV$84,V95)</f>
        <v>1</v>
      </c>
      <c r="X97" s="38"/>
      <c r="Y97" s="22">
        <v>2.0</v>
      </c>
      <c r="Z97" s="27">
        <f>COUNTIFS($B$2:$L$84,Y97,$AX$2:$BH$84,Z95)</f>
        <v>4</v>
      </c>
      <c r="AA97" s="23">
        <f>COUNTIFS($B$2:$L$84,Y97,$Z$2:$AJ$84,AA95)</f>
        <v>15</v>
      </c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J97" s="9">
        <v>4.0</v>
      </c>
    </row>
    <row r="98" ht="14.25" customHeight="1">
      <c r="A98" s="37"/>
      <c r="B98" s="22">
        <v>3.0</v>
      </c>
      <c r="C98" s="18">
        <f>COUNTIFS($B$2:$L$84,B98,$N$2:$X$84,C95)</f>
        <v>0</v>
      </c>
      <c r="D98" s="18">
        <f>COUNTIFS($B$2:$L$84,B98,$N$2:$X$84,D95)</f>
        <v>15</v>
      </c>
      <c r="E98" s="18">
        <f>COUNTIFS($B$2:$L$84,B98,$N$2:$X$84,E95)</f>
        <v>23</v>
      </c>
      <c r="F98" s="18">
        <f>COUNTIFS($B$2:$L$84,B98,$N$2:$X$84,F95)</f>
        <v>19</v>
      </c>
      <c r="G98" s="18">
        <f>COUNTIFS($B$2:$L$84,B98,$N$2:$X$84,G95)</f>
        <v>18</v>
      </c>
      <c r="H98" s="23">
        <f>COUNTIFS($B$2:$L$84,B98,$N$2:$X$84,H95)</f>
        <v>0</v>
      </c>
      <c r="J98" s="38"/>
      <c r="K98" s="22">
        <v>3.0</v>
      </c>
      <c r="L98" s="18">
        <f>COUNTIFS($B$2:$L$84,K98,$Z$2:$AJ$84,L95)</f>
        <v>39</v>
      </c>
      <c r="M98" s="23">
        <f>COUNTIFS($B$2:$L$84,K98,$Z$2:$AJ$84,M95)</f>
        <v>36</v>
      </c>
      <c r="O98" s="37"/>
      <c r="P98" s="23">
        <v>3.0</v>
      </c>
      <c r="Q98" s="18">
        <f>COUNTIFS($B$2:$L$84,P98,$AL$2:$AV$84,Q95)</f>
        <v>6</v>
      </c>
      <c r="R98" s="18">
        <f>COUNTIFS($B$2:$L$84,P98,$AL$2:$AV$84,R95)</f>
        <v>0</v>
      </c>
      <c r="S98" s="18">
        <f>COUNTIFS($B$2:$L$84,P98,$AL$2:$AV$84,S95)</f>
        <v>18</v>
      </c>
      <c r="T98" s="18">
        <f>COUNTIFS($B$2:$L$84,P98,$AL$2:$AV$84,T95)</f>
        <v>12</v>
      </c>
      <c r="U98" s="18">
        <f>COUNTIFS($B$2:$L$84,P98,$AL$2:$AV$84,U95)</f>
        <v>35</v>
      </c>
      <c r="V98" s="23">
        <f>COUNTIFS($B$2:$L$84,P98,$AL$2:$AV$84,V95)</f>
        <v>4</v>
      </c>
      <c r="X98" s="38"/>
      <c r="Y98" s="22">
        <v>3.0</v>
      </c>
      <c r="Z98" s="27">
        <f>COUNTIFS($B$2:$L$84,Y98,$AX$2:$BH$84,Z95)</f>
        <v>11</v>
      </c>
      <c r="AA98" s="23">
        <f>COUNTIFS($B$2:$L$84,Y98,$Z$2:$AJ$84,AA95)</f>
        <v>36</v>
      </c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J98" s="9" t="e">
        <v>#N/A</v>
      </c>
    </row>
    <row r="99" ht="14.25" customHeight="1">
      <c r="A99" s="37"/>
      <c r="B99" s="22">
        <v>4.0</v>
      </c>
      <c r="C99" s="18">
        <f>COUNTIFS($B$2:$L$84,B99,$N$2:$X$84,C95)</f>
        <v>0</v>
      </c>
      <c r="D99" s="18">
        <f>COUNTIFS($B$2:$L$84,B99,$N$2:$X$84,D95)</f>
        <v>14</v>
      </c>
      <c r="E99" s="18">
        <f>COUNTIFS($B$2:$L$84,B99,$N$2:$X$84,E95)</f>
        <v>17</v>
      </c>
      <c r="F99" s="18">
        <f>COUNTIFS($B$2:$L$84,B99,$N$2:$X$84,F95)</f>
        <v>21</v>
      </c>
      <c r="G99" s="18">
        <f>COUNTIFS($B$2:$L$84,B99,$N$2:$X$84,G95)</f>
        <v>8</v>
      </c>
      <c r="H99" s="23">
        <f>COUNTIFS($B$2:$L$84,B99,$N$2:$X$84,H95)</f>
        <v>0</v>
      </c>
      <c r="J99" s="38"/>
      <c r="K99" s="22">
        <v>4.0</v>
      </c>
      <c r="L99" s="18">
        <f>COUNTIFS($B$2:$L$84,K99,$Z$2:$AJ$84,L95)</f>
        <v>22</v>
      </c>
      <c r="M99" s="23">
        <f>COUNTIFS($B$2:$L$84,K99,$Z$2:$AJ$84,M95)</f>
        <v>34</v>
      </c>
      <c r="O99" s="37"/>
      <c r="P99" s="23">
        <v>4.0</v>
      </c>
      <c r="Q99" s="18">
        <f>COUNTIFS($B$2:$L$84,P99,$AL$2:$AV$84,Q95)</f>
        <v>1</v>
      </c>
      <c r="R99" s="18">
        <f>COUNTIFS($B$2:$L$84,P99,$AL$2:$AV$84,R95)</f>
        <v>1</v>
      </c>
      <c r="S99" s="18">
        <f>COUNTIFS($B$2:$L$84,P99,$AL$2:$AV$84,S95)</f>
        <v>16</v>
      </c>
      <c r="T99" s="18">
        <f>COUNTIFS($B$2:$L$84,P99,$AL$2:$AV$84,T95)</f>
        <v>12</v>
      </c>
      <c r="U99" s="18">
        <f>COUNTIFS($B$2:$L$84,P99,$AL$2:$AV$84,U95)</f>
        <v>19</v>
      </c>
      <c r="V99" s="23">
        <f>COUNTIFS($B$2:$L$84,P99,$AL$2:$AV$84,V95)</f>
        <v>11</v>
      </c>
      <c r="X99" s="38"/>
      <c r="Y99" s="22">
        <v>4.0</v>
      </c>
      <c r="Z99" s="27">
        <f>COUNTIFS($B$2:$L$84,Y99,$AX$2:$BH$84,Z95)</f>
        <v>2</v>
      </c>
      <c r="AA99" s="23">
        <f>COUNTIFS($B$2:$L$84,Y99,$Z$2:$AJ$84,AA95)</f>
        <v>34</v>
      </c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J99" s="9">
        <v>5.0</v>
      </c>
    </row>
    <row r="100" ht="14.25" customHeight="1">
      <c r="A100" s="39"/>
      <c r="B100" s="29">
        <v>5.0</v>
      </c>
      <c r="C100" s="31">
        <f>COUNTIFS($B$2:$L$84,B100,$N$2:$X$84,C95)</f>
        <v>6</v>
      </c>
      <c r="D100" s="31">
        <f>COUNTIFS($B$2:$L$84,B100,$N$2:$X$84,D95)</f>
        <v>24</v>
      </c>
      <c r="E100" s="31">
        <f>COUNTIFS($B$2:$L$84,B100,$N$2:$X$84,E95)</f>
        <v>40</v>
      </c>
      <c r="F100" s="31">
        <f>COUNTIFS($B$2:$L$84,B100,$N$2:$X$84,F95)</f>
        <v>29</v>
      </c>
      <c r="G100" s="31">
        <f>COUNTIFS($B$2:$L$84,B100,$N$2:$X$84,G95)</f>
        <v>59</v>
      </c>
      <c r="H100" s="32">
        <f>COUNTIFS($B$2:$L$84,B100,$N$2:$X$84,H95)</f>
        <v>12</v>
      </c>
      <c r="J100" s="40"/>
      <c r="K100" s="29">
        <v>5.0</v>
      </c>
      <c r="L100" s="31">
        <f>COUNTIFS($B$2:$L$84,K100,$Z$2:$AJ$84,L95)</f>
        <v>49</v>
      </c>
      <c r="M100" s="32">
        <f>COUNTIFS($B$2:$L$84,K100,$Z$2:$AJ$84,M95)</f>
        <v>121</v>
      </c>
      <c r="O100" s="39"/>
      <c r="P100" s="32">
        <v>5.0</v>
      </c>
      <c r="Q100" s="31">
        <f>COUNTIFS($B$2:$L$84,P100,$AL$2:$AV$84,Q95)</f>
        <v>1</v>
      </c>
      <c r="R100" s="31">
        <f>COUNTIFS($B$2:$L$84,P100,$AL$2:$AV$84,R95)</f>
        <v>1</v>
      </c>
      <c r="S100" s="31">
        <f>COUNTIFS($B$2:$L$84,P100,$AL$2:$AV$84,S95)</f>
        <v>35</v>
      </c>
      <c r="T100" s="31">
        <f>COUNTIFS($B$2:$L$84,P100,$AL$2:$AV$84,T95)</f>
        <v>34</v>
      </c>
      <c r="U100" s="31">
        <f>COUNTIFS($B$2:$L$84,P100,$AL$2:$AV$84,U95)</f>
        <v>48</v>
      </c>
      <c r="V100" s="32">
        <f>COUNTIFS($B$2:$L$84,P100,$AL$2:$AV$84,V95)</f>
        <v>45</v>
      </c>
      <c r="X100" s="40"/>
      <c r="Y100" s="29">
        <v>5.0</v>
      </c>
      <c r="Z100" s="30">
        <f>COUNTIFS($B$2:$L$84,Y100,$AX$2:$BH$84,Z95)</f>
        <v>17</v>
      </c>
      <c r="AA100" s="32">
        <f>COUNTIFS($B$2:$L$84,Y100,$Z$2:$AJ$84,AA95)</f>
        <v>121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J100" s="9">
        <v>2.0</v>
      </c>
    </row>
    <row r="101" ht="14.25" customHeight="1"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J101" s="9">
        <v>3.0</v>
      </c>
    </row>
    <row r="102" ht="14.25" customHeight="1"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J102" s="9">
        <v>2.0</v>
      </c>
    </row>
    <row r="103" ht="14.25" customHeight="1"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J103" s="9" t="e">
        <v>#N/A</v>
      </c>
    </row>
    <row r="104" ht="14.25" customHeight="1"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J104" s="9">
        <v>5.0</v>
      </c>
    </row>
    <row r="105" ht="14.25" customHeight="1"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J105" s="9">
        <v>5.0</v>
      </c>
    </row>
    <row r="106" ht="14.25" customHeight="1"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J106" s="9">
        <v>3.0</v>
      </c>
    </row>
    <row r="107" ht="14.25" customHeight="1"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J107" s="9">
        <v>4.0</v>
      </c>
    </row>
    <row r="108" ht="14.25" customHeight="1"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J108" s="9" t="e">
        <v>#N/A</v>
      </c>
    </row>
    <row r="109" ht="14.25" customHeight="1"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J109" s="9" t="e">
        <v>#N/A</v>
      </c>
    </row>
    <row r="110" ht="14.25" customHeight="1"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J110" s="9">
        <v>4.0</v>
      </c>
    </row>
    <row r="111" ht="14.25" customHeight="1"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J111" s="9" t="e">
        <v>#N/A</v>
      </c>
    </row>
    <row r="112" ht="14.25" customHeight="1"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J112" s="9">
        <v>4.0</v>
      </c>
    </row>
    <row r="113" ht="14.25" customHeight="1"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J113" s="9">
        <v>5.0</v>
      </c>
    </row>
    <row r="114" ht="14.25" customHeight="1">
      <c r="B114" s="9" t="str">
        <f t="shared" ref="B114:M114" si="84">IF(N12=1,A12)</f>
        <v>AM11</v>
      </c>
      <c r="C114" s="9">
        <f t="shared" si="84"/>
        <v>3</v>
      </c>
      <c r="D114" s="9">
        <f t="shared" si="84"/>
        <v>3</v>
      </c>
      <c r="E114" s="9" t="str">
        <f t="shared" si="84"/>
        <v>#N/A</v>
      </c>
      <c r="F114" s="9">
        <f t="shared" si="84"/>
        <v>4</v>
      </c>
      <c r="G114" s="9">
        <f t="shared" si="84"/>
        <v>3</v>
      </c>
      <c r="H114" s="9" t="str">
        <f t="shared" si="84"/>
        <v>#N/A</v>
      </c>
      <c r="I114" s="9">
        <f t="shared" si="84"/>
        <v>3</v>
      </c>
      <c r="J114" s="9" t="str">
        <f t="shared" si="84"/>
        <v>#N/A</v>
      </c>
      <c r="K114" s="9" t="str">
        <f t="shared" si="84"/>
        <v>#N/A</v>
      </c>
      <c r="L114" s="9" t="str">
        <f t="shared" si="84"/>
        <v>#N/A</v>
      </c>
      <c r="M114" s="9" t="b">
        <f t="shared" si="84"/>
        <v>0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J114" s="9" t="e">
        <v>#N/A</v>
      </c>
    </row>
    <row r="115" ht="14.25" customHeight="1"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J115" s="9" t="e">
        <v>#N/A</v>
      </c>
    </row>
    <row r="116" ht="14.25" customHeight="1"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J116" s="9" t="e">
        <v>#N/A</v>
      </c>
    </row>
    <row r="117" ht="14.25" customHeight="1"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J117" s="9">
        <v>3.0</v>
      </c>
    </row>
    <row r="118" ht="14.25" customHeight="1"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J118" s="9" t="e">
        <v>#N/A</v>
      </c>
    </row>
    <row r="119" ht="14.25" customHeight="1"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J119" s="9">
        <v>5.0</v>
      </c>
    </row>
    <row r="120" ht="14.25" customHeight="1"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J120" s="9">
        <v>1.0</v>
      </c>
    </row>
    <row r="121" ht="14.25" customHeight="1"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J121" s="9" t="e">
        <v>#N/A</v>
      </c>
    </row>
    <row r="122" ht="14.25" customHeight="1"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J122" s="9" t="e">
        <v>#N/A</v>
      </c>
    </row>
    <row r="123" ht="14.25" customHeight="1"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J123" s="9" t="e">
        <v>#N/A</v>
      </c>
    </row>
    <row r="124" ht="14.25" customHeight="1"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J124" s="9" t="e">
        <v>#N/A</v>
      </c>
    </row>
    <row r="125" ht="14.25" customHeight="1"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9" t="e">
        <v>#N/A</v>
      </c>
    </row>
    <row r="126" ht="14.25" customHeight="1">
      <c r="B126" s="9" t="str">
        <f t="shared" ref="B126:M126" si="85">IF(N24=1,A24)</f>
        <v>AM23</v>
      </c>
      <c r="C126" s="9">
        <f t="shared" si="85"/>
        <v>3</v>
      </c>
      <c r="D126" s="9">
        <f t="shared" si="85"/>
        <v>4</v>
      </c>
      <c r="E126" s="9">
        <f t="shared" si="85"/>
        <v>4</v>
      </c>
      <c r="F126" s="9" t="str">
        <f t="shared" si="85"/>
        <v>#N/A</v>
      </c>
      <c r="G126" s="9" t="str">
        <f t="shared" si="85"/>
        <v>#N/A</v>
      </c>
      <c r="H126" s="9" t="str">
        <f t="shared" si="85"/>
        <v>#N/A</v>
      </c>
      <c r="I126" s="9" t="str">
        <f t="shared" si="85"/>
        <v>#N/A</v>
      </c>
      <c r="J126" s="9" t="str">
        <f t="shared" si="85"/>
        <v>#N/A</v>
      </c>
      <c r="K126" s="9" t="str">
        <f t="shared" si="85"/>
        <v>#N/A</v>
      </c>
      <c r="L126" s="9" t="str">
        <f t="shared" si="85"/>
        <v>#N/A</v>
      </c>
      <c r="M126" s="9" t="b">
        <f t="shared" si="85"/>
        <v>0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9">
        <v>5.0</v>
      </c>
    </row>
    <row r="127" ht="14.25" customHeight="1">
      <c r="B127" s="9" t="str">
        <f t="shared" ref="B127:M127" si="86">IF(N25=1,A25)</f>
        <v>AM24</v>
      </c>
      <c r="C127" s="9">
        <f t="shared" si="86"/>
        <v>4</v>
      </c>
      <c r="D127" s="9" t="str">
        <f t="shared" si="86"/>
        <v>#N/A</v>
      </c>
      <c r="E127" s="9" t="str">
        <f t="shared" si="86"/>
        <v>#N/A</v>
      </c>
      <c r="F127" s="9" t="str">
        <f t="shared" si="86"/>
        <v>#N/A</v>
      </c>
      <c r="G127" s="9" t="str">
        <f t="shared" si="86"/>
        <v>#N/A</v>
      </c>
      <c r="H127" s="9" t="str">
        <f t="shared" si="86"/>
        <v>#N/A</v>
      </c>
      <c r="I127" s="9" t="str">
        <f t="shared" si="86"/>
        <v>#N/A</v>
      </c>
      <c r="J127" s="9" t="str">
        <f t="shared" si="86"/>
        <v>#N/A</v>
      </c>
      <c r="K127" s="9" t="str">
        <f t="shared" si="86"/>
        <v>#N/A</v>
      </c>
      <c r="L127" s="9" t="str">
        <f t="shared" si="86"/>
        <v>#N/A</v>
      </c>
      <c r="M127" s="9" t="b">
        <f t="shared" si="86"/>
        <v>0</v>
      </c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9">
        <v>5.0</v>
      </c>
    </row>
    <row r="128" ht="14.25" customHeight="1"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9" t="e">
        <v>#N/A</v>
      </c>
    </row>
    <row r="129" ht="14.25" customHeight="1">
      <c r="B129" s="9" t="str">
        <f t="shared" ref="B129:M129" si="87">IF(N27=1,A27)</f>
        <v>AM26</v>
      </c>
      <c r="C129" s="9">
        <f t="shared" si="87"/>
        <v>4</v>
      </c>
      <c r="D129" s="9">
        <f t="shared" si="87"/>
        <v>4</v>
      </c>
      <c r="E129" s="9">
        <f t="shared" si="87"/>
        <v>4</v>
      </c>
      <c r="F129" s="9" t="str">
        <f t="shared" si="87"/>
        <v>#N/A</v>
      </c>
      <c r="G129" s="9">
        <f t="shared" si="87"/>
        <v>4</v>
      </c>
      <c r="H129" s="9" t="str">
        <f t="shared" si="87"/>
        <v>#N/A</v>
      </c>
      <c r="I129" s="9" t="str">
        <f t="shared" si="87"/>
        <v>#N/A</v>
      </c>
      <c r="J129" s="9" t="str">
        <f t="shared" si="87"/>
        <v>#N/A</v>
      </c>
      <c r="K129" s="9" t="str">
        <f t="shared" si="87"/>
        <v>#N/A</v>
      </c>
      <c r="L129" s="9" t="str">
        <f t="shared" si="87"/>
        <v>#N/A</v>
      </c>
      <c r="M129" s="9" t="b">
        <f t="shared" si="87"/>
        <v>0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9" t="e">
        <v>#N/A</v>
      </c>
    </row>
    <row r="130" ht="14.25" customHeight="1"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9">
        <v>5.0</v>
      </c>
    </row>
    <row r="131" ht="14.25" customHeight="1">
      <c r="B131" s="9" t="str">
        <f t="shared" ref="B131:M131" si="88">IF(N29=1,A29)</f>
        <v>AM28</v>
      </c>
      <c r="C131" s="9">
        <f t="shared" si="88"/>
        <v>3</v>
      </c>
      <c r="D131" s="9">
        <f t="shared" si="88"/>
        <v>4</v>
      </c>
      <c r="E131" s="9" t="str">
        <f t="shared" si="88"/>
        <v>#N/A</v>
      </c>
      <c r="F131" s="9" t="str">
        <f t="shared" si="88"/>
        <v>#N/A</v>
      </c>
      <c r="G131" s="9" t="str">
        <f t="shared" si="88"/>
        <v>#N/A</v>
      </c>
      <c r="H131" s="9">
        <f t="shared" si="88"/>
        <v>2</v>
      </c>
      <c r="I131" s="9">
        <f t="shared" si="88"/>
        <v>2</v>
      </c>
      <c r="J131" s="9">
        <f t="shared" si="88"/>
        <v>3</v>
      </c>
      <c r="K131" s="9">
        <f t="shared" si="88"/>
        <v>3</v>
      </c>
      <c r="L131" s="9">
        <f t="shared" si="88"/>
        <v>3</v>
      </c>
      <c r="M131" s="9" t="b">
        <f t="shared" si="88"/>
        <v>0</v>
      </c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9">
        <v>4.0</v>
      </c>
    </row>
    <row r="132" ht="14.25" customHeight="1">
      <c r="B132" s="9" t="str">
        <f t="shared" ref="B132:M132" si="89">IF(N30=1,A30)</f>
        <v>AM29</v>
      </c>
      <c r="C132" s="9">
        <f t="shared" si="89"/>
        <v>5</v>
      </c>
      <c r="D132" s="9">
        <f t="shared" si="89"/>
        <v>5</v>
      </c>
      <c r="E132" s="9" t="str">
        <f t="shared" si="89"/>
        <v>#N/A</v>
      </c>
      <c r="F132" s="9" t="str">
        <f t="shared" si="89"/>
        <v>#N/A</v>
      </c>
      <c r="G132" s="9" t="str">
        <f t="shared" si="89"/>
        <v>#N/A</v>
      </c>
      <c r="H132" s="9" t="str">
        <f t="shared" si="89"/>
        <v>#N/A</v>
      </c>
      <c r="I132" s="9" t="str">
        <f t="shared" si="89"/>
        <v>#N/A</v>
      </c>
      <c r="J132" s="9" t="str">
        <f t="shared" si="89"/>
        <v>#N/A</v>
      </c>
      <c r="K132" s="9" t="str">
        <f t="shared" si="89"/>
        <v>#N/A</v>
      </c>
      <c r="L132" s="9" t="str">
        <f t="shared" si="89"/>
        <v>#N/A</v>
      </c>
      <c r="M132" s="9" t="b">
        <f t="shared" si="89"/>
        <v>0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9" t="e">
        <v>#N/A</v>
      </c>
    </row>
    <row r="133" ht="14.25" customHeight="1">
      <c r="B133" s="9" t="str">
        <f t="shared" ref="B133:M133" si="90">IF(N31=1,A31)</f>
        <v>AM30</v>
      </c>
      <c r="C133" s="9">
        <f t="shared" si="90"/>
        <v>4</v>
      </c>
      <c r="D133" s="9" t="str">
        <f t="shared" si="90"/>
        <v>#N/A</v>
      </c>
      <c r="E133" s="9" t="str">
        <f t="shared" si="90"/>
        <v>#N/A</v>
      </c>
      <c r="F133" s="9" t="str">
        <f t="shared" si="90"/>
        <v>#N/A</v>
      </c>
      <c r="G133" s="9" t="str">
        <f t="shared" si="90"/>
        <v>#N/A</v>
      </c>
      <c r="H133" s="9" t="str">
        <f t="shared" si="90"/>
        <v>#N/A</v>
      </c>
      <c r="I133" s="9" t="str">
        <f t="shared" si="90"/>
        <v>#N/A</v>
      </c>
      <c r="J133" s="9" t="str">
        <f t="shared" si="90"/>
        <v>#N/A</v>
      </c>
      <c r="K133" s="9" t="str">
        <f t="shared" si="90"/>
        <v>#N/A</v>
      </c>
      <c r="L133" s="9" t="str">
        <f t="shared" si="90"/>
        <v>#N/A</v>
      </c>
      <c r="M133" s="9" t="b">
        <f t="shared" si="90"/>
        <v>0</v>
      </c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9" t="e">
        <v>#N/A</v>
      </c>
    </row>
    <row r="134" ht="14.25" customHeight="1"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9" t="e">
        <v>#N/A</v>
      </c>
    </row>
    <row r="135" ht="14.25" customHeight="1"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9">
        <v>5.0</v>
      </c>
    </row>
    <row r="136" ht="14.25" customHeight="1"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9" t="e">
        <v>#N/A</v>
      </c>
    </row>
    <row r="137" ht="14.25" customHeight="1"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9" t="e">
        <v>#N/A</v>
      </c>
    </row>
    <row r="138" ht="14.25" customHeight="1"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9" t="e">
        <v>#N/A</v>
      </c>
    </row>
    <row r="139" ht="14.25" customHeight="1"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9" t="e">
        <v>#N/A</v>
      </c>
    </row>
    <row r="140" ht="14.25" customHeight="1"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9" t="e">
        <v>#N/A</v>
      </c>
    </row>
    <row r="141" ht="14.25" customHeight="1"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9">
        <v>5.0</v>
      </c>
    </row>
    <row r="142" ht="14.25" customHeight="1">
      <c r="B142" s="9" t="str">
        <f t="shared" ref="B142:M142" si="91">IF(N40=1,A40)</f>
        <v>AM39</v>
      </c>
      <c r="C142" s="9">
        <f t="shared" si="91"/>
        <v>1</v>
      </c>
      <c r="D142" s="9" t="str">
        <f t="shared" si="91"/>
        <v>#N/A</v>
      </c>
      <c r="E142" s="9" t="str">
        <f t="shared" si="91"/>
        <v>#N/A</v>
      </c>
      <c r="F142" s="9">
        <f t="shared" si="91"/>
        <v>1</v>
      </c>
      <c r="G142" s="9" t="str">
        <f t="shared" si="91"/>
        <v>#N/A</v>
      </c>
      <c r="H142" s="9" t="str">
        <f t="shared" si="91"/>
        <v>#N/A</v>
      </c>
      <c r="I142" s="9" t="str">
        <f t="shared" si="91"/>
        <v>#N/A</v>
      </c>
      <c r="J142" s="9" t="str">
        <f t="shared" si="91"/>
        <v>#N/A</v>
      </c>
      <c r="K142" s="9">
        <f t="shared" si="91"/>
        <v>1</v>
      </c>
      <c r="L142" s="9" t="str">
        <f t="shared" si="91"/>
        <v>#N/A</v>
      </c>
      <c r="M142" s="9" t="b">
        <f t="shared" si="91"/>
        <v>0</v>
      </c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9" t="e">
        <v>#N/A</v>
      </c>
    </row>
    <row r="143" ht="14.25" customHeight="1"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9">
        <v>1.0</v>
      </c>
    </row>
    <row r="144" ht="14.25" customHeight="1"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9" t="e">
        <v>#N/A</v>
      </c>
    </row>
    <row r="145" ht="14.25" customHeight="1">
      <c r="B145" s="9" t="str">
        <f t="shared" ref="B145:M145" si="92">IF(N43=1,A43)</f>
        <v>AM42</v>
      </c>
      <c r="C145" s="9">
        <f t="shared" si="92"/>
        <v>4</v>
      </c>
      <c r="D145" s="9">
        <f t="shared" si="92"/>
        <v>5</v>
      </c>
      <c r="E145" s="9" t="str">
        <f t="shared" si="92"/>
        <v>#N/A</v>
      </c>
      <c r="F145" s="9" t="str">
        <f t="shared" si="92"/>
        <v>#N/A</v>
      </c>
      <c r="G145" s="9" t="str">
        <f t="shared" si="92"/>
        <v>#N/A</v>
      </c>
      <c r="H145" s="9" t="str">
        <f t="shared" si="92"/>
        <v>#N/A</v>
      </c>
      <c r="I145" s="9" t="str">
        <f t="shared" si="92"/>
        <v>#N/A</v>
      </c>
      <c r="J145" s="9" t="str">
        <f t="shared" si="92"/>
        <v>#N/A</v>
      </c>
      <c r="K145" s="9" t="str">
        <f t="shared" si="92"/>
        <v>#N/A</v>
      </c>
      <c r="L145" s="9" t="str">
        <f t="shared" si="92"/>
        <v>#N/A</v>
      </c>
      <c r="M145" s="9" t="b">
        <f t="shared" si="92"/>
        <v>0</v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9" t="e">
        <v>#N/A</v>
      </c>
    </row>
    <row r="146" ht="14.25" customHeight="1"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9">
        <v>5.0</v>
      </c>
    </row>
    <row r="147" ht="14.25" customHeight="1"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9" t="e">
        <v>#N/A</v>
      </c>
    </row>
    <row r="148" ht="14.25" customHeight="1"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9">
        <v>3.0</v>
      </c>
    </row>
    <row r="149" ht="14.25" customHeight="1"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9" t="e">
        <v>#N/A</v>
      </c>
    </row>
    <row r="150" ht="14.25" customHeight="1"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9" t="e">
        <v>#N/A</v>
      </c>
    </row>
    <row r="151" ht="14.25" customHeight="1">
      <c r="B151" s="9" t="str">
        <f t="shared" ref="B151:M151" si="93">IF(N49=1,A49)</f>
        <v>AM48</v>
      </c>
      <c r="C151" s="9">
        <f t="shared" si="93"/>
        <v>4</v>
      </c>
      <c r="D151" s="9" t="str">
        <f t="shared" si="93"/>
        <v>#N/A</v>
      </c>
      <c r="E151" s="9" t="str">
        <f t="shared" si="93"/>
        <v>#N/A</v>
      </c>
      <c r="F151" s="9" t="str">
        <f t="shared" si="93"/>
        <v>#N/A</v>
      </c>
      <c r="G151" s="9" t="str">
        <f t="shared" si="93"/>
        <v>#N/A</v>
      </c>
      <c r="H151" s="9" t="str">
        <f t="shared" si="93"/>
        <v>#N/A</v>
      </c>
      <c r="I151" s="9" t="str">
        <f t="shared" si="93"/>
        <v>#N/A</v>
      </c>
      <c r="J151" s="9" t="str">
        <f t="shared" si="93"/>
        <v>#N/A</v>
      </c>
      <c r="K151" s="9" t="str">
        <f t="shared" si="93"/>
        <v>#N/A</v>
      </c>
      <c r="L151" s="9" t="str">
        <f t="shared" si="93"/>
        <v>#N/A</v>
      </c>
      <c r="M151" s="9" t="b">
        <f t="shared" si="93"/>
        <v>0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9">
        <v>5.0</v>
      </c>
    </row>
    <row r="152" ht="14.25" customHeight="1"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9" t="e">
        <v>#N/A</v>
      </c>
    </row>
    <row r="153" ht="14.25" customHeight="1"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9">
        <v>4.0</v>
      </c>
    </row>
    <row r="154" ht="14.25" customHeight="1">
      <c r="B154" s="9" t="str">
        <f t="shared" ref="B154:M154" si="94">IF(N52=1,A52)</f>
        <v>AM51</v>
      </c>
      <c r="C154" s="9">
        <f t="shared" si="94"/>
        <v>5</v>
      </c>
      <c r="D154" s="9">
        <f t="shared" si="94"/>
        <v>5</v>
      </c>
      <c r="E154" s="9" t="str">
        <f t="shared" si="94"/>
        <v>#N/A</v>
      </c>
      <c r="F154" s="9">
        <f t="shared" si="94"/>
        <v>5</v>
      </c>
      <c r="G154" s="9">
        <f t="shared" si="94"/>
        <v>5</v>
      </c>
      <c r="H154" s="9">
        <f t="shared" si="94"/>
        <v>5</v>
      </c>
      <c r="I154" s="9" t="str">
        <f t="shared" si="94"/>
        <v>#N/A</v>
      </c>
      <c r="J154" s="9">
        <f t="shared" si="94"/>
        <v>5</v>
      </c>
      <c r="K154" s="9">
        <f t="shared" si="94"/>
        <v>5</v>
      </c>
      <c r="L154" s="9">
        <f t="shared" si="94"/>
        <v>5</v>
      </c>
      <c r="M154" s="9" t="b">
        <f t="shared" si="94"/>
        <v>0</v>
      </c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9" t="e">
        <v>#N/A</v>
      </c>
    </row>
    <row r="155" ht="14.25" customHeight="1"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9">
        <v>4.0</v>
      </c>
    </row>
    <row r="156" ht="14.25" customHeight="1"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9">
        <v>5.0</v>
      </c>
    </row>
    <row r="157" ht="14.25" customHeight="1"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9">
        <v>3.0</v>
      </c>
    </row>
    <row r="158" ht="14.25" customHeight="1"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9">
        <v>5.0</v>
      </c>
    </row>
    <row r="159" ht="14.25" customHeight="1"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9" t="e">
        <v>#N/A</v>
      </c>
    </row>
    <row r="160" ht="14.25" customHeight="1">
      <c r="B160" s="9" t="str">
        <f t="shared" ref="B160:M160" si="95">IF(N58=1,A58)</f>
        <v>AM57</v>
      </c>
      <c r="C160" s="9">
        <f t="shared" si="95"/>
        <v>5</v>
      </c>
      <c r="D160" s="9">
        <f t="shared" si="95"/>
        <v>5</v>
      </c>
      <c r="E160" s="9">
        <f t="shared" si="95"/>
        <v>5</v>
      </c>
      <c r="F160" s="9" t="str">
        <f t="shared" si="95"/>
        <v>#N/A</v>
      </c>
      <c r="G160" s="9">
        <f t="shared" si="95"/>
        <v>5</v>
      </c>
      <c r="H160" s="9">
        <f t="shared" si="95"/>
        <v>5</v>
      </c>
      <c r="I160" s="9" t="str">
        <f t="shared" si="95"/>
        <v>#N/A</v>
      </c>
      <c r="J160" s="9">
        <f t="shared" si="95"/>
        <v>5</v>
      </c>
      <c r="K160" s="9" t="str">
        <f t="shared" si="95"/>
        <v>#N/A</v>
      </c>
      <c r="L160" s="9">
        <f t="shared" si="95"/>
        <v>5</v>
      </c>
      <c r="M160" s="9" t="b">
        <f t="shared" si="95"/>
        <v>0</v>
      </c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9" t="e">
        <v>#N/A</v>
      </c>
    </row>
    <row r="161" ht="14.25" customHeight="1"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9" t="e">
        <v>#N/A</v>
      </c>
    </row>
    <row r="162" ht="14.25" customHeight="1"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9">
        <v>4.0</v>
      </c>
    </row>
    <row r="163" ht="14.25" customHeight="1"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9">
        <v>3.0</v>
      </c>
    </row>
    <row r="164" ht="14.25" customHeight="1"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9" t="e">
        <v>#N/A</v>
      </c>
    </row>
    <row r="165" ht="14.25" customHeight="1"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9" t="e">
        <v>#N/A</v>
      </c>
    </row>
    <row r="166" ht="14.25" customHeight="1"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9" t="e">
        <v>#N/A</v>
      </c>
    </row>
    <row r="167" ht="14.25" customHeight="1"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9">
        <v>4.0</v>
      </c>
    </row>
    <row r="168" ht="14.25" customHeight="1"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9">
        <v>5.0</v>
      </c>
    </row>
    <row r="169" ht="14.25" customHeight="1"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9" t="e">
        <v>#N/A</v>
      </c>
    </row>
    <row r="170" ht="14.25" customHeight="1">
      <c r="B170" s="9" t="str">
        <f t="shared" ref="B170:M170" si="96">IF(N68=1,A68)</f>
        <v>AM67</v>
      </c>
      <c r="C170" s="9">
        <f t="shared" si="96"/>
        <v>5</v>
      </c>
      <c r="D170" s="9">
        <f t="shared" si="96"/>
        <v>5</v>
      </c>
      <c r="E170" s="9" t="str">
        <f t="shared" si="96"/>
        <v>#N/A</v>
      </c>
      <c r="F170" s="9" t="str">
        <f t="shared" si="96"/>
        <v>#N/A</v>
      </c>
      <c r="G170" s="9" t="str">
        <f t="shared" si="96"/>
        <v>#N/A</v>
      </c>
      <c r="H170" s="9" t="str">
        <f t="shared" si="96"/>
        <v>#N/A</v>
      </c>
      <c r="I170" s="9" t="str">
        <f t="shared" si="96"/>
        <v>#N/A</v>
      </c>
      <c r="J170" s="9" t="str">
        <f t="shared" si="96"/>
        <v>#N/A</v>
      </c>
      <c r="K170" s="9" t="str">
        <f t="shared" si="96"/>
        <v>#N/A</v>
      </c>
      <c r="L170" s="9" t="str">
        <f t="shared" si="96"/>
        <v>#N/A</v>
      </c>
      <c r="M170" s="9" t="b">
        <f t="shared" si="96"/>
        <v>0</v>
      </c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9" t="e">
        <v>#N/A</v>
      </c>
    </row>
    <row r="171" ht="14.25" customHeight="1"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9">
        <v>5.0</v>
      </c>
    </row>
    <row r="172" ht="14.25" customHeight="1"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9">
        <v>2.0</v>
      </c>
    </row>
    <row r="173" ht="14.25" customHeight="1"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9" t="e">
        <v>#N/A</v>
      </c>
    </row>
    <row r="174" ht="14.25" customHeight="1"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9" t="e">
        <v>#N/A</v>
      </c>
    </row>
    <row r="175" ht="14.25" customHeight="1"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9" t="e">
        <v>#N/A</v>
      </c>
    </row>
    <row r="176" ht="14.25" customHeight="1"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9" t="e">
        <v>#N/A</v>
      </c>
    </row>
    <row r="177" ht="14.25" customHeight="1"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9" t="e">
        <v>#N/A</v>
      </c>
    </row>
    <row r="178" ht="14.25" customHeight="1"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9" t="e">
        <v>#N/A</v>
      </c>
    </row>
    <row r="179" ht="14.25" customHeight="1"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9">
        <v>3.0</v>
      </c>
    </row>
    <row r="180" ht="14.25" customHeight="1">
      <c r="B180" s="9" t="str">
        <f t="shared" ref="B180:M180" si="97">IF(N78=1,A78)</f>
        <v>AM77</v>
      </c>
      <c r="C180" s="9">
        <f t="shared" si="97"/>
        <v>5</v>
      </c>
      <c r="D180" s="9" t="str">
        <f t="shared" si="97"/>
        <v>#N/A</v>
      </c>
      <c r="E180" s="9" t="str">
        <f t="shared" si="97"/>
        <v>#N/A</v>
      </c>
      <c r="F180" s="9" t="str">
        <f t="shared" si="97"/>
        <v>#N/A</v>
      </c>
      <c r="G180" s="9" t="str">
        <f t="shared" si="97"/>
        <v>#N/A</v>
      </c>
      <c r="H180" s="9" t="str">
        <f t="shared" si="97"/>
        <v>#N/A</v>
      </c>
      <c r="I180" s="9" t="str">
        <f t="shared" si="97"/>
        <v>#N/A</v>
      </c>
      <c r="J180" s="9" t="str">
        <f t="shared" si="97"/>
        <v>#N/A</v>
      </c>
      <c r="K180" s="9" t="str">
        <f t="shared" si="97"/>
        <v>#N/A</v>
      </c>
      <c r="L180" s="9" t="str">
        <f t="shared" si="97"/>
        <v>#N/A</v>
      </c>
      <c r="M180" s="9" t="b">
        <f t="shared" si="97"/>
        <v>0</v>
      </c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9" t="e">
        <v>#N/A</v>
      </c>
    </row>
    <row r="181" ht="14.25" customHeight="1">
      <c r="B181" s="9" t="str">
        <f t="shared" ref="B181:M181" si="98">IF(N79=1,A79)</f>
        <v>AM78</v>
      </c>
      <c r="C181" s="9">
        <f t="shared" si="98"/>
        <v>5</v>
      </c>
      <c r="D181" s="9">
        <f t="shared" si="98"/>
        <v>4</v>
      </c>
      <c r="E181" s="9" t="str">
        <f t="shared" si="98"/>
        <v>#N/A</v>
      </c>
      <c r="F181" s="9" t="str">
        <f t="shared" si="98"/>
        <v>#N/A</v>
      </c>
      <c r="G181" s="9" t="str">
        <f t="shared" si="98"/>
        <v>#N/A</v>
      </c>
      <c r="H181" s="9">
        <f t="shared" si="98"/>
        <v>5</v>
      </c>
      <c r="I181" s="9" t="str">
        <f t="shared" si="98"/>
        <v>#N/A</v>
      </c>
      <c r="J181" s="9" t="str">
        <f t="shared" si="98"/>
        <v>#N/A</v>
      </c>
      <c r="K181" s="9" t="str">
        <f t="shared" si="98"/>
        <v>#N/A</v>
      </c>
      <c r="L181" s="9" t="str">
        <f t="shared" si="98"/>
        <v>#N/A</v>
      </c>
      <c r="M181" s="9" t="b">
        <f t="shared" si="98"/>
        <v>0</v>
      </c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9" t="e">
        <v>#N/A</v>
      </c>
    </row>
    <row r="182" ht="14.25" customHeight="1">
      <c r="B182" s="9" t="str">
        <f t="shared" ref="B182:M182" si="99">IF(N80=1,A80)</f>
        <v>AM79</v>
      </c>
      <c r="C182" s="9">
        <f t="shared" si="99"/>
        <v>3</v>
      </c>
      <c r="D182" s="9">
        <f t="shared" si="99"/>
        <v>3</v>
      </c>
      <c r="E182" s="9">
        <f t="shared" si="99"/>
        <v>3</v>
      </c>
      <c r="F182" s="9">
        <f t="shared" si="99"/>
        <v>3</v>
      </c>
      <c r="G182" s="9">
        <f t="shared" si="99"/>
        <v>2</v>
      </c>
      <c r="H182" s="9">
        <f t="shared" si="99"/>
        <v>3</v>
      </c>
      <c r="I182" s="9">
        <f t="shared" si="99"/>
        <v>2</v>
      </c>
      <c r="J182" s="9">
        <f t="shared" si="99"/>
        <v>2</v>
      </c>
      <c r="K182" s="9" t="str">
        <f t="shared" si="99"/>
        <v>#N/A</v>
      </c>
      <c r="L182" s="9">
        <f t="shared" si="99"/>
        <v>3</v>
      </c>
      <c r="M182" s="9" t="b">
        <f t="shared" si="99"/>
        <v>0</v>
      </c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9" t="e">
        <v>#N/A</v>
      </c>
    </row>
    <row r="183" ht="14.25" customHeight="1"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9" t="e">
        <v>#N/A</v>
      </c>
    </row>
    <row r="184" ht="14.25" customHeight="1"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9">
        <v>3.0</v>
      </c>
    </row>
    <row r="185" ht="14.25" customHeight="1">
      <c r="B185" s="9" t="str">
        <f t="shared" ref="B185:M185" si="100">IF(N83=1,A83)</f>
        <v>AM82</v>
      </c>
      <c r="C185" s="9">
        <f t="shared" si="100"/>
        <v>4</v>
      </c>
      <c r="D185" s="9" t="str">
        <f t="shared" si="100"/>
        <v>#N/A</v>
      </c>
      <c r="E185" s="9" t="str">
        <f t="shared" si="100"/>
        <v>#N/A</v>
      </c>
      <c r="F185" s="9">
        <f t="shared" si="100"/>
        <v>5</v>
      </c>
      <c r="G185" s="9" t="str">
        <f t="shared" si="100"/>
        <v>#N/A</v>
      </c>
      <c r="H185" s="9" t="str">
        <f t="shared" si="100"/>
        <v>#N/A</v>
      </c>
      <c r="I185" s="9" t="str">
        <f t="shared" si="100"/>
        <v>#N/A</v>
      </c>
      <c r="J185" s="9" t="str">
        <f t="shared" si="100"/>
        <v>#N/A</v>
      </c>
      <c r="K185" s="9" t="str">
        <f t="shared" si="100"/>
        <v>#N/A</v>
      </c>
      <c r="L185" s="9" t="str">
        <f t="shared" si="100"/>
        <v>#N/A</v>
      </c>
      <c r="M185" s="9" t="b">
        <f t="shared" si="100"/>
        <v>0</v>
      </c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9">
        <v>2.0</v>
      </c>
    </row>
    <row r="186" ht="14.25" customHeight="1"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9" t="e">
        <v>#N/A</v>
      </c>
    </row>
    <row r="187" ht="14.25" customHeight="1"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9">
        <v>5.0</v>
      </c>
    </row>
    <row r="188" ht="14.25" customHeight="1"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9">
        <v>5.0</v>
      </c>
    </row>
    <row r="189" ht="14.25" customHeight="1"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9">
        <v>3.0</v>
      </c>
    </row>
    <row r="190" ht="14.25" customHeight="1"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9">
        <v>4.0</v>
      </c>
    </row>
    <row r="191" ht="14.25" customHeight="1"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9" t="e">
        <v>#N/A</v>
      </c>
    </row>
    <row r="192" ht="14.25" customHeight="1"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9" t="e">
        <v>#N/A</v>
      </c>
    </row>
    <row r="193" ht="14.25" customHeight="1"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9">
        <v>4.0</v>
      </c>
    </row>
    <row r="194" ht="14.25" customHeight="1"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9" t="e">
        <v>#N/A</v>
      </c>
    </row>
    <row r="195" ht="14.25" customHeight="1"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9" t="e">
        <v>#N/A</v>
      </c>
    </row>
    <row r="196" ht="14.25" customHeight="1"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9" t="e">
        <v>#N/A</v>
      </c>
    </row>
    <row r="197" ht="14.25" customHeight="1"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9" t="e">
        <v>#N/A</v>
      </c>
    </row>
    <row r="198" ht="14.25" customHeight="1"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9" t="e">
        <v>#N/A</v>
      </c>
    </row>
    <row r="199" ht="14.25" customHeight="1"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9" t="e">
        <v>#N/A</v>
      </c>
    </row>
    <row r="200" ht="14.25" customHeight="1"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9" t="e">
        <v>#N/A</v>
      </c>
    </row>
    <row r="201" ht="14.25" customHeight="1"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9" t="e">
        <v>#N/A</v>
      </c>
    </row>
    <row r="202" ht="14.25" customHeight="1"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9">
        <v>4.0</v>
      </c>
    </row>
    <row r="203" ht="14.25" customHeight="1"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9">
        <v>2.0</v>
      </c>
    </row>
    <row r="204" ht="14.25" customHeight="1"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9" t="e">
        <v>#N/A</v>
      </c>
    </row>
    <row r="205" ht="14.25" customHeight="1"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9" t="e">
        <v>#N/A</v>
      </c>
    </row>
    <row r="206" ht="14.25" customHeight="1"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9" t="e">
        <v>#N/A</v>
      </c>
    </row>
    <row r="207" ht="14.25" customHeight="1"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9" t="e">
        <v>#N/A</v>
      </c>
    </row>
    <row r="208" ht="14.25" customHeight="1"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9" t="e">
        <v>#N/A</v>
      </c>
    </row>
    <row r="209" ht="14.25" customHeight="1"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9" t="e">
        <v>#N/A</v>
      </c>
    </row>
    <row r="210" ht="14.25" customHeight="1"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9" t="e">
        <v>#N/A</v>
      </c>
    </row>
    <row r="211" ht="14.25" customHeight="1"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9" t="e">
        <v>#N/A</v>
      </c>
    </row>
    <row r="212" ht="14.25" customHeight="1"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9" t="e">
        <v>#N/A</v>
      </c>
    </row>
    <row r="213" ht="14.25" customHeight="1"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9" t="e">
        <v>#N/A</v>
      </c>
    </row>
    <row r="214" ht="14.25" customHeight="1"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9">
        <v>4.0</v>
      </c>
    </row>
    <row r="215" ht="14.25" customHeight="1"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9" t="e">
        <v>#N/A</v>
      </c>
    </row>
    <row r="216" ht="14.25" customHeight="1"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9" t="e">
        <v>#N/A</v>
      </c>
    </row>
    <row r="217" ht="14.25" customHeight="1"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9" t="e">
        <v>#N/A</v>
      </c>
    </row>
    <row r="218" ht="14.25" customHeight="1"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9" t="e">
        <v>#N/A</v>
      </c>
    </row>
    <row r="219" ht="14.25" customHeight="1"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9" t="e">
        <v>#N/A</v>
      </c>
    </row>
    <row r="220" ht="14.25" customHeight="1"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9" t="e">
        <v>#N/A</v>
      </c>
    </row>
    <row r="221" ht="14.25" customHeight="1">
      <c r="N221" s="4"/>
      <c r="O221" s="4"/>
      <c r="P221" s="4"/>
      <c r="Q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J221" s="9" t="e">
        <v>#N/A</v>
      </c>
    </row>
    <row r="222" ht="14.25" customHeight="1">
      <c r="N222" s="4"/>
      <c r="O222" s="4"/>
      <c r="P222" s="4"/>
      <c r="Q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J222" s="9" t="e">
        <v>#N/A</v>
      </c>
    </row>
    <row r="223" ht="14.25" customHeight="1">
      <c r="N223" s="4"/>
      <c r="O223" s="4"/>
      <c r="P223" s="4"/>
      <c r="Q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J223" s="9" t="e">
        <v>#N/A</v>
      </c>
    </row>
    <row r="224" ht="14.25" customHeight="1">
      <c r="N224" s="4"/>
      <c r="O224" s="4"/>
      <c r="P224" s="4"/>
      <c r="Q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J224" s="9">
        <v>5.0</v>
      </c>
    </row>
    <row r="225" ht="14.25" customHeight="1">
      <c r="N225" s="4"/>
      <c r="O225" s="4"/>
      <c r="P225" s="4"/>
      <c r="Q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J225" s="9" t="e">
        <v>#N/A</v>
      </c>
    </row>
    <row r="226" ht="14.25" customHeight="1">
      <c r="N226" s="4"/>
      <c r="O226" s="4"/>
      <c r="P226" s="4"/>
      <c r="Q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J226" s="9">
        <v>1.0</v>
      </c>
    </row>
    <row r="227" ht="14.25" customHeight="1">
      <c r="N227" s="4"/>
      <c r="O227" s="4"/>
      <c r="P227" s="4"/>
      <c r="Q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J227" s="9" t="e">
        <v>#N/A</v>
      </c>
    </row>
    <row r="228" ht="14.25" customHeight="1">
      <c r="N228" s="4"/>
      <c r="O228" s="4"/>
      <c r="P228" s="4"/>
      <c r="Q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J228" s="9" t="e">
        <v>#N/A</v>
      </c>
    </row>
    <row r="229" ht="14.25" customHeight="1">
      <c r="N229" s="4"/>
      <c r="O229" s="4"/>
      <c r="P229" s="4"/>
      <c r="Q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J229" s="9">
        <v>5.0</v>
      </c>
    </row>
    <row r="230" ht="14.25" customHeight="1">
      <c r="N230" s="4"/>
      <c r="O230" s="4"/>
      <c r="P230" s="4"/>
      <c r="Q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J230" s="9" t="e">
        <v>#N/A</v>
      </c>
    </row>
    <row r="231" ht="14.25" customHeight="1">
      <c r="N231" s="4"/>
      <c r="O231" s="4"/>
      <c r="P231" s="4"/>
      <c r="Q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J231" s="9">
        <v>3.0</v>
      </c>
    </row>
    <row r="232" ht="14.25" customHeight="1">
      <c r="N232" s="4"/>
      <c r="O232" s="4"/>
      <c r="P232" s="4"/>
      <c r="Q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J232" s="9" t="e">
        <v>#N/A</v>
      </c>
    </row>
    <row r="233" ht="14.25" customHeight="1">
      <c r="N233" s="4"/>
      <c r="O233" s="4"/>
      <c r="P233" s="4"/>
      <c r="Q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J233" s="9" t="e">
        <v>#N/A</v>
      </c>
    </row>
    <row r="234" ht="14.25" customHeight="1">
      <c r="N234" s="4"/>
      <c r="O234" s="4"/>
      <c r="P234" s="4"/>
      <c r="Q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J234" s="9" t="e">
        <v>#N/A</v>
      </c>
    </row>
    <row r="235" ht="14.25" customHeight="1">
      <c r="N235" s="4"/>
      <c r="O235" s="4"/>
      <c r="P235" s="4"/>
      <c r="Q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J235" s="9" t="e">
        <v>#N/A</v>
      </c>
    </row>
    <row r="236" ht="14.25" customHeight="1">
      <c r="N236" s="4"/>
      <c r="O236" s="4"/>
      <c r="P236" s="4"/>
      <c r="Q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J236" s="9" t="e">
        <v>#N/A</v>
      </c>
    </row>
    <row r="237" ht="14.25" customHeight="1">
      <c r="N237" s="4"/>
      <c r="O237" s="4"/>
      <c r="P237" s="4"/>
      <c r="Q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J237" s="9" t="e">
        <v>#N/A</v>
      </c>
    </row>
    <row r="238" ht="14.25" customHeight="1">
      <c r="N238" s="4"/>
      <c r="O238" s="4"/>
      <c r="P238" s="4"/>
      <c r="Q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J238" s="9">
        <v>5.0</v>
      </c>
    </row>
    <row r="239" ht="14.25" customHeight="1">
      <c r="N239" s="4"/>
      <c r="O239" s="4"/>
      <c r="P239" s="4"/>
      <c r="Q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J239" s="9">
        <v>5.0</v>
      </c>
    </row>
    <row r="240" ht="14.25" customHeight="1">
      <c r="N240" s="4"/>
      <c r="O240" s="4"/>
      <c r="P240" s="4"/>
      <c r="Q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J240" s="9" t="e">
        <v>#N/A</v>
      </c>
    </row>
    <row r="241" ht="14.25" customHeight="1">
      <c r="N241" s="4"/>
      <c r="O241" s="4"/>
      <c r="P241" s="4"/>
      <c r="Q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J241" s="9">
        <v>4.0</v>
      </c>
    </row>
    <row r="242" ht="14.25" customHeight="1">
      <c r="N242" s="4"/>
      <c r="O242" s="4"/>
      <c r="P242" s="4"/>
      <c r="Q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J242" s="9" t="e">
        <v>#N/A</v>
      </c>
    </row>
    <row r="243" ht="14.25" customHeight="1">
      <c r="N243" s="4"/>
      <c r="O243" s="4"/>
      <c r="P243" s="4"/>
      <c r="Q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J243" s="9" t="e">
        <v>#N/A</v>
      </c>
    </row>
    <row r="244" ht="14.25" customHeight="1">
      <c r="N244" s="4"/>
      <c r="O244" s="4"/>
      <c r="P244" s="4"/>
      <c r="Q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J244" s="9" t="e">
        <v>#N/A</v>
      </c>
    </row>
    <row r="245" ht="14.25" customHeight="1">
      <c r="N245" s="4"/>
      <c r="O245" s="4"/>
      <c r="P245" s="4"/>
      <c r="Q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J245" s="9" t="e">
        <v>#N/A</v>
      </c>
    </row>
    <row r="246" ht="14.25" customHeight="1">
      <c r="N246" s="4"/>
      <c r="O246" s="4"/>
      <c r="P246" s="4"/>
      <c r="Q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J246" s="9">
        <v>3.0</v>
      </c>
    </row>
    <row r="247" ht="14.25" customHeight="1">
      <c r="N247" s="4"/>
      <c r="O247" s="4"/>
      <c r="P247" s="4"/>
      <c r="Q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J247" s="9" t="e">
        <v>#N/A</v>
      </c>
    </row>
    <row r="248" ht="14.25" customHeight="1">
      <c r="N248" s="4"/>
      <c r="O248" s="4"/>
      <c r="P248" s="4"/>
      <c r="Q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J248" s="9" t="e">
        <v>#N/A</v>
      </c>
    </row>
    <row r="249" ht="14.25" customHeight="1">
      <c r="N249" s="4"/>
      <c r="O249" s="4"/>
      <c r="P249" s="4"/>
      <c r="Q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J249" s="9" t="e">
        <v>#N/A</v>
      </c>
    </row>
    <row r="250" ht="14.25" customHeight="1">
      <c r="N250" s="4"/>
      <c r="O250" s="4"/>
      <c r="P250" s="4"/>
      <c r="Q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J250" s="9">
        <v>5.0</v>
      </c>
    </row>
    <row r="251" ht="14.25" customHeight="1">
      <c r="N251" s="4"/>
      <c r="O251" s="4"/>
      <c r="P251" s="4"/>
      <c r="Q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J251" s="9" t="e">
        <v>#N/A</v>
      </c>
    </row>
    <row r="252" ht="14.25" customHeight="1">
      <c r="N252" s="4"/>
      <c r="O252" s="4"/>
      <c r="P252" s="4"/>
      <c r="Q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J252" s="9" t="e">
        <v>#N/A</v>
      </c>
    </row>
    <row r="253" ht="14.25" customHeight="1">
      <c r="N253" s="4"/>
      <c r="O253" s="4"/>
      <c r="P253" s="4"/>
      <c r="Q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J253" s="9" t="e">
        <v>#N/A</v>
      </c>
    </row>
    <row r="254" ht="14.25" customHeight="1">
      <c r="N254" s="4"/>
      <c r="O254" s="4"/>
      <c r="P254" s="4"/>
      <c r="Q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J254" s="9">
        <v>5.0</v>
      </c>
    </row>
    <row r="255" ht="14.25" customHeight="1">
      <c r="N255" s="4"/>
      <c r="O255" s="4"/>
      <c r="P255" s="4"/>
      <c r="Q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J255" s="9">
        <v>3.0</v>
      </c>
    </row>
    <row r="256" ht="14.25" customHeight="1">
      <c r="N256" s="4"/>
      <c r="O256" s="4"/>
      <c r="P256" s="4"/>
      <c r="Q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J256" s="9" t="e">
        <v>#N/A</v>
      </c>
    </row>
    <row r="257" ht="14.25" customHeight="1">
      <c r="N257" s="4"/>
      <c r="O257" s="4"/>
      <c r="P257" s="4"/>
      <c r="Q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J257" s="9" t="e">
        <v>#N/A</v>
      </c>
    </row>
    <row r="258" ht="14.25" customHeight="1">
      <c r="N258" s="4"/>
      <c r="O258" s="4"/>
      <c r="P258" s="4"/>
      <c r="Q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J258" s="9">
        <v>5.0</v>
      </c>
    </row>
    <row r="259" ht="14.25" customHeight="1">
      <c r="N259" s="4"/>
      <c r="O259" s="4"/>
      <c r="P259" s="4"/>
      <c r="Q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J259" s="9" t="e">
        <v>#N/A</v>
      </c>
    </row>
    <row r="260" ht="14.25" customHeight="1">
      <c r="N260" s="4"/>
      <c r="O260" s="4"/>
      <c r="P260" s="4"/>
      <c r="Q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J260" s="9" t="e">
        <v>#N/A</v>
      </c>
    </row>
    <row r="261" ht="14.25" customHeight="1">
      <c r="N261" s="4"/>
      <c r="O261" s="4"/>
      <c r="P261" s="4"/>
      <c r="Q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J261" s="9">
        <v>4.0</v>
      </c>
    </row>
    <row r="262" ht="14.25" customHeight="1">
      <c r="N262" s="4"/>
      <c r="O262" s="4"/>
      <c r="P262" s="4"/>
      <c r="Q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J262" s="9">
        <v>3.0</v>
      </c>
    </row>
    <row r="263" ht="14.25" customHeight="1">
      <c r="N263" s="4"/>
      <c r="O263" s="4"/>
      <c r="P263" s="4"/>
      <c r="Q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J263" s="9" t="e">
        <v>#N/A</v>
      </c>
    </row>
    <row r="264" ht="14.25" customHeight="1">
      <c r="N264" s="4"/>
      <c r="O264" s="4"/>
      <c r="P264" s="4"/>
      <c r="Q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J264" s="9">
        <v>3.0</v>
      </c>
    </row>
    <row r="265" ht="14.25" customHeight="1">
      <c r="N265" s="4"/>
      <c r="O265" s="4"/>
      <c r="P265" s="4"/>
      <c r="Q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J265" s="9" t="e">
        <v>#N/A</v>
      </c>
    </row>
    <row r="266" ht="14.25" customHeight="1">
      <c r="N266" s="4"/>
      <c r="O266" s="4"/>
      <c r="P266" s="4"/>
      <c r="Q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J266" s="9" t="e">
        <v>#N/A</v>
      </c>
    </row>
    <row r="267" ht="14.25" customHeight="1">
      <c r="N267" s="4"/>
      <c r="O267" s="4"/>
      <c r="P267" s="4"/>
      <c r="Q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J267" s="9">
        <v>3.0</v>
      </c>
    </row>
    <row r="268" ht="14.25" customHeight="1">
      <c r="N268" s="4"/>
      <c r="O268" s="4"/>
      <c r="P268" s="4"/>
      <c r="Q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J268" s="9">
        <v>5.0</v>
      </c>
    </row>
    <row r="269" ht="14.25" customHeight="1">
      <c r="N269" s="4"/>
      <c r="O269" s="4"/>
      <c r="P269" s="4"/>
      <c r="Q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J269" s="9" t="e">
        <v>#N/A</v>
      </c>
    </row>
    <row r="270" ht="14.25" customHeight="1">
      <c r="N270" s="4"/>
      <c r="O270" s="4"/>
      <c r="P270" s="4"/>
      <c r="Q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J270" s="9">
        <v>5.0</v>
      </c>
    </row>
    <row r="271" ht="14.25" customHeight="1">
      <c r="N271" s="4"/>
      <c r="O271" s="4"/>
      <c r="P271" s="4"/>
      <c r="Q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J271" s="9">
        <v>4.0</v>
      </c>
    </row>
    <row r="272" ht="14.25" customHeight="1">
      <c r="N272" s="4"/>
      <c r="O272" s="4"/>
      <c r="P272" s="4"/>
      <c r="Q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J272" s="9">
        <v>3.0</v>
      </c>
    </row>
    <row r="273" ht="14.25" customHeight="1">
      <c r="N273" s="4"/>
      <c r="O273" s="4"/>
      <c r="P273" s="4"/>
      <c r="Q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J273" s="9" t="e">
        <v>#N/A</v>
      </c>
    </row>
    <row r="274" ht="14.25" customHeight="1">
      <c r="N274" s="4"/>
      <c r="O274" s="4"/>
      <c r="P274" s="4"/>
      <c r="Q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J274" s="9" t="e">
        <v>#N/A</v>
      </c>
    </row>
    <row r="275" ht="14.25" customHeight="1">
      <c r="N275" s="4"/>
      <c r="O275" s="4"/>
      <c r="P275" s="4"/>
      <c r="Q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J275" s="9" t="e">
        <v>#N/A</v>
      </c>
    </row>
    <row r="276" ht="14.25" customHeight="1">
      <c r="N276" s="4"/>
      <c r="O276" s="4"/>
      <c r="P276" s="4"/>
      <c r="Q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J276" s="9" t="e">
        <v>#N/A</v>
      </c>
    </row>
    <row r="277" ht="14.25" customHeight="1">
      <c r="N277" s="4"/>
      <c r="O277" s="4"/>
      <c r="P277" s="4"/>
      <c r="Q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J277" s="9" t="e">
        <v>#N/A</v>
      </c>
    </row>
    <row r="278" ht="14.25" customHeight="1">
      <c r="N278" s="4"/>
      <c r="O278" s="4"/>
      <c r="P278" s="4"/>
      <c r="Q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J278" s="9" t="e">
        <v>#N/A</v>
      </c>
    </row>
    <row r="279" ht="14.25" customHeight="1">
      <c r="N279" s="4"/>
      <c r="O279" s="4"/>
      <c r="P279" s="4"/>
      <c r="Q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J279" s="9" t="e">
        <v>#N/A</v>
      </c>
    </row>
    <row r="280" ht="14.25" customHeight="1">
      <c r="N280" s="4"/>
      <c r="O280" s="4"/>
      <c r="P280" s="4"/>
      <c r="Q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J280" s="9" t="e">
        <v>#N/A</v>
      </c>
    </row>
    <row r="281" ht="14.25" customHeight="1">
      <c r="N281" s="4"/>
      <c r="O281" s="4"/>
      <c r="P281" s="4"/>
      <c r="Q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J281" s="9" t="e">
        <v>#N/A</v>
      </c>
    </row>
    <row r="282" ht="14.25" customHeight="1">
      <c r="N282" s="4"/>
      <c r="O282" s="4"/>
      <c r="P282" s="4"/>
      <c r="Q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J282" s="9" t="e">
        <v>#N/A</v>
      </c>
    </row>
    <row r="283" ht="14.25" customHeight="1">
      <c r="N283" s="4"/>
      <c r="O283" s="4"/>
      <c r="P283" s="4"/>
      <c r="Q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J283" s="9" t="e">
        <v>#N/A</v>
      </c>
    </row>
    <row r="284" ht="14.25" customHeight="1">
      <c r="N284" s="4"/>
      <c r="O284" s="4"/>
      <c r="P284" s="4"/>
      <c r="Q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J284" s="9" t="e">
        <v>#N/A</v>
      </c>
    </row>
    <row r="285" ht="14.25" customHeight="1">
      <c r="N285" s="4"/>
      <c r="O285" s="4"/>
      <c r="P285" s="4"/>
      <c r="Q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J285" s="9">
        <v>5.0</v>
      </c>
    </row>
    <row r="286" ht="14.25" customHeight="1">
      <c r="N286" s="4"/>
      <c r="O286" s="4"/>
      <c r="P286" s="4"/>
      <c r="Q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J286" s="9">
        <v>1.0</v>
      </c>
    </row>
    <row r="287" ht="14.25" customHeight="1">
      <c r="N287" s="4"/>
      <c r="O287" s="4"/>
      <c r="P287" s="4"/>
      <c r="Q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J287" s="9" t="e">
        <v>#N/A</v>
      </c>
    </row>
    <row r="288" ht="14.25" customHeight="1">
      <c r="N288" s="4"/>
      <c r="O288" s="4"/>
      <c r="P288" s="4"/>
      <c r="Q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J288" s="9" t="e">
        <v>#N/A</v>
      </c>
    </row>
    <row r="289" ht="14.25" customHeight="1">
      <c r="N289" s="4"/>
      <c r="O289" s="4"/>
      <c r="P289" s="4"/>
      <c r="Q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J289" s="9">
        <v>1.0</v>
      </c>
    </row>
    <row r="290" ht="14.25" customHeight="1">
      <c r="N290" s="4"/>
      <c r="O290" s="4"/>
      <c r="P290" s="4"/>
      <c r="Q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J290" s="9" t="e">
        <v>#N/A</v>
      </c>
    </row>
    <row r="291" ht="14.25" customHeight="1">
      <c r="N291" s="4"/>
      <c r="O291" s="4"/>
      <c r="P291" s="4"/>
      <c r="Q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J291" s="9" t="e">
        <v>#N/A</v>
      </c>
    </row>
    <row r="292" ht="14.25" customHeight="1">
      <c r="N292" s="4"/>
      <c r="O292" s="4"/>
      <c r="P292" s="4"/>
      <c r="Q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J292" s="9" t="e">
        <v>#N/A</v>
      </c>
    </row>
    <row r="293" ht="14.25" customHeight="1">
      <c r="N293" s="4"/>
      <c r="O293" s="4"/>
      <c r="P293" s="4"/>
      <c r="Q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J293" s="9">
        <v>5.0</v>
      </c>
    </row>
    <row r="294" ht="14.25" customHeight="1">
      <c r="N294" s="4"/>
      <c r="O294" s="4"/>
      <c r="P294" s="4"/>
      <c r="Q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J294" s="9" t="e">
        <v>#N/A</v>
      </c>
    </row>
    <row r="295" ht="14.25" customHeight="1">
      <c r="N295" s="4"/>
      <c r="O295" s="4"/>
      <c r="P295" s="4"/>
      <c r="Q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J295" s="9">
        <v>5.0</v>
      </c>
    </row>
    <row r="296" ht="14.25" customHeight="1">
      <c r="N296" s="4"/>
      <c r="O296" s="4"/>
      <c r="P296" s="4"/>
      <c r="Q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J296" s="9">
        <v>5.0</v>
      </c>
    </row>
    <row r="297" ht="14.25" customHeight="1">
      <c r="N297" s="4"/>
      <c r="O297" s="4"/>
      <c r="P297" s="4"/>
      <c r="Q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J297" s="9">
        <v>5.0</v>
      </c>
    </row>
    <row r="298" ht="14.25" customHeight="1">
      <c r="N298" s="4"/>
      <c r="O298" s="4"/>
      <c r="P298" s="4"/>
      <c r="Q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J298" s="9" t="e">
        <v>#N/A</v>
      </c>
    </row>
    <row r="299" ht="14.25" customHeight="1">
      <c r="N299" s="4"/>
      <c r="O299" s="4"/>
      <c r="P299" s="4"/>
      <c r="Q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J299" s="9">
        <v>4.0</v>
      </c>
    </row>
    <row r="300" ht="14.25" customHeight="1">
      <c r="N300" s="4"/>
      <c r="O300" s="4"/>
      <c r="P300" s="4"/>
      <c r="Q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J300" s="9" t="e">
        <v>#N/A</v>
      </c>
    </row>
    <row r="301" ht="14.25" customHeight="1">
      <c r="N301" s="4"/>
      <c r="O301" s="4"/>
      <c r="P301" s="4"/>
      <c r="Q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J301" s="9">
        <v>5.0</v>
      </c>
    </row>
    <row r="302" ht="14.25" customHeight="1">
      <c r="N302" s="4"/>
      <c r="O302" s="4"/>
      <c r="P302" s="4"/>
      <c r="Q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J302" s="9" t="e">
        <v>#N/A</v>
      </c>
    </row>
    <row r="303" ht="14.25" customHeight="1">
      <c r="N303" s="4"/>
      <c r="O303" s="4"/>
      <c r="P303" s="4"/>
      <c r="Q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J303" s="9">
        <v>5.0</v>
      </c>
    </row>
    <row r="304" ht="14.25" customHeight="1">
      <c r="N304" s="4"/>
      <c r="O304" s="4"/>
      <c r="P304" s="4"/>
      <c r="Q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J304" s="9" t="e">
        <v>#N/A</v>
      </c>
    </row>
    <row r="305" ht="14.25" customHeight="1">
      <c r="N305" s="4"/>
      <c r="O305" s="4"/>
      <c r="P305" s="4"/>
      <c r="Q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J305" s="9" t="e">
        <v>#N/A</v>
      </c>
    </row>
    <row r="306" ht="14.25" customHeight="1">
      <c r="N306" s="4"/>
      <c r="O306" s="4"/>
      <c r="P306" s="4"/>
      <c r="Q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J306" s="9" t="e">
        <v>#N/A</v>
      </c>
    </row>
    <row r="307" ht="14.25" customHeight="1">
      <c r="N307" s="4"/>
      <c r="O307" s="4"/>
      <c r="P307" s="4"/>
      <c r="Q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J307" s="9" t="e">
        <v>#N/A</v>
      </c>
    </row>
    <row r="308" ht="14.25" customHeight="1">
      <c r="N308" s="4"/>
      <c r="O308" s="4"/>
      <c r="P308" s="4"/>
      <c r="Q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J308" s="9" t="e">
        <v>#N/A</v>
      </c>
    </row>
    <row r="309" ht="14.25" customHeight="1">
      <c r="N309" s="4"/>
      <c r="O309" s="4"/>
      <c r="P309" s="4"/>
      <c r="Q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J309" s="9" t="e">
        <v>#N/A</v>
      </c>
    </row>
    <row r="310" ht="14.25" customHeight="1">
      <c r="N310" s="4"/>
      <c r="O310" s="4"/>
      <c r="P310" s="4"/>
      <c r="Q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J310" s="9" t="e">
        <v>#N/A</v>
      </c>
    </row>
    <row r="311" ht="14.25" customHeight="1">
      <c r="N311" s="4"/>
      <c r="O311" s="4"/>
      <c r="P311" s="4"/>
      <c r="Q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J311" s="9" t="e">
        <v>#N/A</v>
      </c>
    </row>
    <row r="312" ht="14.25" customHeight="1">
      <c r="N312" s="4"/>
      <c r="O312" s="4"/>
      <c r="P312" s="4"/>
      <c r="Q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J312" s="9">
        <v>5.0</v>
      </c>
    </row>
    <row r="313" ht="14.25" customHeight="1">
      <c r="N313" s="4"/>
      <c r="O313" s="4"/>
      <c r="P313" s="4"/>
      <c r="Q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J313" s="9" t="e">
        <v>#N/A</v>
      </c>
    </row>
    <row r="314" ht="14.25" customHeight="1">
      <c r="N314" s="4"/>
      <c r="O314" s="4"/>
      <c r="P314" s="4"/>
      <c r="Q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J314" s="9">
        <v>4.0</v>
      </c>
    </row>
    <row r="315" ht="14.25" customHeight="1">
      <c r="N315" s="4"/>
      <c r="O315" s="4"/>
      <c r="P315" s="4"/>
      <c r="Q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J315" s="9">
        <v>3.0</v>
      </c>
    </row>
    <row r="316" ht="14.25" customHeight="1">
      <c r="N316" s="4"/>
      <c r="O316" s="4"/>
      <c r="P316" s="4"/>
      <c r="Q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J316" s="9">
        <v>3.0</v>
      </c>
    </row>
    <row r="317" ht="14.25" customHeight="1">
      <c r="N317" s="4"/>
      <c r="O317" s="4"/>
      <c r="P317" s="4"/>
      <c r="Q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J317" s="9" t="e">
        <v>#N/A</v>
      </c>
    </row>
    <row r="318" ht="14.25" customHeight="1">
      <c r="N318" s="4"/>
      <c r="O318" s="4"/>
      <c r="P318" s="4"/>
      <c r="Q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J318" s="9" t="e">
        <v>#N/A</v>
      </c>
    </row>
    <row r="319" ht="14.25" customHeight="1">
      <c r="N319" s="4"/>
      <c r="O319" s="4"/>
      <c r="P319" s="4"/>
      <c r="Q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J319" s="9" t="e">
        <v>#N/A</v>
      </c>
    </row>
    <row r="320" ht="14.25" customHeight="1">
      <c r="N320" s="4"/>
      <c r="O320" s="4"/>
      <c r="P320" s="4"/>
      <c r="Q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J320" s="9" t="e">
        <v>#N/A</v>
      </c>
    </row>
    <row r="321" ht="14.25" customHeight="1">
      <c r="N321" s="4"/>
      <c r="O321" s="4"/>
      <c r="P321" s="4"/>
      <c r="Q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J321" s="9">
        <v>5.0</v>
      </c>
    </row>
    <row r="322" ht="14.25" customHeight="1">
      <c r="N322" s="4"/>
      <c r="O322" s="4"/>
      <c r="P322" s="4"/>
      <c r="Q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J322" s="9">
        <v>5.0</v>
      </c>
    </row>
    <row r="323" ht="14.25" customHeight="1">
      <c r="N323" s="4"/>
      <c r="O323" s="4"/>
      <c r="P323" s="4"/>
      <c r="Q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J323" s="9" t="e">
        <v>#N/A</v>
      </c>
    </row>
    <row r="324" ht="14.25" customHeight="1">
      <c r="N324" s="4"/>
      <c r="O324" s="4"/>
      <c r="P324" s="4"/>
      <c r="Q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J324" s="9">
        <v>4.0</v>
      </c>
    </row>
    <row r="325" ht="14.25" customHeight="1">
      <c r="N325" s="4"/>
      <c r="O325" s="4"/>
      <c r="P325" s="4"/>
      <c r="Q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J325" s="9">
        <v>5.0</v>
      </c>
    </row>
    <row r="326" ht="14.25" customHeight="1">
      <c r="N326" s="4"/>
      <c r="O326" s="4"/>
      <c r="P326" s="4"/>
      <c r="Q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J326" s="9" t="e">
        <v>#N/A</v>
      </c>
    </row>
    <row r="327" ht="14.25" customHeight="1">
      <c r="N327" s="4"/>
      <c r="O327" s="4"/>
      <c r="P327" s="4"/>
      <c r="Q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J327" s="9" t="e">
        <v>#N/A</v>
      </c>
    </row>
    <row r="328" ht="14.25" customHeight="1">
      <c r="N328" s="4"/>
      <c r="O328" s="4"/>
      <c r="P328" s="4"/>
      <c r="Q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J328" s="9" t="e">
        <v>#N/A</v>
      </c>
    </row>
    <row r="329" ht="14.25" customHeight="1">
      <c r="N329" s="4"/>
      <c r="O329" s="4"/>
      <c r="P329" s="4"/>
      <c r="Q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J329" s="9">
        <v>3.0</v>
      </c>
    </row>
    <row r="330" ht="14.25" customHeight="1">
      <c r="N330" s="4"/>
      <c r="O330" s="4"/>
      <c r="P330" s="4"/>
      <c r="Q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J330" s="9">
        <v>5.0</v>
      </c>
    </row>
    <row r="331" ht="14.25" customHeight="1">
      <c r="N331" s="4"/>
      <c r="O331" s="4"/>
      <c r="P331" s="4"/>
      <c r="Q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J331" s="9" t="e">
        <v>#N/A</v>
      </c>
    </row>
    <row r="332" ht="14.25" customHeight="1">
      <c r="N332" s="4"/>
      <c r="O332" s="4"/>
      <c r="P332" s="4"/>
      <c r="Q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J332" s="9">
        <v>5.0</v>
      </c>
    </row>
    <row r="333" ht="14.25" customHeight="1">
      <c r="N333" s="4"/>
      <c r="O333" s="4"/>
      <c r="P333" s="4"/>
      <c r="Q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J333" s="9">
        <v>5.0</v>
      </c>
    </row>
    <row r="334" ht="14.25" customHeight="1">
      <c r="N334" s="4"/>
      <c r="O334" s="4"/>
      <c r="P334" s="4"/>
      <c r="Q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J334" s="9" t="e">
        <v>#N/A</v>
      </c>
    </row>
    <row r="335" ht="14.25" customHeight="1">
      <c r="N335" s="4"/>
      <c r="O335" s="4"/>
      <c r="P335" s="4"/>
      <c r="Q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J335" s="9" t="e">
        <v>#N/A</v>
      </c>
    </row>
    <row r="336" ht="14.25" customHeight="1">
      <c r="N336" s="4"/>
      <c r="O336" s="4"/>
      <c r="P336" s="4"/>
      <c r="Q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J336" s="9" t="e">
        <v>#N/A</v>
      </c>
    </row>
    <row r="337" ht="14.25" customHeight="1">
      <c r="N337" s="4"/>
      <c r="O337" s="4"/>
      <c r="P337" s="4"/>
      <c r="Q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J337" s="9">
        <v>5.0</v>
      </c>
    </row>
    <row r="338" ht="14.25" customHeight="1">
      <c r="N338" s="4"/>
      <c r="O338" s="4"/>
      <c r="P338" s="4"/>
      <c r="Q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J338" s="9">
        <v>3.0</v>
      </c>
    </row>
    <row r="339" ht="14.25" customHeight="1">
      <c r="N339" s="4"/>
      <c r="O339" s="4"/>
      <c r="P339" s="4"/>
      <c r="Q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J339" s="9" t="e">
        <v>#N/A</v>
      </c>
    </row>
    <row r="340" ht="14.25" customHeight="1">
      <c r="N340" s="4"/>
      <c r="O340" s="4"/>
      <c r="P340" s="4"/>
      <c r="Q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J340" s="9" t="e">
        <v>#N/A</v>
      </c>
    </row>
    <row r="341" ht="14.25" customHeight="1">
      <c r="N341" s="4"/>
      <c r="O341" s="4"/>
      <c r="P341" s="4"/>
      <c r="Q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J341" s="9" t="e">
        <v>#N/A</v>
      </c>
    </row>
    <row r="342" ht="14.25" customHeight="1">
      <c r="N342" s="4"/>
      <c r="O342" s="4"/>
      <c r="P342" s="4"/>
      <c r="Q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J342" s="9" t="e">
        <v>#N/A</v>
      </c>
    </row>
    <row r="343" ht="14.25" customHeight="1">
      <c r="N343" s="4"/>
      <c r="O343" s="4"/>
      <c r="P343" s="4"/>
      <c r="Q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J343" s="9" t="e">
        <v>#N/A</v>
      </c>
    </row>
    <row r="344" ht="14.25" customHeight="1">
      <c r="N344" s="4"/>
      <c r="O344" s="4"/>
      <c r="P344" s="4"/>
      <c r="Q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J344" s="9">
        <v>3.0</v>
      </c>
    </row>
    <row r="345" ht="14.25" customHeight="1">
      <c r="N345" s="4"/>
      <c r="O345" s="4"/>
      <c r="P345" s="4"/>
      <c r="Q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J345" s="9">
        <v>4.0</v>
      </c>
    </row>
    <row r="346" ht="14.25" customHeight="1">
      <c r="N346" s="4"/>
      <c r="O346" s="4"/>
      <c r="P346" s="4"/>
      <c r="Q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J346" s="9" t="e">
        <v>#N/A</v>
      </c>
    </row>
    <row r="347" ht="14.25" customHeight="1">
      <c r="N347" s="4"/>
      <c r="O347" s="4"/>
      <c r="P347" s="4"/>
      <c r="Q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J347" s="9">
        <v>3.0</v>
      </c>
    </row>
    <row r="348" ht="14.25" customHeight="1">
      <c r="N348" s="4"/>
      <c r="O348" s="4"/>
      <c r="P348" s="4"/>
      <c r="Q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J348" s="9" t="e">
        <v>#N/A</v>
      </c>
    </row>
    <row r="349" ht="14.25" customHeight="1">
      <c r="N349" s="4"/>
      <c r="O349" s="4"/>
      <c r="P349" s="4"/>
      <c r="Q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J349" s="9" t="e">
        <v>#N/A</v>
      </c>
    </row>
    <row r="350" ht="14.25" customHeight="1">
      <c r="N350" s="4"/>
      <c r="O350" s="4"/>
      <c r="P350" s="4"/>
      <c r="Q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J350" s="9">
        <v>3.0</v>
      </c>
    </row>
    <row r="351" ht="14.25" customHeight="1">
      <c r="N351" s="4"/>
      <c r="O351" s="4"/>
      <c r="P351" s="4"/>
      <c r="Q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J351" s="9">
        <v>3.0</v>
      </c>
    </row>
    <row r="352" ht="14.25" customHeight="1">
      <c r="N352" s="4"/>
      <c r="O352" s="4"/>
      <c r="P352" s="4"/>
      <c r="Q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J352" s="9" t="e">
        <v>#N/A</v>
      </c>
    </row>
    <row r="353" ht="14.25" customHeight="1">
      <c r="N353" s="4"/>
      <c r="O353" s="4"/>
      <c r="P353" s="4"/>
      <c r="Q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J353" s="9">
        <v>5.0</v>
      </c>
    </row>
    <row r="354" ht="14.25" customHeight="1">
      <c r="N354" s="4"/>
      <c r="O354" s="4"/>
      <c r="P354" s="4"/>
      <c r="Q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J354" s="9" t="e">
        <v>#N/A</v>
      </c>
    </row>
    <row r="355" ht="14.25" customHeight="1">
      <c r="N355" s="4"/>
      <c r="O355" s="4"/>
      <c r="P355" s="4"/>
      <c r="Q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J355" s="9">
        <v>4.0</v>
      </c>
    </row>
    <row r="356" ht="14.25" customHeight="1">
      <c r="N356" s="4"/>
      <c r="O356" s="4"/>
      <c r="P356" s="4"/>
      <c r="Q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J356" s="9" t="e">
        <v>#N/A</v>
      </c>
    </row>
    <row r="357" ht="14.25" customHeight="1">
      <c r="N357" s="4"/>
      <c r="O357" s="4"/>
      <c r="P357" s="4"/>
      <c r="Q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J357" s="9" t="e">
        <v>#N/A</v>
      </c>
    </row>
    <row r="358" ht="14.25" customHeight="1">
      <c r="N358" s="4"/>
      <c r="O358" s="4"/>
      <c r="P358" s="4"/>
      <c r="Q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J358" s="9" t="e">
        <v>#N/A</v>
      </c>
    </row>
    <row r="359" ht="14.25" customHeight="1">
      <c r="N359" s="4"/>
      <c r="O359" s="4"/>
      <c r="P359" s="4"/>
      <c r="Q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J359" s="9">
        <v>4.0</v>
      </c>
    </row>
    <row r="360" ht="14.25" customHeight="1">
      <c r="N360" s="4"/>
      <c r="O360" s="4"/>
      <c r="P360" s="4"/>
      <c r="Q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J360" s="9" t="e">
        <v>#N/A</v>
      </c>
    </row>
    <row r="361" ht="14.25" customHeight="1">
      <c r="N361" s="4"/>
      <c r="O361" s="4"/>
      <c r="P361" s="4"/>
      <c r="Q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J361" s="9" t="e">
        <v>#N/A</v>
      </c>
    </row>
    <row r="362" ht="14.25" customHeight="1">
      <c r="N362" s="4"/>
      <c r="O362" s="4"/>
      <c r="P362" s="4"/>
      <c r="Q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J362" s="9" t="e">
        <v>#N/A</v>
      </c>
    </row>
    <row r="363" ht="14.25" customHeight="1">
      <c r="N363" s="4"/>
      <c r="O363" s="4"/>
      <c r="P363" s="4"/>
      <c r="Q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J363" s="9" t="e">
        <v>#N/A</v>
      </c>
    </row>
    <row r="364" ht="14.25" customHeight="1">
      <c r="N364" s="4"/>
      <c r="O364" s="4"/>
      <c r="P364" s="4"/>
      <c r="Q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J364" s="9" t="e">
        <v>#N/A</v>
      </c>
    </row>
    <row r="365" ht="14.25" customHeight="1">
      <c r="N365" s="4"/>
      <c r="O365" s="4"/>
      <c r="P365" s="4"/>
      <c r="Q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J365" s="9">
        <v>5.0</v>
      </c>
    </row>
    <row r="366" ht="14.25" customHeight="1">
      <c r="N366" s="4"/>
      <c r="O366" s="4"/>
      <c r="P366" s="4"/>
      <c r="Q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J366" s="9">
        <v>3.0</v>
      </c>
    </row>
    <row r="367" ht="14.25" customHeight="1">
      <c r="N367" s="4"/>
      <c r="O367" s="4"/>
      <c r="P367" s="4"/>
      <c r="Q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J367" s="9" t="e">
        <v>#N/A</v>
      </c>
    </row>
    <row r="368" ht="14.25" customHeight="1">
      <c r="N368" s="4"/>
      <c r="O368" s="4"/>
      <c r="P368" s="4"/>
      <c r="Q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J368" s="9">
        <v>4.0</v>
      </c>
    </row>
    <row r="369" ht="14.25" customHeight="1">
      <c r="N369" s="4"/>
      <c r="O369" s="4"/>
      <c r="P369" s="4"/>
      <c r="Q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J369" s="9">
        <v>1.0</v>
      </c>
    </row>
    <row r="370" ht="14.25" customHeight="1">
      <c r="N370" s="4"/>
      <c r="O370" s="4"/>
      <c r="P370" s="4"/>
      <c r="Q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J370" s="9" t="e">
        <v>#N/A</v>
      </c>
    </row>
    <row r="371" ht="14.25" customHeight="1">
      <c r="N371" s="4"/>
      <c r="O371" s="4"/>
      <c r="P371" s="4"/>
      <c r="Q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J371" s="9">
        <v>4.0</v>
      </c>
    </row>
    <row r="372" ht="14.25" customHeight="1">
      <c r="N372" s="4"/>
      <c r="O372" s="4"/>
      <c r="P372" s="4"/>
      <c r="Q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J372" s="9" t="e">
        <v>#N/A</v>
      </c>
    </row>
    <row r="373" ht="14.25" customHeight="1">
      <c r="N373" s="4"/>
      <c r="O373" s="4"/>
      <c r="P373" s="4"/>
      <c r="Q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J373" s="9">
        <v>5.0</v>
      </c>
    </row>
    <row r="374" ht="14.25" customHeight="1">
      <c r="N374" s="4"/>
      <c r="O374" s="4"/>
      <c r="P374" s="4"/>
      <c r="Q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J374" s="9" t="e">
        <v>#N/A</v>
      </c>
    </row>
    <row r="375" ht="14.25" customHeight="1">
      <c r="N375" s="4"/>
      <c r="O375" s="4"/>
      <c r="P375" s="4"/>
      <c r="Q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J375" s="9" t="e">
        <v>#N/A</v>
      </c>
    </row>
    <row r="376" ht="14.25" customHeight="1">
      <c r="N376" s="4"/>
      <c r="O376" s="4"/>
      <c r="P376" s="4"/>
      <c r="Q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J376" s="9">
        <v>5.0</v>
      </c>
    </row>
    <row r="377" ht="14.25" customHeight="1">
      <c r="N377" s="4"/>
      <c r="O377" s="4"/>
      <c r="P377" s="4"/>
      <c r="Q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J377" s="9">
        <v>4.0</v>
      </c>
    </row>
    <row r="378" ht="14.25" customHeight="1">
      <c r="N378" s="4"/>
      <c r="O378" s="4"/>
      <c r="P378" s="4"/>
      <c r="Q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J378" s="9">
        <v>5.0</v>
      </c>
    </row>
    <row r="379" ht="14.25" customHeight="1">
      <c r="N379" s="4"/>
      <c r="O379" s="4"/>
      <c r="P379" s="4"/>
      <c r="Q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J379" s="9" t="e">
        <v>#N/A</v>
      </c>
    </row>
    <row r="380" ht="14.25" customHeight="1">
      <c r="N380" s="4"/>
      <c r="O380" s="4"/>
      <c r="P380" s="4"/>
      <c r="Q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J380" s="9">
        <v>4.0</v>
      </c>
    </row>
    <row r="381" ht="14.25" customHeight="1">
      <c r="N381" s="4"/>
      <c r="O381" s="4"/>
      <c r="P381" s="4"/>
      <c r="Q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J381" s="9" t="e">
        <v>#N/A</v>
      </c>
    </row>
    <row r="382" ht="14.25" customHeight="1">
      <c r="N382" s="4"/>
      <c r="O382" s="4"/>
      <c r="P382" s="4"/>
      <c r="Q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J382" s="9" t="e">
        <v>#N/A</v>
      </c>
    </row>
    <row r="383" ht="14.25" customHeight="1">
      <c r="N383" s="4"/>
      <c r="O383" s="4"/>
      <c r="P383" s="4"/>
      <c r="Q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J383" s="9" t="e">
        <v>#N/A</v>
      </c>
    </row>
    <row r="384" ht="14.25" customHeight="1">
      <c r="N384" s="4"/>
      <c r="O384" s="4"/>
      <c r="P384" s="4"/>
      <c r="Q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J384" s="9">
        <v>5.0</v>
      </c>
    </row>
    <row r="385" ht="14.25" customHeight="1">
      <c r="N385" s="4"/>
      <c r="O385" s="4"/>
      <c r="P385" s="4"/>
      <c r="Q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J385" s="9" t="e">
        <v>#N/A</v>
      </c>
    </row>
    <row r="386" ht="14.25" customHeight="1">
      <c r="N386" s="4"/>
      <c r="O386" s="4"/>
      <c r="P386" s="4"/>
      <c r="Q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J386" s="9" t="e">
        <v>#N/A</v>
      </c>
    </row>
    <row r="387" ht="14.25" customHeight="1">
      <c r="N387" s="4"/>
      <c r="O387" s="4"/>
      <c r="P387" s="4"/>
      <c r="Q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J387" s="9" t="e">
        <v>#N/A</v>
      </c>
    </row>
    <row r="388" ht="14.25" customHeight="1">
      <c r="N388" s="4"/>
      <c r="O388" s="4"/>
      <c r="P388" s="4"/>
      <c r="Q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J388" s="9">
        <v>1.0</v>
      </c>
    </row>
    <row r="389" ht="14.25" customHeight="1">
      <c r="N389" s="4"/>
      <c r="O389" s="4"/>
      <c r="P389" s="4"/>
      <c r="Q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J389" s="9" t="e">
        <v>#N/A</v>
      </c>
    </row>
    <row r="390" ht="14.25" customHeight="1">
      <c r="N390" s="4"/>
      <c r="O390" s="4"/>
      <c r="P390" s="4"/>
      <c r="Q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J390" s="9">
        <v>5.0</v>
      </c>
    </row>
    <row r="391" ht="14.25" customHeight="1">
      <c r="N391" s="4"/>
      <c r="O391" s="4"/>
      <c r="P391" s="4"/>
      <c r="Q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J391" s="9">
        <v>5.0</v>
      </c>
    </row>
    <row r="392" ht="14.25" customHeight="1">
      <c r="N392" s="4"/>
      <c r="O392" s="4"/>
      <c r="P392" s="4"/>
      <c r="Q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J392" s="9" t="e">
        <v>#N/A</v>
      </c>
    </row>
    <row r="393" ht="14.25" customHeight="1">
      <c r="N393" s="4"/>
      <c r="O393" s="4"/>
      <c r="P393" s="4"/>
      <c r="Q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J393" s="9" t="e">
        <v>#N/A</v>
      </c>
    </row>
    <row r="394" ht="14.25" customHeight="1">
      <c r="N394" s="4"/>
      <c r="O394" s="4"/>
      <c r="P394" s="4"/>
      <c r="Q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J394" s="9" t="e">
        <v>#N/A</v>
      </c>
    </row>
    <row r="395" ht="14.25" customHeight="1">
      <c r="N395" s="4"/>
      <c r="O395" s="4"/>
      <c r="P395" s="4"/>
      <c r="Q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J395" s="9">
        <v>5.0</v>
      </c>
    </row>
    <row r="396" ht="14.25" customHeight="1">
      <c r="N396" s="4"/>
      <c r="O396" s="4"/>
      <c r="P396" s="4"/>
      <c r="Q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J396" s="9" t="e">
        <v>#N/A</v>
      </c>
    </row>
    <row r="397" ht="14.25" customHeight="1">
      <c r="N397" s="4"/>
      <c r="O397" s="4"/>
      <c r="P397" s="4"/>
      <c r="Q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J397" s="9">
        <v>3.0</v>
      </c>
    </row>
    <row r="398" ht="14.25" customHeight="1">
      <c r="N398" s="4"/>
      <c r="O398" s="4"/>
      <c r="P398" s="4"/>
      <c r="Q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J398" s="9" t="e">
        <v>#N/A</v>
      </c>
    </row>
    <row r="399" ht="14.25" customHeight="1">
      <c r="N399" s="4"/>
      <c r="O399" s="4"/>
      <c r="P399" s="4"/>
      <c r="Q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J399" s="9">
        <v>2.0</v>
      </c>
    </row>
    <row r="400" ht="14.25" customHeight="1">
      <c r="N400" s="4"/>
      <c r="O400" s="4"/>
      <c r="P400" s="4"/>
      <c r="Q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J400" s="9" t="e">
        <v>#N/A</v>
      </c>
    </row>
    <row r="401" ht="14.25" customHeight="1">
      <c r="N401" s="4"/>
      <c r="O401" s="4"/>
      <c r="P401" s="4"/>
      <c r="Q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J401" s="9" t="e">
        <v>#N/A</v>
      </c>
    </row>
    <row r="402" ht="14.25" customHeight="1">
      <c r="N402" s="4"/>
      <c r="O402" s="4"/>
      <c r="P402" s="4"/>
      <c r="Q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J402" s="9" t="e">
        <v>#N/A</v>
      </c>
    </row>
    <row r="403" ht="14.25" customHeight="1">
      <c r="N403" s="4"/>
      <c r="O403" s="4"/>
      <c r="P403" s="4"/>
      <c r="Q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J403" s="9" t="e">
        <v>#N/A</v>
      </c>
    </row>
    <row r="404" ht="14.25" customHeight="1">
      <c r="N404" s="4"/>
      <c r="O404" s="4"/>
      <c r="P404" s="4"/>
      <c r="Q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J404" s="9" t="e">
        <v>#N/A</v>
      </c>
    </row>
    <row r="405" ht="14.25" customHeight="1">
      <c r="N405" s="4"/>
      <c r="O405" s="4"/>
      <c r="P405" s="4"/>
      <c r="Q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J405" s="9" t="e">
        <v>#N/A</v>
      </c>
    </row>
    <row r="406" ht="14.25" customHeight="1">
      <c r="N406" s="4"/>
      <c r="O406" s="4"/>
      <c r="P406" s="4"/>
      <c r="Q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J406" s="9" t="e">
        <v>#N/A</v>
      </c>
    </row>
    <row r="407" ht="14.25" customHeight="1">
      <c r="N407" s="4"/>
      <c r="O407" s="4"/>
      <c r="P407" s="4"/>
      <c r="Q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J407" s="9">
        <v>4.0</v>
      </c>
    </row>
    <row r="408" ht="14.25" customHeight="1">
      <c r="N408" s="4"/>
      <c r="O408" s="4"/>
      <c r="P408" s="4"/>
      <c r="Q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J408" s="9">
        <v>5.0</v>
      </c>
    </row>
    <row r="409" ht="14.25" customHeight="1">
      <c r="N409" s="4"/>
      <c r="O409" s="4"/>
      <c r="P409" s="4"/>
      <c r="Q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J409" s="9" t="e">
        <v>#N/A</v>
      </c>
    </row>
    <row r="410" ht="14.25" customHeight="1">
      <c r="N410" s="4"/>
      <c r="O410" s="4"/>
      <c r="P410" s="4"/>
      <c r="Q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J410" s="9" t="e">
        <v>#N/A</v>
      </c>
    </row>
    <row r="411" ht="14.25" customHeight="1">
      <c r="N411" s="4"/>
      <c r="O411" s="4"/>
      <c r="P411" s="4"/>
      <c r="Q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J411" s="9" t="e">
        <v>#N/A</v>
      </c>
    </row>
    <row r="412" ht="14.25" customHeight="1">
      <c r="N412" s="4"/>
      <c r="O412" s="4"/>
      <c r="P412" s="4"/>
      <c r="Q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J412" s="9">
        <v>2.0</v>
      </c>
    </row>
    <row r="413" ht="14.25" customHeight="1">
      <c r="N413" s="4"/>
      <c r="O413" s="4"/>
      <c r="P413" s="4"/>
      <c r="Q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J413" s="9" t="e">
        <v>#N/A</v>
      </c>
    </row>
    <row r="414" ht="14.25" customHeight="1">
      <c r="N414" s="4"/>
      <c r="O414" s="4"/>
      <c r="P414" s="4"/>
      <c r="Q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J414" s="9" t="e">
        <v>#N/A</v>
      </c>
    </row>
    <row r="415" ht="14.25" customHeight="1">
      <c r="N415" s="4"/>
      <c r="O415" s="4"/>
      <c r="P415" s="4"/>
      <c r="Q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J415" s="9" t="e">
        <v>#N/A</v>
      </c>
    </row>
    <row r="416" ht="14.25" customHeight="1">
      <c r="N416" s="4"/>
      <c r="O416" s="4"/>
      <c r="P416" s="4"/>
      <c r="Q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J416" s="9">
        <v>5.0</v>
      </c>
    </row>
    <row r="417" ht="14.25" customHeight="1">
      <c r="N417" s="4"/>
      <c r="O417" s="4"/>
      <c r="P417" s="4"/>
      <c r="Q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J417" s="9" t="e">
        <v>#N/A</v>
      </c>
    </row>
    <row r="418" ht="14.25" customHeight="1">
      <c r="N418" s="4"/>
      <c r="O418" s="4"/>
      <c r="P418" s="4"/>
      <c r="Q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J418" s="9" t="e">
        <v>#N/A</v>
      </c>
    </row>
    <row r="419" ht="14.25" customHeight="1">
      <c r="N419" s="4"/>
      <c r="O419" s="4"/>
      <c r="P419" s="4"/>
      <c r="Q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J419" s="9" t="e">
        <v>#N/A</v>
      </c>
    </row>
    <row r="420" ht="14.25" customHeight="1">
      <c r="N420" s="4"/>
      <c r="O420" s="4"/>
      <c r="P420" s="4"/>
      <c r="Q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J420" s="9">
        <v>5.0</v>
      </c>
    </row>
    <row r="421" ht="14.25" customHeight="1">
      <c r="N421" s="4"/>
      <c r="O421" s="4"/>
      <c r="P421" s="4"/>
      <c r="Q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J421" s="9" t="e">
        <v>#N/A</v>
      </c>
    </row>
    <row r="422" ht="14.25" customHeight="1">
      <c r="N422" s="4"/>
      <c r="O422" s="4"/>
      <c r="P422" s="4"/>
      <c r="Q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J422" s="9" t="e">
        <v>#N/A</v>
      </c>
    </row>
    <row r="423" ht="14.25" customHeight="1">
      <c r="N423" s="4"/>
      <c r="O423" s="4"/>
      <c r="P423" s="4"/>
      <c r="Q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J423" s="9" t="e">
        <v>#N/A</v>
      </c>
    </row>
    <row r="424" ht="14.25" customHeight="1">
      <c r="N424" s="4"/>
      <c r="O424" s="4"/>
      <c r="P424" s="4"/>
      <c r="Q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J424" s="9">
        <v>5.0</v>
      </c>
    </row>
    <row r="425" ht="14.25" customHeight="1">
      <c r="N425" s="4"/>
      <c r="O425" s="4"/>
      <c r="P425" s="4"/>
      <c r="Q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J425" s="9" t="e">
        <v>#N/A</v>
      </c>
    </row>
    <row r="426" ht="14.25" customHeight="1">
      <c r="N426" s="4"/>
      <c r="O426" s="4"/>
      <c r="P426" s="4"/>
      <c r="Q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J426" s="9" t="e">
        <v>#N/A</v>
      </c>
    </row>
    <row r="427" ht="14.25" customHeight="1">
      <c r="N427" s="4"/>
      <c r="O427" s="4"/>
      <c r="P427" s="4"/>
      <c r="Q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J427" s="9" t="e">
        <v>#N/A</v>
      </c>
    </row>
    <row r="428" ht="14.25" customHeight="1">
      <c r="N428" s="4"/>
      <c r="O428" s="4"/>
      <c r="P428" s="4"/>
      <c r="Q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J428" s="9">
        <v>4.0</v>
      </c>
    </row>
    <row r="429" ht="14.25" customHeight="1">
      <c r="N429" s="4"/>
      <c r="O429" s="4"/>
      <c r="P429" s="4"/>
      <c r="Q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J429" s="9" t="e">
        <v>#N/A</v>
      </c>
    </row>
    <row r="430" ht="14.25" customHeight="1">
      <c r="N430" s="4"/>
      <c r="O430" s="4"/>
      <c r="P430" s="4"/>
      <c r="Q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J430" s="9" t="e">
        <v>#N/A</v>
      </c>
    </row>
    <row r="431" ht="14.25" customHeight="1">
      <c r="N431" s="4"/>
      <c r="O431" s="4"/>
      <c r="P431" s="4"/>
      <c r="Q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J431" s="9" t="e">
        <v>#N/A</v>
      </c>
    </row>
    <row r="432" ht="14.25" customHeight="1">
      <c r="N432" s="4"/>
      <c r="O432" s="4"/>
      <c r="P432" s="4"/>
      <c r="Q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J432" s="9">
        <v>2.0</v>
      </c>
    </row>
    <row r="433" ht="14.25" customHeight="1">
      <c r="N433" s="4"/>
      <c r="O433" s="4"/>
      <c r="P433" s="4"/>
      <c r="Q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J433" s="9">
        <v>3.0</v>
      </c>
    </row>
    <row r="434" ht="14.25" customHeight="1">
      <c r="N434" s="4"/>
      <c r="O434" s="4"/>
      <c r="P434" s="4"/>
      <c r="Q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J434" s="9">
        <v>4.0</v>
      </c>
    </row>
    <row r="435" ht="14.25" customHeight="1">
      <c r="N435" s="4"/>
      <c r="O435" s="4"/>
      <c r="P435" s="4"/>
      <c r="Q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J435" s="9" t="e">
        <v>#N/A</v>
      </c>
    </row>
    <row r="436" ht="14.25" customHeight="1">
      <c r="N436" s="4"/>
      <c r="O436" s="4"/>
      <c r="P436" s="4"/>
      <c r="Q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J436" s="9">
        <v>5.0</v>
      </c>
    </row>
    <row r="437" ht="14.25" customHeight="1">
      <c r="N437" s="4"/>
      <c r="O437" s="4"/>
      <c r="P437" s="4"/>
      <c r="Q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J437" s="9">
        <v>4.0</v>
      </c>
    </row>
    <row r="438" ht="14.25" customHeight="1">
      <c r="N438" s="4"/>
      <c r="O438" s="4"/>
      <c r="P438" s="4"/>
      <c r="Q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J438" s="9">
        <v>4.0</v>
      </c>
    </row>
    <row r="439" ht="14.25" customHeight="1">
      <c r="N439" s="4"/>
      <c r="O439" s="4"/>
      <c r="P439" s="4"/>
      <c r="Q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J439" s="9" t="e">
        <v>#N/A</v>
      </c>
    </row>
    <row r="440" ht="14.25" customHeight="1">
      <c r="N440" s="4"/>
      <c r="O440" s="4"/>
      <c r="P440" s="4"/>
      <c r="Q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J440" s="9" t="e">
        <v>#N/A</v>
      </c>
    </row>
    <row r="441" ht="14.25" customHeight="1">
      <c r="N441" s="4"/>
      <c r="O441" s="4"/>
      <c r="P441" s="4"/>
      <c r="Q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J441" s="9" t="e">
        <v>#N/A</v>
      </c>
    </row>
    <row r="442" ht="14.25" customHeight="1">
      <c r="N442" s="4"/>
      <c r="O442" s="4"/>
      <c r="P442" s="4"/>
      <c r="Q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J442" s="9" t="e">
        <v>#N/A</v>
      </c>
    </row>
    <row r="443" ht="14.25" customHeight="1">
      <c r="N443" s="4"/>
      <c r="O443" s="4"/>
      <c r="P443" s="4"/>
      <c r="Q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J443" s="9">
        <v>5.0</v>
      </c>
    </row>
    <row r="444" ht="14.25" customHeight="1">
      <c r="N444" s="4"/>
      <c r="O444" s="4"/>
      <c r="P444" s="4"/>
      <c r="Q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J444" s="9">
        <v>2.0</v>
      </c>
    </row>
    <row r="445" ht="14.25" customHeight="1">
      <c r="N445" s="4"/>
      <c r="O445" s="4"/>
      <c r="P445" s="4"/>
      <c r="Q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J445" s="9" t="e">
        <v>#N/A</v>
      </c>
    </row>
    <row r="446" ht="14.25" customHeight="1">
      <c r="N446" s="4"/>
      <c r="O446" s="4"/>
      <c r="P446" s="4"/>
      <c r="Q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J446" s="9" t="e">
        <v>#N/A</v>
      </c>
    </row>
    <row r="447" ht="14.25" customHeight="1">
      <c r="N447" s="4"/>
      <c r="O447" s="4"/>
      <c r="P447" s="4"/>
      <c r="Q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J447" s="9" t="e">
        <v>#N/A</v>
      </c>
    </row>
    <row r="448" ht="14.25" customHeight="1">
      <c r="N448" s="4"/>
      <c r="O448" s="4"/>
      <c r="P448" s="4"/>
      <c r="Q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J448" s="9" t="e">
        <v>#N/A</v>
      </c>
    </row>
    <row r="449" ht="14.25" customHeight="1">
      <c r="N449" s="4"/>
      <c r="O449" s="4"/>
      <c r="P449" s="4"/>
      <c r="Q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J449" s="9">
        <v>3.0</v>
      </c>
    </row>
    <row r="450" ht="14.25" customHeight="1">
      <c r="N450" s="4"/>
      <c r="O450" s="4"/>
      <c r="P450" s="4"/>
      <c r="Q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J450" s="9" t="e">
        <v>#N/A</v>
      </c>
    </row>
    <row r="451" ht="14.25" customHeight="1">
      <c r="N451" s="4"/>
      <c r="O451" s="4"/>
      <c r="P451" s="4"/>
      <c r="Q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J451" s="9">
        <v>4.0</v>
      </c>
    </row>
    <row r="452" ht="14.25" customHeight="1">
      <c r="N452" s="4"/>
      <c r="O452" s="4"/>
      <c r="P452" s="4"/>
      <c r="Q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J452" s="9" t="e">
        <v>#N/A</v>
      </c>
    </row>
    <row r="453" ht="14.25" customHeight="1">
      <c r="N453" s="4"/>
      <c r="O453" s="4"/>
      <c r="P453" s="4"/>
      <c r="Q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J453" s="9" t="e">
        <v>#N/A</v>
      </c>
    </row>
    <row r="454" ht="14.25" customHeight="1">
      <c r="N454" s="4"/>
      <c r="O454" s="4"/>
      <c r="P454" s="4"/>
      <c r="Q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J454" s="9" t="e">
        <v>#N/A</v>
      </c>
    </row>
    <row r="455" ht="14.25" customHeight="1">
      <c r="N455" s="4"/>
      <c r="O455" s="4"/>
      <c r="P455" s="4"/>
      <c r="Q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J455" s="9" t="e">
        <v>#N/A</v>
      </c>
    </row>
    <row r="456" ht="14.25" customHeight="1">
      <c r="N456" s="4"/>
      <c r="O456" s="4"/>
      <c r="P456" s="4"/>
      <c r="Q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J456" s="9">
        <v>3.0</v>
      </c>
    </row>
    <row r="457" ht="14.25" customHeight="1">
      <c r="N457" s="4"/>
      <c r="O457" s="4"/>
      <c r="P457" s="4"/>
      <c r="Q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J457" s="9" t="e">
        <v>#N/A</v>
      </c>
    </row>
    <row r="458" ht="14.25" customHeight="1">
      <c r="N458" s="4"/>
      <c r="O458" s="4"/>
      <c r="P458" s="4"/>
      <c r="Q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J458" s="9" t="e">
        <v>#N/A</v>
      </c>
    </row>
    <row r="459" ht="14.25" customHeight="1">
      <c r="N459" s="4"/>
      <c r="O459" s="4"/>
      <c r="P459" s="4"/>
      <c r="Q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J459" s="9">
        <v>5.0</v>
      </c>
    </row>
    <row r="460" ht="14.25" customHeight="1">
      <c r="N460" s="4"/>
      <c r="O460" s="4"/>
      <c r="P460" s="4"/>
      <c r="Q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J460" s="9" t="e">
        <v>#N/A</v>
      </c>
    </row>
    <row r="461" ht="14.25" customHeight="1">
      <c r="N461" s="4"/>
      <c r="O461" s="4"/>
      <c r="P461" s="4"/>
      <c r="Q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J461" s="9" t="e">
        <v>#N/A</v>
      </c>
    </row>
    <row r="462" ht="14.25" customHeight="1">
      <c r="N462" s="4"/>
      <c r="O462" s="4"/>
      <c r="P462" s="4"/>
      <c r="Q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J462" s="9" t="e">
        <v>#N/A</v>
      </c>
    </row>
    <row r="463" ht="14.25" customHeight="1">
      <c r="N463" s="4"/>
      <c r="O463" s="4"/>
      <c r="P463" s="4"/>
      <c r="Q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J463" s="9">
        <v>2.0</v>
      </c>
    </row>
    <row r="464" ht="14.25" customHeight="1">
      <c r="N464" s="4"/>
      <c r="O464" s="4"/>
      <c r="P464" s="4"/>
      <c r="Q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J464" s="9" t="e">
        <v>#N/A</v>
      </c>
    </row>
    <row r="465" ht="14.25" customHeight="1">
      <c r="N465" s="4"/>
      <c r="O465" s="4"/>
      <c r="P465" s="4"/>
      <c r="Q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J465" s="9" t="e">
        <v>#N/A</v>
      </c>
    </row>
    <row r="466" ht="14.25" customHeight="1">
      <c r="N466" s="4"/>
      <c r="O466" s="4"/>
      <c r="P466" s="4"/>
      <c r="Q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J466" s="9" t="e">
        <v>#N/A</v>
      </c>
    </row>
    <row r="467" ht="14.25" customHeight="1">
      <c r="N467" s="4"/>
      <c r="O467" s="4"/>
      <c r="P467" s="4"/>
      <c r="Q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J467" s="9">
        <v>5.0</v>
      </c>
    </row>
    <row r="468" ht="14.25" customHeight="1">
      <c r="N468" s="4"/>
      <c r="O468" s="4"/>
      <c r="P468" s="4"/>
      <c r="Q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J468" s="9" t="e">
        <v>#N/A</v>
      </c>
    </row>
    <row r="469" ht="14.25" customHeight="1">
      <c r="N469" s="4"/>
      <c r="O469" s="4"/>
      <c r="P469" s="4"/>
      <c r="Q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J469" s="9" t="e">
        <v>#N/A</v>
      </c>
    </row>
    <row r="470" ht="14.25" customHeight="1">
      <c r="N470" s="4"/>
      <c r="O470" s="4"/>
      <c r="P470" s="4"/>
      <c r="Q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J470" s="9" t="e">
        <v>#N/A</v>
      </c>
    </row>
    <row r="471" ht="14.25" customHeight="1">
      <c r="N471" s="4"/>
      <c r="O471" s="4"/>
      <c r="P471" s="4"/>
      <c r="Q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J471" s="9" t="e">
        <v>#N/A</v>
      </c>
    </row>
    <row r="472" ht="14.25" customHeight="1">
      <c r="N472" s="4"/>
      <c r="O472" s="4"/>
      <c r="P472" s="4"/>
      <c r="Q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J472" s="9" t="e">
        <v>#N/A</v>
      </c>
    </row>
    <row r="473" ht="14.25" customHeight="1">
      <c r="N473" s="4"/>
      <c r="O473" s="4"/>
      <c r="P473" s="4"/>
      <c r="Q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J473" s="9">
        <v>5.0</v>
      </c>
    </row>
    <row r="474" ht="14.25" customHeight="1">
      <c r="N474" s="4"/>
      <c r="O474" s="4"/>
      <c r="P474" s="4"/>
      <c r="Q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J474" s="9" t="e">
        <v>#N/A</v>
      </c>
    </row>
    <row r="475" ht="14.25" customHeight="1">
      <c r="N475" s="4"/>
      <c r="O475" s="4"/>
      <c r="P475" s="4"/>
      <c r="Q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J475" s="9">
        <v>2.0</v>
      </c>
    </row>
    <row r="476" ht="14.25" customHeight="1">
      <c r="N476" s="4"/>
      <c r="O476" s="4"/>
      <c r="P476" s="4"/>
      <c r="Q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J476" s="9" t="e">
        <v>#N/A</v>
      </c>
    </row>
    <row r="477" ht="14.25" customHeight="1">
      <c r="N477" s="4"/>
      <c r="O477" s="4"/>
      <c r="P477" s="4"/>
      <c r="Q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J477" s="9" t="e">
        <v>#N/A</v>
      </c>
    </row>
    <row r="478" ht="14.25" customHeight="1">
      <c r="N478" s="4"/>
      <c r="O478" s="4"/>
      <c r="P478" s="4"/>
      <c r="Q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J478" s="9">
        <v>5.0</v>
      </c>
    </row>
    <row r="479" ht="14.25" customHeight="1">
      <c r="N479" s="4"/>
      <c r="O479" s="4"/>
      <c r="P479" s="4"/>
      <c r="Q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J479" s="9">
        <v>2.0</v>
      </c>
    </row>
    <row r="480" ht="14.25" customHeight="1">
      <c r="N480" s="4"/>
      <c r="O480" s="4"/>
      <c r="P480" s="4"/>
      <c r="Q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J480" s="9">
        <v>3.0</v>
      </c>
    </row>
    <row r="481" ht="14.25" customHeight="1">
      <c r="N481" s="4"/>
      <c r="O481" s="4"/>
      <c r="P481" s="4"/>
      <c r="Q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J481" s="9" t="e">
        <v>#N/A</v>
      </c>
    </row>
    <row r="482" ht="14.25" customHeight="1">
      <c r="N482" s="4"/>
      <c r="O482" s="4"/>
      <c r="P482" s="4"/>
      <c r="Q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J482" s="9">
        <v>3.0</v>
      </c>
    </row>
    <row r="483" ht="14.25" customHeight="1">
      <c r="N483" s="4"/>
      <c r="O483" s="4"/>
      <c r="P483" s="4"/>
      <c r="Q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J483" s="9" t="e">
        <v>#N/A</v>
      </c>
    </row>
    <row r="484" ht="14.25" customHeight="1">
      <c r="N484" s="4"/>
      <c r="O484" s="4"/>
      <c r="P484" s="4"/>
      <c r="Q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J484" s="9" t="e">
        <v>#N/A</v>
      </c>
    </row>
    <row r="485" ht="14.25" customHeight="1">
      <c r="N485" s="4"/>
      <c r="O485" s="4"/>
      <c r="P485" s="4"/>
      <c r="Q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J485" s="9" t="e">
        <v>#N/A</v>
      </c>
    </row>
    <row r="486" ht="14.25" customHeight="1">
      <c r="N486" s="4"/>
      <c r="O486" s="4"/>
      <c r="P486" s="4"/>
      <c r="Q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J486" s="9" t="e">
        <v>#N/A</v>
      </c>
    </row>
    <row r="487" ht="14.25" customHeight="1">
      <c r="N487" s="4"/>
      <c r="O487" s="4"/>
      <c r="P487" s="4"/>
      <c r="Q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J487" s="9">
        <v>4.0</v>
      </c>
    </row>
    <row r="488" ht="14.25" customHeight="1">
      <c r="N488" s="4"/>
      <c r="O488" s="4"/>
      <c r="P488" s="4"/>
      <c r="Q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J488" s="9">
        <v>5.0</v>
      </c>
    </row>
    <row r="489" ht="14.25" customHeight="1">
      <c r="N489" s="4"/>
      <c r="O489" s="4"/>
      <c r="P489" s="4"/>
      <c r="Q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J489" s="9" t="e">
        <v>#N/A</v>
      </c>
    </row>
    <row r="490" ht="14.25" customHeight="1">
      <c r="N490" s="4"/>
      <c r="O490" s="4"/>
      <c r="P490" s="4"/>
      <c r="Q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J490" s="9" t="e">
        <v>#N/A</v>
      </c>
    </row>
    <row r="491" ht="14.25" customHeight="1">
      <c r="N491" s="4"/>
      <c r="O491" s="4"/>
      <c r="P491" s="4"/>
      <c r="Q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J491" s="9">
        <v>5.0</v>
      </c>
    </row>
    <row r="492" ht="14.25" customHeight="1">
      <c r="N492" s="4"/>
      <c r="O492" s="4"/>
      <c r="P492" s="4"/>
      <c r="Q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J492" s="9" t="e">
        <v>#N/A</v>
      </c>
    </row>
    <row r="493" ht="14.25" customHeight="1">
      <c r="N493" s="4"/>
      <c r="O493" s="4"/>
      <c r="P493" s="4"/>
      <c r="Q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J493" s="9" t="e">
        <v>#N/A</v>
      </c>
    </row>
    <row r="494" ht="14.25" customHeight="1">
      <c r="N494" s="4"/>
      <c r="O494" s="4"/>
      <c r="P494" s="4"/>
      <c r="Q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J494" s="9">
        <v>5.0</v>
      </c>
    </row>
    <row r="495" ht="14.25" customHeight="1">
      <c r="N495" s="4"/>
      <c r="O495" s="4"/>
      <c r="P495" s="4"/>
      <c r="Q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J495" s="9">
        <v>3.0</v>
      </c>
    </row>
    <row r="496" ht="14.25" customHeight="1">
      <c r="N496" s="4"/>
      <c r="O496" s="4"/>
      <c r="P496" s="4"/>
      <c r="Q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J496" s="9" t="e">
        <v>#N/A</v>
      </c>
    </row>
    <row r="497" ht="14.25" customHeight="1">
      <c r="N497" s="4"/>
      <c r="O497" s="4"/>
      <c r="P497" s="4"/>
      <c r="Q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J497" s="9" t="e">
        <v>#N/A</v>
      </c>
    </row>
    <row r="498" ht="14.25" customHeight="1">
      <c r="N498" s="4"/>
      <c r="O498" s="4"/>
      <c r="P498" s="4"/>
      <c r="Q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J498" s="9" t="e">
        <v>#N/A</v>
      </c>
    </row>
    <row r="499" ht="14.25" customHeight="1">
      <c r="N499" s="4"/>
      <c r="O499" s="4"/>
      <c r="P499" s="4"/>
      <c r="Q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J499" s="9" t="e">
        <v>#N/A</v>
      </c>
    </row>
    <row r="500" ht="14.25" customHeight="1">
      <c r="N500" s="4"/>
      <c r="O500" s="4"/>
      <c r="P500" s="4"/>
      <c r="Q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J500" s="9" t="e">
        <v>#N/A</v>
      </c>
    </row>
    <row r="501" ht="14.25" customHeight="1">
      <c r="N501" s="4"/>
      <c r="O501" s="4"/>
      <c r="P501" s="4"/>
      <c r="Q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J501" s="9" t="e">
        <v>#N/A</v>
      </c>
    </row>
    <row r="502" ht="14.25" customHeight="1">
      <c r="N502" s="4"/>
      <c r="O502" s="4"/>
      <c r="P502" s="4"/>
      <c r="Q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J502" s="9" t="e">
        <v>#N/A</v>
      </c>
    </row>
    <row r="503" ht="14.25" customHeight="1">
      <c r="N503" s="4"/>
      <c r="O503" s="4"/>
      <c r="P503" s="4"/>
      <c r="Q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J503" s="9" t="e">
        <v>#N/A</v>
      </c>
    </row>
    <row r="504" ht="14.25" customHeight="1">
      <c r="N504" s="4"/>
      <c r="O504" s="4"/>
      <c r="P504" s="4"/>
      <c r="Q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J504" s="9" t="e">
        <v>#N/A</v>
      </c>
    </row>
    <row r="505" ht="14.25" customHeight="1">
      <c r="N505" s="4"/>
      <c r="O505" s="4"/>
      <c r="P505" s="4"/>
      <c r="Q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J505" s="9" t="e">
        <v>#N/A</v>
      </c>
    </row>
    <row r="506" ht="14.25" customHeight="1">
      <c r="N506" s="4"/>
      <c r="O506" s="4"/>
      <c r="P506" s="4"/>
      <c r="Q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J506" s="9" t="e">
        <v>#N/A</v>
      </c>
    </row>
    <row r="507" ht="14.25" customHeight="1">
      <c r="N507" s="4"/>
      <c r="O507" s="4"/>
      <c r="P507" s="4"/>
      <c r="Q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J507" s="9">
        <v>5.0</v>
      </c>
    </row>
    <row r="508" ht="14.25" customHeight="1">
      <c r="N508" s="4"/>
      <c r="O508" s="4"/>
      <c r="P508" s="4"/>
      <c r="Q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J508" s="9" t="e">
        <v>#N/A</v>
      </c>
    </row>
    <row r="509" ht="14.25" customHeight="1">
      <c r="N509" s="4"/>
      <c r="O509" s="4"/>
      <c r="P509" s="4"/>
      <c r="Q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J509" s="9" t="e">
        <v>#N/A</v>
      </c>
    </row>
    <row r="510" ht="14.25" customHeight="1">
      <c r="N510" s="4"/>
      <c r="O510" s="4"/>
      <c r="P510" s="4"/>
      <c r="Q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J510" s="9">
        <v>3.0</v>
      </c>
    </row>
    <row r="511" ht="14.25" customHeight="1">
      <c r="N511" s="4"/>
      <c r="O511" s="4"/>
      <c r="P511" s="4"/>
      <c r="Q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J511" s="9">
        <v>5.0</v>
      </c>
    </row>
    <row r="512" ht="14.25" customHeight="1">
      <c r="N512" s="4"/>
      <c r="O512" s="4"/>
      <c r="P512" s="4"/>
      <c r="Q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J512" s="9" t="e">
        <v>#N/A</v>
      </c>
    </row>
    <row r="513" ht="14.25" customHeight="1">
      <c r="N513" s="4"/>
      <c r="O513" s="4"/>
      <c r="P513" s="4"/>
      <c r="Q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J513" s="9" t="e">
        <v>#N/A</v>
      </c>
    </row>
    <row r="514" ht="14.25" customHeight="1">
      <c r="N514" s="4"/>
      <c r="O514" s="4"/>
      <c r="P514" s="4"/>
      <c r="Q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J514" s="9" t="e">
        <v>#N/A</v>
      </c>
    </row>
    <row r="515" ht="14.25" customHeight="1">
      <c r="N515" s="4"/>
      <c r="O515" s="4"/>
      <c r="P515" s="4"/>
      <c r="Q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J515" s="9" t="e">
        <v>#N/A</v>
      </c>
    </row>
    <row r="516" ht="14.25" customHeight="1">
      <c r="N516" s="4"/>
      <c r="O516" s="4"/>
      <c r="P516" s="4"/>
      <c r="Q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J516" s="9">
        <v>3.0</v>
      </c>
    </row>
    <row r="517" ht="14.25" customHeight="1">
      <c r="N517" s="4"/>
      <c r="O517" s="4"/>
      <c r="P517" s="4"/>
      <c r="Q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J517" s="9">
        <v>5.0</v>
      </c>
    </row>
    <row r="518" ht="14.25" customHeight="1">
      <c r="N518" s="4"/>
      <c r="O518" s="4"/>
      <c r="P518" s="4"/>
      <c r="Q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J518" s="9" t="e">
        <v>#N/A</v>
      </c>
    </row>
    <row r="519" ht="14.25" customHeight="1">
      <c r="N519" s="4"/>
      <c r="O519" s="4"/>
      <c r="P519" s="4"/>
      <c r="Q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J519" s="9">
        <v>5.0</v>
      </c>
    </row>
    <row r="520" ht="14.25" customHeight="1">
      <c r="N520" s="4"/>
      <c r="O520" s="4"/>
      <c r="P520" s="4"/>
      <c r="Q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J520" s="9" t="e">
        <v>#N/A</v>
      </c>
    </row>
    <row r="521" ht="14.25" customHeight="1">
      <c r="N521" s="4"/>
      <c r="O521" s="4"/>
      <c r="P521" s="4"/>
      <c r="Q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J521" s="9">
        <v>3.0</v>
      </c>
    </row>
    <row r="522" ht="14.25" customHeight="1">
      <c r="N522" s="4"/>
      <c r="O522" s="4"/>
      <c r="P522" s="4"/>
      <c r="Q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J522" s="9" t="e">
        <v>#N/A</v>
      </c>
    </row>
    <row r="523" ht="14.25" customHeight="1">
      <c r="N523" s="4"/>
      <c r="O523" s="4"/>
      <c r="P523" s="4"/>
      <c r="Q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J523" s="9" t="e">
        <v>#N/A</v>
      </c>
    </row>
    <row r="524" ht="14.25" customHeight="1">
      <c r="N524" s="4"/>
      <c r="O524" s="4"/>
      <c r="P524" s="4"/>
      <c r="Q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J524" s="9" t="e">
        <v>#N/A</v>
      </c>
    </row>
    <row r="525" ht="14.25" customHeight="1">
      <c r="N525" s="4"/>
      <c r="O525" s="4"/>
      <c r="P525" s="4"/>
      <c r="Q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J525" s="9" t="e">
        <v>#N/A</v>
      </c>
    </row>
    <row r="526" ht="14.25" customHeight="1">
      <c r="N526" s="4"/>
      <c r="O526" s="4"/>
      <c r="P526" s="4"/>
      <c r="Q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J526" s="9" t="e">
        <v>#N/A</v>
      </c>
    </row>
    <row r="527" ht="14.25" customHeight="1">
      <c r="N527" s="4"/>
      <c r="O527" s="4"/>
      <c r="P527" s="4"/>
      <c r="Q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J527" s="9">
        <v>2.0</v>
      </c>
    </row>
    <row r="528" ht="14.25" customHeight="1">
      <c r="N528" s="4"/>
      <c r="O528" s="4"/>
      <c r="P528" s="4"/>
      <c r="Q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J528" s="9" t="e">
        <v>#N/A</v>
      </c>
    </row>
    <row r="529" ht="14.25" customHeight="1">
      <c r="N529" s="4"/>
      <c r="O529" s="4"/>
      <c r="P529" s="4"/>
      <c r="Q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J529" s="9" t="e">
        <v>#N/A</v>
      </c>
    </row>
    <row r="530" ht="14.25" customHeight="1">
      <c r="N530" s="4"/>
      <c r="O530" s="4"/>
      <c r="P530" s="4"/>
      <c r="Q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J530" s="9" t="e">
        <v>#N/A</v>
      </c>
    </row>
    <row r="531" ht="14.25" customHeight="1">
      <c r="N531" s="4"/>
      <c r="O531" s="4"/>
      <c r="P531" s="4"/>
      <c r="Q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J531" s="9" t="e">
        <v>#N/A</v>
      </c>
    </row>
    <row r="532" ht="14.25" customHeight="1">
      <c r="N532" s="4"/>
      <c r="O532" s="4"/>
      <c r="P532" s="4"/>
      <c r="Q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J532" s="9" t="e">
        <v>#N/A</v>
      </c>
    </row>
    <row r="533" ht="14.25" customHeight="1">
      <c r="N533" s="4"/>
      <c r="O533" s="4"/>
      <c r="P533" s="4"/>
      <c r="Q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J533" s="9" t="e">
        <v>#N/A</v>
      </c>
    </row>
    <row r="534" ht="14.25" customHeight="1">
      <c r="N534" s="4"/>
      <c r="O534" s="4"/>
      <c r="P534" s="4"/>
      <c r="Q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J534" s="9">
        <v>4.0</v>
      </c>
    </row>
    <row r="535" ht="14.25" customHeight="1">
      <c r="N535" s="4"/>
      <c r="O535" s="4"/>
      <c r="P535" s="4"/>
      <c r="Q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J535" s="9">
        <v>1.0</v>
      </c>
    </row>
    <row r="536" ht="14.25" customHeight="1">
      <c r="N536" s="4"/>
      <c r="O536" s="4"/>
      <c r="P536" s="4"/>
      <c r="Q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J536" s="9" t="e">
        <v>#N/A</v>
      </c>
    </row>
    <row r="537" ht="14.25" customHeight="1">
      <c r="N537" s="4"/>
      <c r="O537" s="4"/>
      <c r="P537" s="4"/>
      <c r="Q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J537" s="9">
        <v>3.0</v>
      </c>
    </row>
    <row r="538" ht="14.25" customHeight="1">
      <c r="N538" s="4"/>
      <c r="O538" s="4"/>
      <c r="P538" s="4"/>
      <c r="Q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J538" s="9" t="e">
        <v>#N/A</v>
      </c>
    </row>
    <row r="539" ht="14.25" customHeight="1">
      <c r="N539" s="4"/>
      <c r="O539" s="4"/>
      <c r="P539" s="4"/>
      <c r="Q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J539" s="9" t="e">
        <v>#N/A</v>
      </c>
    </row>
    <row r="540" ht="14.25" customHeight="1">
      <c r="N540" s="4"/>
      <c r="O540" s="4"/>
      <c r="P540" s="4"/>
      <c r="Q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J540" s="9" t="e">
        <v>#N/A</v>
      </c>
    </row>
    <row r="541" ht="14.25" customHeight="1">
      <c r="N541" s="4"/>
      <c r="O541" s="4"/>
      <c r="P541" s="4"/>
      <c r="Q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J541" s="9" t="e">
        <v>#N/A</v>
      </c>
    </row>
    <row r="542" ht="14.25" customHeight="1">
      <c r="N542" s="4"/>
      <c r="O542" s="4"/>
      <c r="P542" s="4"/>
      <c r="Q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J542" s="9">
        <v>5.0</v>
      </c>
    </row>
    <row r="543" ht="14.25" customHeight="1">
      <c r="N543" s="4"/>
      <c r="O543" s="4"/>
      <c r="P543" s="4"/>
      <c r="Q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J543" s="9">
        <v>5.0</v>
      </c>
    </row>
    <row r="544" ht="14.25" customHeight="1">
      <c r="N544" s="4"/>
      <c r="O544" s="4"/>
      <c r="P544" s="4"/>
      <c r="Q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J544" s="9" t="e">
        <v>#N/A</v>
      </c>
    </row>
    <row r="545" ht="14.25" customHeight="1">
      <c r="N545" s="4"/>
      <c r="O545" s="4"/>
      <c r="P545" s="4"/>
      <c r="Q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J545" s="9" t="e">
        <v>#N/A</v>
      </c>
    </row>
    <row r="546" ht="14.25" customHeight="1">
      <c r="N546" s="4"/>
      <c r="O546" s="4"/>
      <c r="P546" s="4"/>
      <c r="Q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J546" s="9" t="e">
        <v>#N/A</v>
      </c>
    </row>
    <row r="547" ht="14.25" customHeight="1">
      <c r="N547" s="4"/>
      <c r="O547" s="4"/>
      <c r="P547" s="4"/>
      <c r="Q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J547" s="9" t="e">
        <v>#N/A</v>
      </c>
    </row>
    <row r="548" ht="14.25" customHeight="1">
      <c r="N548" s="4"/>
      <c r="O548" s="4"/>
      <c r="P548" s="4"/>
      <c r="Q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J548" s="9" t="e">
        <v>#N/A</v>
      </c>
    </row>
    <row r="549" ht="14.25" customHeight="1">
      <c r="N549" s="4"/>
      <c r="O549" s="4"/>
      <c r="P549" s="4"/>
      <c r="Q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J549" s="9" t="e">
        <v>#N/A</v>
      </c>
    </row>
    <row r="550" ht="14.25" customHeight="1">
      <c r="N550" s="4"/>
      <c r="O550" s="4"/>
      <c r="P550" s="4"/>
      <c r="Q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J550" s="9" t="e">
        <v>#N/A</v>
      </c>
    </row>
    <row r="551" ht="14.25" customHeight="1">
      <c r="N551" s="4"/>
      <c r="O551" s="4"/>
      <c r="P551" s="4"/>
      <c r="Q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J551" s="9">
        <v>5.0</v>
      </c>
    </row>
    <row r="552" ht="14.25" customHeight="1">
      <c r="N552" s="4"/>
      <c r="O552" s="4"/>
      <c r="P552" s="4"/>
      <c r="Q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J552" s="9">
        <v>5.0</v>
      </c>
    </row>
    <row r="553" ht="14.25" customHeight="1">
      <c r="N553" s="4"/>
      <c r="O553" s="4"/>
      <c r="P553" s="4"/>
      <c r="Q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J553" s="9" t="e">
        <v>#N/A</v>
      </c>
    </row>
    <row r="554" ht="14.25" customHeight="1">
      <c r="N554" s="4"/>
      <c r="O554" s="4"/>
      <c r="P554" s="4"/>
      <c r="Q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J554" s="9">
        <v>1.0</v>
      </c>
    </row>
    <row r="555" ht="14.25" customHeight="1">
      <c r="N555" s="4"/>
      <c r="O555" s="4"/>
      <c r="P555" s="4"/>
      <c r="Q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J555" s="9" t="e">
        <v>#N/A</v>
      </c>
    </row>
    <row r="556" ht="14.25" customHeight="1">
      <c r="N556" s="4"/>
      <c r="O556" s="4"/>
      <c r="P556" s="4"/>
      <c r="Q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J556" s="9" t="e">
        <v>#N/A</v>
      </c>
    </row>
    <row r="557" ht="14.25" customHeight="1">
      <c r="N557" s="4"/>
      <c r="O557" s="4"/>
      <c r="P557" s="4"/>
      <c r="Q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J557" s="9" t="e">
        <v>#N/A</v>
      </c>
    </row>
    <row r="558" ht="14.25" customHeight="1">
      <c r="N558" s="4"/>
      <c r="O558" s="4"/>
      <c r="P558" s="4"/>
      <c r="Q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J558" s="9" t="e">
        <v>#N/A</v>
      </c>
    </row>
    <row r="559" ht="14.25" customHeight="1">
      <c r="N559" s="4"/>
      <c r="O559" s="4"/>
      <c r="P559" s="4"/>
      <c r="Q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J559" s="9">
        <v>4.0</v>
      </c>
    </row>
    <row r="560" ht="14.25" customHeight="1">
      <c r="N560" s="4"/>
      <c r="O560" s="4"/>
      <c r="P560" s="4"/>
      <c r="Q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J560" s="9" t="e">
        <v>#N/A</v>
      </c>
    </row>
    <row r="561" ht="14.25" customHeight="1">
      <c r="N561" s="4"/>
      <c r="O561" s="4"/>
      <c r="P561" s="4"/>
      <c r="Q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J561" s="9">
        <v>5.0</v>
      </c>
    </row>
    <row r="562" ht="14.25" customHeight="1">
      <c r="N562" s="4"/>
      <c r="O562" s="4"/>
      <c r="P562" s="4"/>
      <c r="Q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J562" s="9" t="e">
        <v>#N/A</v>
      </c>
    </row>
    <row r="563" ht="14.25" customHeight="1">
      <c r="N563" s="4"/>
      <c r="O563" s="4"/>
      <c r="P563" s="4"/>
      <c r="Q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J563" s="9" t="e">
        <v>#N/A</v>
      </c>
    </row>
    <row r="564" ht="14.25" customHeight="1">
      <c r="N564" s="4"/>
      <c r="O564" s="4"/>
      <c r="P564" s="4"/>
      <c r="Q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J564" s="9">
        <v>5.0</v>
      </c>
    </row>
    <row r="565" ht="14.25" customHeight="1">
      <c r="N565" s="4"/>
      <c r="O565" s="4"/>
      <c r="P565" s="4"/>
      <c r="Q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J565" s="9" t="e">
        <v>#N/A</v>
      </c>
    </row>
    <row r="566" ht="14.25" customHeight="1">
      <c r="N566" s="4"/>
      <c r="O566" s="4"/>
      <c r="P566" s="4"/>
      <c r="Q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J566" s="9" t="e">
        <v>#N/A</v>
      </c>
    </row>
    <row r="567" ht="14.25" customHeight="1">
      <c r="N567" s="4"/>
      <c r="O567" s="4"/>
      <c r="P567" s="4"/>
      <c r="Q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J567" s="9" t="e">
        <v>#N/A</v>
      </c>
    </row>
    <row r="568" ht="14.25" customHeight="1">
      <c r="N568" s="4"/>
      <c r="O568" s="4"/>
      <c r="P568" s="4"/>
      <c r="Q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J568" s="9" t="e">
        <v>#N/A</v>
      </c>
    </row>
    <row r="569" ht="14.25" customHeight="1">
      <c r="N569" s="4"/>
      <c r="O569" s="4"/>
      <c r="P569" s="4"/>
      <c r="Q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J569" s="9" t="e">
        <v>#N/A</v>
      </c>
    </row>
    <row r="570" ht="14.25" customHeight="1">
      <c r="N570" s="4"/>
      <c r="O570" s="4"/>
      <c r="P570" s="4"/>
      <c r="Q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J570" s="9" t="e">
        <v>#N/A</v>
      </c>
    </row>
    <row r="571" ht="14.25" customHeight="1">
      <c r="N571" s="4"/>
      <c r="O571" s="4"/>
      <c r="P571" s="4"/>
      <c r="Q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J571" s="9">
        <v>5.0</v>
      </c>
    </row>
    <row r="572" ht="14.25" customHeight="1">
      <c r="N572" s="4"/>
      <c r="O572" s="4"/>
      <c r="P572" s="4"/>
      <c r="Q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J572" s="9" t="e">
        <v>#N/A</v>
      </c>
    </row>
    <row r="573" ht="14.25" customHeight="1">
      <c r="N573" s="4"/>
      <c r="O573" s="4"/>
      <c r="P573" s="4"/>
      <c r="Q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J573" s="9" t="e">
        <v>#N/A</v>
      </c>
    </row>
    <row r="574" ht="14.25" customHeight="1">
      <c r="N574" s="4"/>
      <c r="O574" s="4"/>
      <c r="P574" s="4"/>
      <c r="Q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J574" s="9">
        <v>5.0</v>
      </c>
    </row>
    <row r="575" ht="14.25" customHeight="1">
      <c r="N575" s="4"/>
      <c r="O575" s="4"/>
      <c r="P575" s="4"/>
      <c r="Q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J575" s="9" t="e">
        <v>#N/A</v>
      </c>
    </row>
    <row r="576" ht="14.25" customHeight="1">
      <c r="N576" s="4"/>
      <c r="O576" s="4"/>
      <c r="P576" s="4"/>
      <c r="Q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J576" s="9" t="e">
        <v>#N/A</v>
      </c>
    </row>
    <row r="577" ht="14.25" customHeight="1">
      <c r="N577" s="4"/>
      <c r="O577" s="4"/>
      <c r="P577" s="4"/>
      <c r="Q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J577" s="9" t="e">
        <v>#N/A</v>
      </c>
    </row>
    <row r="578" ht="14.25" customHeight="1">
      <c r="N578" s="4"/>
      <c r="O578" s="4"/>
      <c r="P578" s="4"/>
      <c r="Q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J578" s="9">
        <v>2.0</v>
      </c>
    </row>
    <row r="579" ht="14.25" customHeight="1">
      <c r="N579" s="4"/>
      <c r="O579" s="4"/>
      <c r="P579" s="4"/>
      <c r="Q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J579" s="9" t="e">
        <v>#N/A</v>
      </c>
    </row>
    <row r="580" ht="14.25" customHeight="1">
      <c r="N580" s="4"/>
      <c r="O580" s="4"/>
      <c r="P580" s="4"/>
      <c r="Q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J580" s="9" t="e">
        <v>#N/A</v>
      </c>
    </row>
    <row r="581" ht="14.25" customHeight="1">
      <c r="N581" s="4"/>
      <c r="O581" s="4"/>
      <c r="P581" s="4"/>
      <c r="Q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J581" s="9" t="e">
        <v>#N/A</v>
      </c>
    </row>
    <row r="582" ht="14.25" customHeight="1">
      <c r="N582" s="4"/>
      <c r="O582" s="4"/>
      <c r="P582" s="4"/>
      <c r="Q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J582" s="9" t="e">
        <v>#N/A</v>
      </c>
    </row>
    <row r="583" ht="14.25" customHeight="1">
      <c r="N583" s="4"/>
      <c r="O583" s="4"/>
      <c r="P583" s="4"/>
      <c r="Q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J583" s="9">
        <v>5.0</v>
      </c>
    </row>
    <row r="584" ht="14.25" customHeight="1">
      <c r="N584" s="4"/>
      <c r="O584" s="4"/>
      <c r="P584" s="4"/>
      <c r="Q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J584" s="9" t="e">
        <v>#N/A</v>
      </c>
    </row>
    <row r="585" ht="14.25" customHeight="1">
      <c r="N585" s="4"/>
      <c r="O585" s="4"/>
      <c r="P585" s="4"/>
      <c r="Q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J585" s="9" t="e">
        <v>#N/A</v>
      </c>
    </row>
    <row r="586" ht="14.25" customHeight="1">
      <c r="N586" s="4"/>
      <c r="O586" s="4"/>
      <c r="P586" s="4"/>
      <c r="Q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J586" s="9" t="e">
        <v>#N/A</v>
      </c>
    </row>
    <row r="587" ht="14.25" customHeight="1">
      <c r="N587" s="4"/>
      <c r="O587" s="4"/>
      <c r="P587" s="4"/>
      <c r="Q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J587" s="9" t="e">
        <v>#N/A</v>
      </c>
    </row>
    <row r="588" ht="14.25" customHeight="1">
      <c r="N588" s="4"/>
      <c r="O588" s="4"/>
      <c r="P588" s="4"/>
      <c r="Q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J588" s="9" t="e">
        <v>#N/A</v>
      </c>
    </row>
    <row r="589" ht="14.25" customHeight="1">
      <c r="N589" s="4"/>
      <c r="O589" s="4"/>
      <c r="P589" s="4"/>
      <c r="Q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J589" s="9" t="e">
        <v>#N/A</v>
      </c>
    </row>
    <row r="590" ht="14.25" customHeight="1">
      <c r="N590" s="4"/>
      <c r="O590" s="4"/>
      <c r="P590" s="4"/>
      <c r="Q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J590" s="9">
        <v>5.0</v>
      </c>
    </row>
    <row r="591" ht="14.25" customHeight="1">
      <c r="N591" s="4"/>
      <c r="O591" s="4"/>
      <c r="P591" s="4"/>
      <c r="Q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J591" s="9" t="e">
        <v>#N/A</v>
      </c>
    </row>
    <row r="592" ht="14.25" customHeight="1">
      <c r="N592" s="4"/>
      <c r="O592" s="4"/>
      <c r="P592" s="4"/>
      <c r="Q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J592" s="9" t="e">
        <v>#N/A</v>
      </c>
    </row>
    <row r="593" ht="14.25" customHeight="1">
      <c r="N593" s="4"/>
      <c r="O593" s="4"/>
      <c r="P593" s="4"/>
      <c r="Q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J593" s="9" t="e">
        <v>#N/A</v>
      </c>
    </row>
    <row r="594" ht="14.25" customHeight="1">
      <c r="N594" s="4"/>
      <c r="O594" s="4"/>
      <c r="P594" s="4"/>
      <c r="Q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J594" s="9">
        <v>5.0</v>
      </c>
    </row>
    <row r="595" ht="14.25" customHeight="1">
      <c r="N595" s="4"/>
      <c r="O595" s="4"/>
      <c r="P595" s="4"/>
      <c r="Q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J595" s="9" t="e">
        <v>#N/A</v>
      </c>
    </row>
    <row r="596" ht="14.25" customHeight="1">
      <c r="N596" s="4"/>
      <c r="O596" s="4"/>
      <c r="P596" s="4"/>
      <c r="Q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J596" s="9" t="e">
        <v>#N/A</v>
      </c>
    </row>
    <row r="597" ht="14.25" customHeight="1">
      <c r="N597" s="4"/>
      <c r="O597" s="4"/>
      <c r="P597" s="4"/>
      <c r="Q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J597" s="9" t="e">
        <v>#N/A</v>
      </c>
    </row>
    <row r="598" ht="14.25" customHeight="1">
      <c r="N598" s="4"/>
      <c r="O598" s="4"/>
      <c r="P598" s="4"/>
      <c r="Q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J598" s="9" t="e">
        <v>#N/A</v>
      </c>
    </row>
    <row r="599" ht="14.25" customHeight="1">
      <c r="N599" s="4"/>
      <c r="O599" s="4"/>
      <c r="P599" s="4"/>
      <c r="Q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J599" s="9" t="e">
        <v>#N/A</v>
      </c>
    </row>
    <row r="600" ht="14.25" customHeight="1">
      <c r="N600" s="4"/>
      <c r="O600" s="4"/>
      <c r="P600" s="4"/>
      <c r="Q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J600" s="9">
        <v>5.0</v>
      </c>
    </row>
    <row r="601" ht="14.25" customHeight="1">
      <c r="N601" s="4"/>
      <c r="O601" s="4"/>
      <c r="P601" s="4"/>
      <c r="Q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J601" s="9" t="e">
        <v>#N/A</v>
      </c>
    </row>
    <row r="602" ht="14.25" customHeight="1">
      <c r="N602" s="4"/>
      <c r="O602" s="4"/>
      <c r="P602" s="4"/>
      <c r="Q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J602" s="9">
        <v>5.0</v>
      </c>
    </row>
    <row r="603" ht="14.25" customHeight="1">
      <c r="N603" s="4"/>
      <c r="O603" s="4"/>
      <c r="P603" s="4"/>
      <c r="Q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J603" s="9">
        <v>5.0</v>
      </c>
    </row>
    <row r="604" ht="14.25" customHeight="1">
      <c r="N604" s="4"/>
      <c r="O604" s="4"/>
      <c r="P604" s="4"/>
      <c r="Q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J604" s="9">
        <v>4.0</v>
      </c>
    </row>
    <row r="605" ht="14.25" customHeight="1">
      <c r="N605" s="4"/>
      <c r="O605" s="4"/>
      <c r="P605" s="4"/>
      <c r="Q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J605" s="9" t="e">
        <v>#N/A</v>
      </c>
    </row>
    <row r="606" ht="14.25" customHeight="1">
      <c r="N606" s="4"/>
      <c r="O606" s="4"/>
      <c r="P606" s="4"/>
      <c r="Q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J606" s="9" t="e">
        <v>#N/A</v>
      </c>
    </row>
    <row r="607" ht="14.25" customHeight="1">
      <c r="N607" s="4"/>
      <c r="O607" s="4"/>
      <c r="P607" s="4"/>
      <c r="Q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J607" s="9" t="e">
        <v>#N/A</v>
      </c>
    </row>
    <row r="608" ht="14.25" customHeight="1">
      <c r="N608" s="4"/>
      <c r="O608" s="4"/>
      <c r="P608" s="4"/>
      <c r="Q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J608" s="9" t="e">
        <v>#N/A</v>
      </c>
    </row>
    <row r="609" ht="14.25" customHeight="1">
      <c r="N609" s="4"/>
      <c r="O609" s="4"/>
      <c r="P609" s="4"/>
      <c r="Q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J609" s="9" t="e">
        <v>#N/A</v>
      </c>
    </row>
    <row r="610" ht="14.25" customHeight="1">
      <c r="N610" s="4"/>
      <c r="O610" s="4"/>
      <c r="P610" s="4"/>
      <c r="Q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J610" s="9">
        <v>3.0</v>
      </c>
    </row>
    <row r="611" ht="14.25" customHeight="1">
      <c r="N611" s="4"/>
      <c r="O611" s="4"/>
      <c r="P611" s="4"/>
      <c r="Q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J611" s="9" t="e">
        <v>#N/A</v>
      </c>
    </row>
    <row r="612" ht="14.25" customHeight="1">
      <c r="N612" s="4"/>
      <c r="O612" s="4"/>
      <c r="P612" s="4"/>
      <c r="Q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J612" s="9" t="e">
        <v>#N/A</v>
      </c>
    </row>
    <row r="613" ht="14.25" customHeight="1">
      <c r="N613" s="4"/>
      <c r="O613" s="4"/>
      <c r="P613" s="4"/>
      <c r="Q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J613" s="9" t="e">
        <v>#N/A</v>
      </c>
    </row>
    <row r="614" ht="14.25" customHeight="1">
      <c r="N614" s="4"/>
      <c r="O614" s="4"/>
      <c r="P614" s="4"/>
      <c r="Q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J614" s="9" t="e">
        <v>#N/A</v>
      </c>
    </row>
    <row r="615" ht="14.25" customHeight="1">
      <c r="N615" s="4"/>
      <c r="O615" s="4"/>
      <c r="P615" s="4"/>
      <c r="Q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J615" s="9">
        <v>3.0</v>
      </c>
    </row>
    <row r="616" ht="14.25" customHeight="1">
      <c r="N616" s="4"/>
      <c r="O616" s="4"/>
      <c r="P616" s="4"/>
      <c r="Q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J616" s="9" t="e">
        <v>#N/A</v>
      </c>
    </row>
    <row r="617" ht="14.25" customHeight="1">
      <c r="N617" s="4"/>
      <c r="O617" s="4"/>
      <c r="P617" s="4"/>
      <c r="Q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J617" s="9">
        <v>5.0</v>
      </c>
    </row>
    <row r="618" ht="14.25" customHeight="1">
      <c r="N618" s="4"/>
      <c r="O618" s="4"/>
      <c r="P618" s="4"/>
      <c r="Q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J618" s="9" t="e">
        <v>#N/A</v>
      </c>
    </row>
    <row r="619" ht="14.25" customHeight="1">
      <c r="N619" s="4"/>
      <c r="O619" s="4"/>
      <c r="P619" s="4"/>
      <c r="Q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J619" s="9" t="e">
        <v>#N/A</v>
      </c>
    </row>
    <row r="620" ht="14.25" customHeight="1">
      <c r="N620" s="4"/>
      <c r="O620" s="4"/>
      <c r="P620" s="4"/>
      <c r="Q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J620" s="9" t="e">
        <v>#N/A</v>
      </c>
    </row>
    <row r="621" ht="14.25" customHeight="1">
      <c r="N621" s="4"/>
      <c r="O621" s="4"/>
      <c r="P621" s="4"/>
      <c r="Q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J621" s="9" t="e">
        <v>#N/A</v>
      </c>
    </row>
    <row r="622" ht="14.25" customHeight="1">
      <c r="N622" s="4"/>
      <c r="O622" s="4"/>
      <c r="P622" s="4"/>
      <c r="Q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J622" s="9">
        <v>4.0</v>
      </c>
    </row>
    <row r="623" ht="14.25" customHeight="1">
      <c r="N623" s="4"/>
      <c r="O623" s="4"/>
      <c r="P623" s="4"/>
      <c r="Q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J623" s="9" t="e">
        <v>#N/A</v>
      </c>
    </row>
    <row r="624" ht="14.25" customHeight="1">
      <c r="N624" s="4"/>
      <c r="O624" s="4"/>
      <c r="P624" s="4"/>
      <c r="Q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J624" s="9" t="e">
        <v>#N/A</v>
      </c>
    </row>
    <row r="625" ht="14.25" customHeight="1">
      <c r="N625" s="4"/>
      <c r="O625" s="4"/>
      <c r="P625" s="4"/>
      <c r="Q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J625" s="9">
        <v>5.0</v>
      </c>
    </row>
    <row r="626" ht="14.25" customHeight="1">
      <c r="N626" s="4"/>
      <c r="O626" s="4"/>
      <c r="P626" s="4"/>
      <c r="Q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J626" s="9" t="e">
        <v>#N/A</v>
      </c>
    </row>
    <row r="627" ht="14.25" customHeight="1">
      <c r="N627" s="4"/>
      <c r="O627" s="4"/>
      <c r="P627" s="4"/>
      <c r="Q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J627" s="9" t="e">
        <v>#N/A</v>
      </c>
    </row>
    <row r="628" ht="14.25" customHeight="1">
      <c r="N628" s="4"/>
      <c r="O628" s="4"/>
      <c r="P628" s="4"/>
      <c r="Q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J628" s="9" t="e">
        <v>#N/A</v>
      </c>
    </row>
    <row r="629" ht="14.25" customHeight="1">
      <c r="N629" s="4"/>
      <c r="O629" s="4"/>
      <c r="P629" s="4"/>
      <c r="Q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J629" s="9" t="e">
        <v>#N/A</v>
      </c>
    </row>
    <row r="630" ht="14.25" customHeight="1">
      <c r="N630" s="4"/>
      <c r="O630" s="4"/>
      <c r="P630" s="4"/>
      <c r="Q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J630" s="9" t="e">
        <v>#N/A</v>
      </c>
    </row>
    <row r="631" ht="14.25" customHeight="1">
      <c r="N631" s="4"/>
      <c r="O631" s="4"/>
      <c r="P631" s="4"/>
      <c r="Q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J631" s="9" t="e">
        <v>#N/A</v>
      </c>
    </row>
    <row r="632" ht="14.25" customHeight="1">
      <c r="N632" s="4"/>
      <c r="O632" s="4"/>
      <c r="P632" s="4"/>
      <c r="Q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J632" s="9" t="e">
        <v>#N/A</v>
      </c>
    </row>
    <row r="633" ht="14.25" customHeight="1">
      <c r="N633" s="4"/>
      <c r="O633" s="4"/>
      <c r="P633" s="4"/>
      <c r="Q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J633" s="9">
        <v>5.0</v>
      </c>
    </row>
    <row r="634" ht="14.25" customHeight="1">
      <c r="N634" s="4"/>
      <c r="O634" s="4"/>
      <c r="P634" s="4"/>
      <c r="Q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J634" s="9" t="e">
        <v>#N/A</v>
      </c>
    </row>
    <row r="635" ht="14.25" customHeight="1">
      <c r="N635" s="4"/>
      <c r="O635" s="4"/>
      <c r="P635" s="4"/>
      <c r="Q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J635" s="9" t="e">
        <v>#N/A</v>
      </c>
    </row>
    <row r="636" ht="14.25" customHeight="1">
      <c r="N636" s="4"/>
      <c r="O636" s="4"/>
      <c r="P636" s="4"/>
      <c r="Q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J636" s="9" t="e">
        <v>#N/A</v>
      </c>
    </row>
    <row r="637" ht="14.25" customHeight="1">
      <c r="N637" s="4"/>
      <c r="O637" s="4"/>
      <c r="P637" s="4"/>
      <c r="Q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J637" s="9">
        <v>1.0</v>
      </c>
    </row>
    <row r="638" ht="14.25" customHeight="1">
      <c r="N638" s="4"/>
      <c r="O638" s="4"/>
      <c r="P638" s="4"/>
      <c r="Q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J638" s="9" t="e">
        <v>#N/A</v>
      </c>
    </row>
    <row r="639" ht="14.25" customHeight="1">
      <c r="N639" s="4"/>
      <c r="O639" s="4"/>
      <c r="P639" s="4"/>
      <c r="Q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J639" s="9">
        <v>5.0</v>
      </c>
    </row>
    <row r="640" ht="14.25" customHeight="1">
      <c r="N640" s="4"/>
      <c r="O640" s="4"/>
      <c r="P640" s="4"/>
      <c r="Q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J640" s="9" t="e">
        <v>#N/A</v>
      </c>
    </row>
    <row r="641" ht="14.25" customHeight="1">
      <c r="N641" s="4"/>
      <c r="O641" s="4"/>
      <c r="P641" s="4"/>
      <c r="Q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J641" s="9" t="e">
        <v>#N/A</v>
      </c>
    </row>
    <row r="642" ht="14.25" customHeight="1">
      <c r="N642" s="4"/>
      <c r="O642" s="4"/>
      <c r="P642" s="4"/>
      <c r="Q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J642" s="9">
        <v>5.0</v>
      </c>
    </row>
    <row r="643" ht="14.25" customHeight="1">
      <c r="N643" s="4"/>
      <c r="O643" s="4"/>
      <c r="P643" s="4"/>
      <c r="Q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J643" s="9" t="e">
        <v>#N/A</v>
      </c>
    </row>
    <row r="644" ht="14.25" customHeight="1">
      <c r="N644" s="4"/>
      <c r="O644" s="4"/>
      <c r="P644" s="4"/>
      <c r="Q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J644" s="9">
        <v>5.0</v>
      </c>
    </row>
    <row r="645" ht="14.25" customHeight="1">
      <c r="N645" s="4"/>
      <c r="O645" s="4"/>
      <c r="P645" s="4"/>
      <c r="Q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J645" s="9" t="e">
        <v>#N/A</v>
      </c>
    </row>
    <row r="646" ht="14.25" customHeight="1">
      <c r="N646" s="4"/>
      <c r="O646" s="4"/>
      <c r="P646" s="4"/>
      <c r="Q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J646" s="9" t="e">
        <v>#N/A</v>
      </c>
    </row>
    <row r="647" ht="14.25" customHeight="1">
      <c r="N647" s="4"/>
      <c r="O647" s="4"/>
      <c r="P647" s="4"/>
      <c r="Q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J647" s="9" t="e">
        <v>#N/A</v>
      </c>
    </row>
    <row r="648" ht="14.25" customHeight="1">
      <c r="N648" s="4"/>
      <c r="O648" s="4"/>
      <c r="P648" s="4"/>
      <c r="Q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J648" s="9">
        <v>3.0</v>
      </c>
    </row>
    <row r="649" ht="14.25" customHeight="1">
      <c r="N649" s="4"/>
      <c r="O649" s="4"/>
      <c r="P649" s="4"/>
      <c r="Q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J649" s="9" t="e">
        <v>#N/A</v>
      </c>
    </row>
    <row r="650" ht="14.25" customHeight="1">
      <c r="N650" s="4"/>
      <c r="O650" s="4"/>
      <c r="P650" s="4"/>
      <c r="Q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J650" s="9" t="e">
        <v>#N/A</v>
      </c>
    </row>
    <row r="651" ht="14.25" customHeight="1">
      <c r="N651" s="4"/>
      <c r="O651" s="4"/>
      <c r="P651" s="4"/>
      <c r="Q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J651" s="9" t="e">
        <v>#N/A</v>
      </c>
    </row>
    <row r="652" ht="14.25" customHeight="1">
      <c r="N652" s="4"/>
      <c r="O652" s="4"/>
      <c r="P652" s="4"/>
      <c r="Q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J652" s="9" t="e">
        <v>#N/A</v>
      </c>
    </row>
    <row r="653" ht="14.25" customHeight="1">
      <c r="N653" s="4"/>
      <c r="O653" s="4"/>
      <c r="P653" s="4"/>
      <c r="Q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J653" s="9">
        <v>4.0</v>
      </c>
    </row>
    <row r="654" ht="14.25" customHeight="1">
      <c r="N654" s="4"/>
      <c r="O654" s="4"/>
      <c r="P654" s="4"/>
      <c r="Q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J654" s="9">
        <v>5.0</v>
      </c>
    </row>
    <row r="655" ht="14.25" customHeight="1">
      <c r="N655" s="4"/>
      <c r="O655" s="4"/>
      <c r="P655" s="4"/>
      <c r="Q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J655" s="9" t="e">
        <v>#N/A</v>
      </c>
    </row>
    <row r="656" ht="14.25" customHeight="1">
      <c r="N656" s="4"/>
      <c r="O656" s="4"/>
      <c r="P656" s="4"/>
      <c r="Q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J656" s="9" t="e">
        <v>#N/A</v>
      </c>
    </row>
    <row r="657" ht="14.25" customHeight="1">
      <c r="N657" s="4"/>
      <c r="O657" s="4"/>
      <c r="P657" s="4"/>
      <c r="Q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J657" s="9">
        <v>5.0</v>
      </c>
    </row>
    <row r="658" ht="14.25" customHeight="1">
      <c r="N658" s="4"/>
      <c r="O658" s="4"/>
      <c r="P658" s="4"/>
      <c r="Q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J658" s="9" t="e">
        <v>#N/A</v>
      </c>
    </row>
    <row r="659" ht="14.25" customHeight="1">
      <c r="N659" s="4"/>
      <c r="O659" s="4"/>
      <c r="P659" s="4"/>
      <c r="Q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J659" s="9" t="e">
        <v>#N/A</v>
      </c>
    </row>
    <row r="660" ht="14.25" customHeight="1">
      <c r="N660" s="4"/>
      <c r="O660" s="4"/>
      <c r="P660" s="4"/>
      <c r="Q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J660" s="9" t="e">
        <v>#N/A</v>
      </c>
    </row>
    <row r="661" ht="14.25" customHeight="1">
      <c r="N661" s="4"/>
      <c r="O661" s="4"/>
      <c r="P661" s="4"/>
      <c r="Q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J661" s="9">
        <v>2.0</v>
      </c>
    </row>
    <row r="662" ht="14.25" customHeight="1">
      <c r="N662" s="4"/>
      <c r="O662" s="4"/>
      <c r="P662" s="4"/>
      <c r="Q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J662" s="9" t="e">
        <v>#N/A</v>
      </c>
    </row>
    <row r="663" ht="14.25" customHeight="1">
      <c r="N663" s="4"/>
      <c r="O663" s="4"/>
      <c r="P663" s="4"/>
      <c r="Q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J663" s="9" t="e">
        <v>#N/A</v>
      </c>
    </row>
    <row r="664" ht="14.25" customHeight="1">
      <c r="N664" s="4"/>
      <c r="O664" s="4"/>
      <c r="P664" s="4"/>
      <c r="Q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J664" s="9" t="e">
        <v>#N/A</v>
      </c>
    </row>
    <row r="665" ht="14.25" customHeight="1">
      <c r="N665" s="4"/>
      <c r="O665" s="4"/>
      <c r="P665" s="4"/>
      <c r="Q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J665" s="9" t="e">
        <v>#N/A</v>
      </c>
    </row>
    <row r="666" ht="14.25" customHeight="1">
      <c r="N666" s="4"/>
      <c r="O666" s="4"/>
      <c r="P666" s="4"/>
      <c r="Q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J666" s="9">
        <v>5.0</v>
      </c>
    </row>
    <row r="667" ht="14.25" customHeight="1">
      <c r="N667" s="4"/>
      <c r="O667" s="4"/>
      <c r="P667" s="4"/>
      <c r="Q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J667" s="9" t="e">
        <v>#N/A</v>
      </c>
    </row>
    <row r="668" ht="14.25" customHeight="1">
      <c r="N668" s="4"/>
      <c r="O668" s="4"/>
      <c r="P668" s="4"/>
      <c r="Q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J668" s="9" t="e">
        <v>#N/A</v>
      </c>
    </row>
    <row r="669" ht="14.25" customHeight="1">
      <c r="N669" s="4"/>
      <c r="O669" s="4"/>
      <c r="P669" s="4"/>
      <c r="Q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J669" s="9" t="e">
        <v>#N/A</v>
      </c>
    </row>
    <row r="670" ht="14.25" customHeight="1">
      <c r="N670" s="4"/>
      <c r="O670" s="4"/>
      <c r="P670" s="4"/>
      <c r="Q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J670" s="9" t="e">
        <v>#N/A</v>
      </c>
    </row>
    <row r="671" ht="14.25" customHeight="1">
      <c r="N671" s="4"/>
      <c r="O671" s="4"/>
      <c r="P671" s="4"/>
      <c r="Q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J671" s="9" t="e">
        <v>#N/A</v>
      </c>
    </row>
    <row r="672" ht="14.25" customHeight="1">
      <c r="N672" s="4"/>
      <c r="O672" s="4"/>
      <c r="P672" s="4"/>
      <c r="Q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J672" s="9" t="e">
        <v>#N/A</v>
      </c>
    </row>
    <row r="673" ht="14.25" customHeight="1">
      <c r="N673" s="4"/>
      <c r="O673" s="4"/>
      <c r="P673" s="4"/>
      <c r="Q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J673" s="9">
        <v>5.0</v>
      </c>
    </row>
    <row r="674" ht="14.25" customHeight="1">
      <c r="N674" s="4"/>
      <c r="O674" s="4"/>
      <c r="P674" s="4"/>
      <c r="Q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J674" s="9" t="e">
        <v>#N/A</v>
      </c>
    </row>
    <row r="675" ht="14.25" customHeight="1">
      <c r="N675" s="4"/>
      <c r="O675" s="4"/>
      <c r="P675" s="4"/>
      <c r="Q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J675" s="9" t="e">
        <v>#N/A</v>
      </c>
    </row>
    <row r="676" ht="14.25" customHeight="1">
      <c r="N676" s="4"/>
      <c r="O676" s="4"/>
      <c r="P676" s="4"/>
      <c r="Q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J676" s="9" t="e">
        <v>#N/A</v>
      </c>
    </row>
    <row r="677" ht="14.25" customHeight="1">
      <c r="N677" s="4"/>
      <c r="O677" s="4"/>
      <c r="P677" s="4"/>
      <c r="Q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J677" s="9">
        <v>4.0</v>
      </c>
    </row>
    <row r="678" ht="14.25" customHeight="1">
      <c r="N678" s="4"/>
      <c r="O678" s="4"/>
      <c r="P678" s="4"/>
      <c r="Q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J678" s="9" t="e">
        <v>#N/A</v>
      </c>
    </row>
    <row r="679" ht="14.25" customHeight="1">
      <c r="N679" s="4"/>
      <c r="O679" s="4"/>
      <c r="P679" s="4"/>
      <c r="Q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J679" s="9" t="e">
        <v>#N/A</v>
      </c>
    </row>
    <row r="680" ht="14.25" customHeight="1">
      <c r="N680" s="4"/>
      <c r="O680" s="4"/>
      <c r="P680" s="4"/>
      <c r="Q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J680" s="9" t="e">
        <v>#N/A</v>
      </c>
    </row>
    <row r="681" ht="14.25" customHeight="1">
      <c r="N681" s="4"/>
      <c r="O681" s="4"/>
      <c r="P681" s="4"/>
      <c r="Q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J681" s="9" t="e">
        <v>#N/A</v>
      </c>
    </row>
    <row r="682" ht="14.25" customHeight="1">
      <c r="N682" s="4"/>
      <c r="O682" s="4"/>
      <c r="P682" s="4"/>
      <c r="Q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J682" s="9">
        <v>2.0</v>
      </c>
    </row>
    <row r="683" ht="14.25" customHeight="1">
      <c r="N683" s="4"/>
      <c r="O683" s="4"/>
      <c r="P683" s="4"/>
      <c r="Q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J683" s="9">
        <v>5.0</v>
      </c>
    </row>
    <row r="684" ht="14.25" customHeight="1">
      <c r="N684" s="4"/>
      <c r="O684" s="4"/>
      <c r="P684" s="4"/>
      <c r="Q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J684" s="9" t="e">
        <v>#N/A</v>
      </c>
    </row>
    <row r="685" ht="14.25" customHeight="1">
      <c r="N685" s="4"/>
      <c r="O685" s="4"/>
      <c r="P685" s="4"/>
      <c r="Q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J685" s="9">
        <v>5.0</v>
      </c>
    </row>
    <row r="686" ht="14.25" customHeight="1">
      <c r="N686" s="4"/>
      <c r="O686" s="4"/>
      <c r="P686" s="4"/>
      <c r="Q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J686" s="9" t="e">
        <v>#N/A</v>
      </c>
    </row>
    <row r="687" ht="14.25" customHeight="1">
      <c r="N687" s="4"/>
      <c r="O687" s="4"/>
      <c r="P687" s="4"/>
      <c r="Q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J687" s="9">
        <v>3.0</v>
      </c>
    </row>
    <row r="688" ht="14.25" customHeight="1">
      <c r="N688" s="4"/>
      <c r="O688" s="4"/>
      <c r="P688" s="4"/>
      <c r="Q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J688" s="9" t="e">
        <v>#N/A</v>
      </c>
    </row>
    <row r="689" ht="14.25" customHeight="1">
      <c r="N689" s="4"/>
      <c r="O689" s="4"/>
      <c r="P689" s="4"/>
      <c r="Q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J689" s="9" t="e">
        <v>#N/A</v>
      </c>
    </row>
    <row r="690" ht="14.25" customHeight="1">
      <c r="N690" s="4"/>
      <c r="O690" s="4"/>
      <c r="P690" s="4"/>
      <c r="Q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J690" s="9" t="e">
        <v>#N/A</v>
      </c>
    </row>
    <row r="691" ht="14.25" customHeight="1">
      <c r="N691" s="4"/>
      <c r="O691" s="4"/>
      <c r="P691" s="4"/>
      <c r="Q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J691" s="9" t="e">
        <v>#N/A</v>
      </c>
    </row>
    <row r="692" ht="14.25" customHeight="1">
      <c r="N692" s="4"/>
      <c r="O692" s="4"/>
      <c r="P692" s="4"/>
      <c r="Q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J692" s="9" t="e">
        <v>#N/A</v>
      </c>
    </row>
    <row r="693" ht="14.25" customHeight="1">
      <c r="N693" s="4"/>
      <c r="O693" s="4"/>
      <c r="P693" s="4"/>
      <c r="Q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J693" s="9">
        <v>3.0</v>
      </c>
    </row>
    <row r="694" ht="14.25" customHeight="1">
      <c r="N694" s="4"/>
      <c r="O694" s="4"/>
      <c r="P694" s="4"/>
      <c r="Q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J694" s="9" t="e">
        <v>#N/A</v>
      </c>
    </row>
    <row r="695" ht="14.25" customHeight="1">
      <c r="N695" s="4"/>
      <c r="O695" s="4"/>
      <c r="P695" s="4"/>
      <c r="Q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J695" s="9" t="e">
        <v>#N/A</v>
      </c>
    </row>
    <row r="696" ht="14.25" customHeight="1">
      <c r="N696" s="4"/>
      <c r="O696" s="4"/>
      <c r="P696" s="4"/>
      <c r="Q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J696" s="9" t="e">
        <v>#N/A</v>
      </c>
    </row>
    <row r="697" ht="14.25" customHeight="1">
      <c r="N697" s="4"/>
      <c r="O697" s="4"/>
      <c r="P697" s="4"/>
      <c r="Q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J697" s="9" t="e">
        <v>#N/A</v>
      </c>
    </row>
    <row r="698" ht="14.25" customHeight="1">
      <c r="N698" s="4"/>
      <c r="O698" s="4"/>
      <c r="P698" s="4"/>
      <c r="Q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J698" s="9" t="e">
        <v>#N/A</v>
      </c>
    </row>
    <row r="699" ht="14.25" customHeight="1">
      <c r="N699" s="4"/>
      <c r="O699" s="4"/>
      <c r="P699" s="4"/>
      <c r="Q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J699" s="9" t="e">
        <v>#N/A</v>
      </c>
    </row>
    <row r="700" ht="14.25" customHeight="1">
      <c r="N700" s="4"/>
      <c r="O700" s="4"/>
      <c r="P700" s="4"/>
      <c r="Q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J700" s="9">
        <v>5.0</v>
      </c>
    </row>
    <row r="701" ht="14.25" customHeight="1">
      <c r="N701" s="4"/>
      <c r="O701" s="4"/>
      <c r="P701" s="4"/>
      <c r="Q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J701" s="9">
        <v>1.0</v>
      </c>
    </row>
    <row r="702" ht="14.25" customHeight="1">
      <c r="N702" s="4"/>
      <c r="O702" s="4"/>
      <c r="P702" s="4"/>
      <c r="Q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J702" s="9" t="e">
        <v>#N/A</v>
      </c>
    </row>
    <row r="703" ht="14.25" customHeight="1">
      <c r="N703" s="4"/>
      <c r="O703" s="4"/>
      <c r="P703" s="4"/>
      <c r="Q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J703" s="9">
        <v>3.0</v>
      </c>
    </row>
    <row r="704" ht="14.25" customHeight="1">
      <c r="N704" s="4"/>
      <c r="O704" s="4"/>
      <c r="P704" s="4"/>
      <c r="Q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J704" s="9">
        <v>1.0</v>
      </c>
    </row>
    <row r="705" ht="14.25" customHeight="1">
      <c r="N705" s="4"/>
      <c r="O705" s="4"/>
      <c r="P705" s="4"/>
      <c r="Q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J705" s="9" t="e">
        <v>#N/A</v>
      </c>
    </row>
    <row r="706" ht="14.25" customHeight="1">
      <c r="N706" s="4"/>
      <c r="O706" s="4"/>
      <c r="P706" s="4"/>
      <c r="Q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J706" s="9" t="e">
        <v>#N/A</v>
      </c>
    </row>
    <row r="707" ht="14.25" customHeight="1">
      <c r="N707" s="4"/>
      <c r="O707" s="4"/>
      <c r="P707" s="4"/>
      <c r="Q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J707" s="9" t="e">
        <v>#N/A</v>
      </c>
    </row>
    <row r="708" ht="14.25" customHeight="1">
      <c r="N708" s="4"/>
      <c r="O708" s="4"/>
      <c r="P708" s="4"/>
      <c r="Q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J708" s="9">
        <v>5.0</v>
      </c>
    </row>
    <row r="709" ht="14.25" customHeight="1">
      <c r="N709" s="4"/>
      <c r="O709" s="4"/>
      <c r="P709" s="4"/>
      <c r="Q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J709" s="9" t="e">
        <v>#N/A</v>
      </c>
    </row>
    <row r="710" ht="14.25" customHeight="1">
      <c r="N710" s="4"/>
      <c r="O710" s="4"/>
      <c r="P710" s="4"/>
      <c r="Q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J710" s="9">
        <v>5.0</v>
      </c>
    </row>
    <row r="711" ht="14.25" customHeight="1">
      <c r="N711" s="4"/>
      <c r="O711" s="4"/>
      <c r="P711" s="4"/>
      <c r="Q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J711" s="9" t="e">
        <v>#N/A</v>
      </c>
    </row>
    <row r="712" ht="14.25" customHeight="1">
      <c r="N712" s="4"/>
      <c r="O712" s="4"/>
      <c r="P712" s="4"/>
      <c r="Q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J712" s="9">
        <v>3.0</v>
      </c>
    </row>
    <row r="713" ht="14.25" customHeight="1">
      <c r="N713" s="4"/>
      <c r="O713" s="4"/>
      <c r="P713" s="4"/>
      <c r="Q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J713" s="9" t="e">
        <v>#N/A</v>
      </c>
    </row>
    <row r="714" ht="14.25" customHeight="1">
      <c r="N714" s="4"/>
      <c r="O714" s="4"/>
      <c r="P714" s="4"/>
      <c r="Q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J714" s="9" t="e">
        <v>#N/A</v>
      </c>
    </row>
    <row r="715" ht="14.25" customHeight="1">
      <c r="N715" s="4"/>
      <c r="O715" s="4"/>
      <c r="P715" s="4"/>
      <c r="Q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J715" s="9" t="e">
        <v>#N/A</v>
      </c>
    </row>
    <row r="716" ht="14.25" customHeight="1">
      <c r="N716" s="4"/>
      <c r="O716" s="4"/>
      <c r="P716" s="4"/>
      <c r="Q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J716" s="9">
        <v>5.0</v>
      </c>
    </row>
    <row r="717" ht="14.25" customHeight="1">
      <c r="N717" s="4"/>
      <c r="O717" s="4"/>
      <c r="P717" s="4"/>
      <c r="Q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J717" s="9" t="e">
        <v>#N/A</v>
      </c>
    </row>
    <row r="718" ht="14.25" customHeight="1">
      <c r="N718" s="4"/>
      <c r="O718" s="4"/>
      <c r="P718" s="4"/>
      <c r="Q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J718" s="9" t="e">
        <v>#N/A</v>
      </c>
    </row>
    <row r="719" ht="14.25" customHeight="1">
      <c r="N719" s="4"/>
      <c r="O719" s="4"/>
      <c r="P719" s="4"/>
      <c r="Q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J719" s="9" t="e">
        <v>#N/A</v>
      </c>
    </row>
    <row r="720" ht="14.25" customHeight="1">
      <c r="N720" s="4"/>
      <c r="O720" s="4"/>
      <c r="P720" s="4"/>
      <c r="Q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J720" s="9">
        <v>1.0</v>
      </c>
    </row>
    <row r="721" ht="14.25" customHeight="1">
      <c r="N721" s="4"/>
      <c r="O721" s="4"/>
      <c r="P721" s="4"/>
      <c r="Q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J721" s="9" t="e">
        <v>#N/A</v>
      </c>
    </row>
    <row r="722" ht="14.25" customHeight="1">
      <c r="N722" s="4"/>
      <c r="O722" s="4"/>
      <c r="P722" s="4"/>
      <c r="Q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J722" s="9" t="e">
        <v>#N/A</v>
      </c>
    </row>
    <row r="723" ht="14.25" customHeight="1">
      <c r="N723" s="4"/>
      <c r="O723" s="4"/>
      <c r="P723" s="4"/>
      <c r="Q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J723" s="9" t="e">
        <v>#N/A</v>
      </c>
    </row>
    <row r="724" ht="14.25" customHeight="1">
      <c r="N724" s="4"/>
      <c r="O724" s="4"/>
      <c r="P724" s="4"/>
      <c r="Q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J724" s="9" t="e">
        <v>#N/A</v>
      </c>
    </row>
    <row r="725" ht="14.25" customHeight="1">
      <c r="N725" s="4"/>
      <c r="O725" s="4"/>
      <c r="P725" s="4"/>
      <c r="Q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J725" s="9" t="e">
        <v>#N/A</v>
      </c>
    </row>
    <row r="726" ht="14.25" customHeight="1">
      <c r="N726" s="4"/>
      <c r="O726" s="4"/>
      <c r="P726" s="4"/>
      <c r="Q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J726" s="9" t="e">
        <v>#N/A</v>
      </c>
    </row>
    <row r="727" ht="14.25" customHeight="1">
      <c r="N727" s="4"/>
      <c r="O727" s="4"/>
      <c r="P727" s="4"/>
      <c r="Q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J727" s="9">
        <v>5.0</v>
      </c>
    </row>
    <row r="728" ht="14.25" customHeight="1">
      <c r="N728" s="4"/>
      <c r="O728" s="4"/>
      <c r="P728" s="4"/>
      <c r="Q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J728" s="9">
        <v>3.0</v>
      </c>
    </row>
    <row r="729" ht="14.25" customHeight="1">
      <c r="N729" s="4"/>
      <c r="O729" s="4"/>
      <c r="P729" s="4"/>
      <c r="Q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J729" s="9" t="e">
        <v>#N/A</v>
      </c>
    </row>
    <row r="730" ht="14.25" customHeight="1">
      <c r="N730" s="4"/>
      <c r="O730" s="4"/>
      <c r="P730" s="4"/>
      <c r="Q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J730" s="9" t="e">
        <v>#N/A</v>
      </c>
    </row>
    <row r="731" ht="14.25" customHeight="1">
      <c r="N731" s="4"/>
      <c r="O731" s="4"/>
      <c r="P731" s="4"/>
      <c r="Q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J731" s="9">
        <v>2.0</v>
      </c>
    </row>
    <row r="732" ht="14.25" customHeight="1">
      <c r="N732" s="4"/>
      <c r="O732" s="4"/>
      <c r="P732" s="4"/>
      <c r="Q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J732" s="9" t="e">
        <v>#N/A</v>
      </c>
    </row>
    <row r="733" ht="14.25" customHeight="1">
      <c r="N733" s="4"/>
      <c r="O733" s="4"/>
      <c r="P733" s="4"/>
      <c r="Q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J733" s="9" t="e">
        <v>#N/A</v>
      </c>
    </row>
    <row r="734" ht="14.25" customHeight="1">
      <c r="N734" s="4"/>
      <c r="O734" s="4"/>
      <c r="P734" s="4"/>
      <c r="Q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J734" s="9" t="e">
        <v>#N/A</v>
      </c>
    </row>
    <row r="735" ht="14.25" customHeight="1">
      <c r="N735" s="4"/>
      <c r="O735" s="4"/>
      <c r="P735" s="4"/>
      <c r="Q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J735" s="9" t="e">
        <v>#N/A</v>
      </c>
    </row>
    <row r="736" ht="14.25" customHeight="1">
      <c r="N736" s="4"/>
      <c r="O736" s="4"/>
      <c r="P736" s="4"/>
      <c r="Q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J736" s="9" t="e">
        <v>#N/A</v>
      </c>
    </row>
    <row r="737" ht="14.25" customHeight="1">
      <c r="N737" s="4"/>
      <c r="O737" s="4"/>
      <c r="P737" s="4"/>
      <c r="Q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J737" s="9">
        <v>5.0</v>
      </c>
    </row>
    <row r="738" ht="14.25" customHeight="1">
      <c r="N738" s="4"/>
      <c r="O738" s="4"/>
      <c r="P738" s="4"/>
      <c r="Q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J738" s="9" t="e">
        <v>#N/A</v>
      </c>
    </row>
    <row r="739" ht="14.25" customHeight="1">
      <c r="N739" s="4"/>
      <c r="O739" s="4"/>
      <c r="P739" s="4"/>
      <c r="Q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J739" s="9" t="e">
        <v>#N/A</v>
      </c>
    </row>
    <row r="740" ht="14.25" customHeight="1">
      <c r="N740" s="4"/>
      <c r="O740" s="4"/>
      <c r="P740" s="4"/>
      <c r="Q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J740" s="9">
        <v>5.0</v>
      </c>
    </row>
    <row r="741" ht="14.25" customHeight="1">
      <c r="N741" s="4"/>
      <c r="O741" s="4"/>
      <c r="P741" s="4"/>
      <c r="Q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J741" s="9" t="e">
        <v>#N/A</v>
      </c>
    </row>
    <row r="742" ht="14.25" customHeight="1">
      <c r="N742" s="4"/>
      <c r="O742" s="4"/>
      <c r="P742" s="4"/>
      <c r="Q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J742" s="9" t="e">
        <v>#N/A</v>
      </c>
    </row>
    <row r="743" ht="14.25" customHeight="1">
      <c r="N743" s="4"/>
      <c r="O743" s="4"/>
      <c r="P743" s="4"/>
      <c r="Q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J743" s="9" t="e">
        <v>#N/A</v>
      </c>
    </row>
    <row r="744" ht="14.25" customHeight="1">
      <c r="N744" s="4"/>
      <c r="O744" s="4"/>
      <c r="P744" s="4"/>
      <c r="Q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J744" s="9" t="e">
        <v>#N/A</v>
      </c>
    </row>
    <row r="745" ht="14.25" customHeight="1">
      <c r="N745" s="4"/>
      <c r="O745" s="4"/>
      <c r="P745" s="4"/>
      <c r="Q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J745" s="9" t="e">
        <v>#N/A</v>
      </c>
    </row>
    <row r="746" ht="14.25" customHeight="1">
      <c r="N746" s="4"/>
      <c r="O746" s="4"/>
      <c r="P746" s="4"/>
      <c r="Q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J746" s="9" t="e">
        <v>#N/A</v>
      </c>
    </row>
    <row r="747" ht="14.25" customHeight="1">
      <c r="N747" s="4"/>
      <c r="O747" s="4"/>
      <c r="P747" s="4"/>
      <c r="Q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J747" s="9" t="e">
        <v>#N/A</v>
      </c>
    </row>
    <row r="748" ht="14.25" customHeight="1">
      <c r="N748" s="4"/>
      <c r="O748" s="4"/>
      <c r="P748" s="4"/>
      <c r="Q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J748" s="9" t="e">
        <v>#N/A</v>
      </c>
    </row>
    <row r="749" ht="14.25" customHeight="1">
      <c r="N749" s="4"/>
      <c r="O749" s="4"/>
      <c r="P749" s="4"/>
      <c r="Q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J749" s="9" t="e">
        <v>#N/A</v>
      </c>
    </row>
    <row r="750" ht="14.25" customHeight="1">
      <c r="N750" s="4"/>
      <c r="O750" s="4"/>
      <c r="P750" s="4"/>
      <c r="Q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J750" s="9" t="e">
        <v>#N/A</v>
      </c>
    </row>
    <row r="751" ht="14.25" customHeight="1">
      <c r="N751" s="4"/>
      <c r="O751" s="4"/>
      <c r="P751" s="4"/>
      <c r="Q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J751" s="9" t="e">
        <v>#N/A</v>
      </c>
    </row>
    <row r="752" ht="14.25" customHeight="1">
      <c r="N752" s="4"/>
      <c r="O752" s="4"/>
      <c r="P752" s="4"/>
      <c r="Q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J752" s="9" t="e">
        <v>#N/A</v>
      </c>
    </row>
    <row r="753" ht="14.25" customHeight="1">
      <c r="N753" s="4"/>
      <c r="O753" s="4"/>
      <c r="P753" s="4"/>
      <c r="Q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J753" s="9">
        <v>3.0</v>
      </c>
    </row>
    <row r="754" ht="14.25" customHeight="1">
      <c r="N754" s="4"/>
      <c r="O754" s="4"/>
      <c r="P754" s="4"/>
      <c r="Q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J754" s="9" t="e">
        <v>#N/A</v>
      </c>
    </row>
    <row r="755" ht="14.25" customHeight="1">
      <c r="N755" s="4"/>
      <c r="O755" s="4"/>
      <c r="P755" s="4"/>
      <c r="Q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J755" s="9" t="e">
        <v>#N/A</v>
      </c>
    </row>
    <row r="756" ht="14.25" customHeight="1">
      <c r="N756" s="4"/>
      <c r="O756" s="4"/>
      <c r="P756" s="4"/>
      <c r="Q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J756" s="9">
        <v>5.0</v>
      </c>
    </row>
    <row r="757" ht="14.25" customHeight="1">
      <c r="N757" s="4"/>
      <c r="O757" s="4"/>
      <c r="P757" s="4"/>
      <c r="Q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J757" s="9" t="e">
        <v>#N/A</v>
      </c>
    </row>
    <row r="758" ht="14.25" customHeight="1">
      <c r="N758" s="4"/>
      <c r="O758" s="4"/>
      <c r="P758" s="4"/>
      <c r="Q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J758" s="9" t="e">
        <v>#N/A</v>
      </c>
    </row>
    <row r="759" ht="14.25" customHeight="1">
      <c r="N759" s="4"/>
      <c r="O759" s="4"/>
      <c r="P759" s="4"/>
      <c r="Q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J759" s="9" t="e">
        <v>#N/A</v>
      </c>
    </row>
    <row r="760" ht="14.25" customHeight="1">
      <c r="N760" s="4"/>
      <c r="O760" s="4"/>
      <c r="P760" s="4"/>
      <c r="Q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J760" s="9">
        <v>4.0</v>
      </c>
    </row>
    <row r="761" ht="14.25" customHeight="1">
      <c r="N761" s="4"/>
      <c r="O761" s="4"/>
      <c r="P761" s="4"/>
      <c r="Q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J761" s="9" t="e">
        <v>#N/A</v>
      </c>
    </row>
    <row r="762" ht="14.25" customHeight="1">
      <c r="N762" s="4"/>
      <c r="O762" s="4"/>
      <c r="P762" s="4"/>
      <c r="Q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J762" s="9" t="e">
        <v>#N/A</v>
      </c>
    </row>
    <row r="763" ht="14.25" customHeight="1">
      <c r="N763" s="4"/>
      <c r="O763" s="4"/>
      <c r="P763" s="4"/>
      <c r="Q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J763" s="9" t="e">
        <v>#N/A</v>
      </c>
    </row>
    <row r="764" ht="14.25" customHeight="1">
      <c r="N764" s="4"/>
      <c r="O764" s="4"/>
      <c r="P764" s="4"/>
      <c r="Q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J764" s="9" t="e">
        <v>#N/A</v>
      </c>
    </row>
    <row r="765" ht="14.25" customHeight="1">
      <c r="N765" s="4"/>
      <c r="O765" s="4"/>
      <c r="P765" s="4"/>
      <c r="Q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J765" s="9">
        <v>2.0</v>
      </c>
    </row>
    <row r="766" ht="14.25" customHeight="1">
      <c r="N766" s="4"/>
      <c r="O766" s="4"/>
      <c r="P766" s="4"/>
      <c r="Q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J766" s="9">
        <v>5.0</v>
      </c>
    </row>
    <row r="767" ht="14.25" customHeight="1">
      <c r="N767" s="4"/>
      <c r="O767" s="4"/>
      <c r="P767" s="4"/>
      <c r="Q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J767" s="9" t="e">
        <v>#N/A</v>
      </c>
    </row>
    <row r="768" ht="14.25" customHeight="1">
      <c r="N768" s="4"/>
      <c r="O768" s="4"/>
      <c r="P768" s="4"/>
      <c r="Q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J768" s="9">
        <v>5.0</v>
      </c>
    </row>
    <row r="769" ht="14.25" customHeight="1">
      <c r="N769" s="4"/>
      <c r="O769" s="4"/>
      <c r="P769" s="4"/>
      <c r="Q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J769" s="9">
        <v>5.0</v>
      </c>
    </row>
    <row r="770" ht="14.25" customHeight="1">
      <c r="N770" s="4"/>
      <c r="O770" s="4"/>
      <c r="P770" s="4"/>
      <c r="Q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J770" s="9">
        <v>3.0</v>
      </c>
    </row>
    <row r="771" ht="14.25" customHeight="1">
      <c r="N771" s="4"/>
      <c r="O771" s="4"/>
      <c r="P771" s="4"/>
      <c r="Q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J771" s="9" t="e">
        <v>#N/A</v>
      </c>
    </row>
    <row r="772" ht="14.25" customHeight="1">
      <c r="N772" s="4"/>
      <c r="O772" s="4"/>
      <c r="P772" s="4"/>
      <c r="Q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J772" s="9" t="e">
        <v>#N/A</v>
      </c>
    </row>
    <row r="773" ht="14.25" customHeight="1">
      <c r="N773" s="4"/>
      <c r="O773" s="4"/>
      <c r="P773" s="4"/>
      <c r="Q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J773" s="9" t="e">
        <v>#N/A</v>
      </c>
    </row>
    <row r="774" ht="14.25" customHeight="1">
      <c r="N774" s="4"/>
      <c r="O774" s="4"/>
      <c r="P774" s="4"/>
      <c r="Q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J774" s="9" t="e">
        <v>#N/A</v>
      </c>
    </row>
    <row r="775" ht="14.25" customHeight="1">
      <c r="N775" s="4"/>
      <c r="O775" s="4"/>
      <c r="P775" s="4"/>
      <c r="Q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J775" s="9" t="e">
        <v>#N/A</v>
      </c>
    </row>
    <row r="776" ht="14.25" customHeight="1">
      <c r="N776" s="4"/>
      <c r="O776" s="4"/>
      <c r="P776" s="4"/>
      <c r="Q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J776" s="9">
        <v>3.0</v>
      </c>
    </row>
    <row r="777" ht="14.25" customHeight="1">
      <c r="N777" s="4"/>
      <c r="O777" s="4"/>
      <c r="P777" s="4"/>
      <c r="Q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J777" s="9" t="e">
        <v>#N/A</v>
      </c>
    </row>
    <row r="778" ht="14.25" customHeight="1">
      <c r="N778" s="4"/>
      <c r="O778" s="4"/>
      <c r="P778" s="4"/>
      <c r="Q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J778" s="9" t="e">
        <v>#N/A</v>
      </c>
    </row>
    <row r="779" ht="14.25" customHeight="1">
      <c r="N779" s="4"/>
      <c r="O779" s="4"/>
      <c r="P779" s="4"/>
      <c r="Q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J779" s="9" t="e">
        <v>#N/A</v>
      </c>
    </row>
    <row r="780" ht="14.25" customHeight="1">
      <c r="N780" s="4"/>
      <c r="O780" s="4"/>
      <c r="P780" s="4"/>
      <c r="Q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J780" s="9" t="e">
        <v>#N/A</v>
      </c>
    </row>
    <row r="781" ht="14.25" customHeight="1">
      <c r="N781" s="4"/>
      <c r="O781" s="4"/>
      <c r="P781" s="4"/>
      <c r="Q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J781" s="9">
        <v>4.0</v>
      </c>
    </row>
    <row r="782" ht="14.25" customHeight="1">
      <c r="N782" s="4"/>
      <c r="O782" s="4"/>
      <c r="P782" s="4"/>
      <c r="Q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J782" s="9" t="e">
        <v>#N/A</v>
      </c>
    </row>
    <row r="783" ht="14.25" customHeight="1">
      <c r="N783" s="4"/>
      <c r="O783" s="4"/>
      <c r="P783" s="4"/>
      <c r="Q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J783" s="9">
        <v>5.0</v>
      </c>
    </row>
    <row r="784" ht="14.25" customHeight="1">
      <c r="N784" s="4"/>
      <c r="O784" s="4"/>
      <c r="P784" s="4"/>
      <c r="Q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J784" s="9" t="e">
        <v>#N/A</v>
      </c>
    </row>
    <row r="785" ht="14.25" customHeight="1">
      <c r="N785" s="4"/>
      <c r="O785" s="4"/>
      <c r="P785" s="4"/>
      <c r="Q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J785" s="9" t="e">
        <v>#N/A</v>
      </c>
    </row>
    <row r="786" ht="14.25" customHeight="1">
      <c r="N786" s="4"/>
      <c r="O786" s="4"/>
      <c r="P786" s="4"/>
      <c r="Q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J786" s="9" t="e">
        <v>#N/A</v>
      </c>
    </row>
    <row r="787" ht="14.25" customHeight="1">
      <c r="N787" s="4"/>
      <c r="O787" s="4"/>
      <c r="P787" s="4"/>
      <c r="Q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J787" s="9" t="e">
        <v>#N/A</v>
      </c>
    </row>
    <row r="788" ht="14.25" customHeight="1">
      <c r="N788" s="4"/>
      <c r="O788" s="4"/>
      <c r="P788" s="4"/>
      <c r="Q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J788" s="9" t="e">
        <v>#N/A</v>
      </c>
    </row>
    <row r="789" ht="14.25" customHeight="1">
      <c r="N789" s="4"/>
      <c r="O789" s="4"/>
      <c r="P789" s="4"/>
      <c r="Q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J789" s="9" t="e">
        <v>#N/A</v>
      </c>
    </row>
    <row r="790" ht="14.25" customHeight="1">
      <c r="N790" s="4"/>
      <c r="O790" s="4"/>
      <c r="P790" s="4"/>
      <c r="Q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J790" s="9" t="e">
        <v>#N/A</v>
      </c>
    </row>
    <row r="791" ht="14.25" customHeight="1">
      <c r="N791" s="4"/>
      <c r="O791" s="4"/>
      <c r="P791" s="4"/>
      <c r="Q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J791" s="9">
        <v>5.0</v>
      </c>
    </row>
    <row r="792" ht="14.25" customHeight="1">
      <c r="N792" s="4"/>
      <c r="O792" s="4"/>
      <c r="P792" s="4"/>
      <c r="Q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J792" s="9" t="e">
        <v>#N/A</v>
      </c>
    </row>
    <row r="793" ht="14.25" customHeight="1">
      <c r="N793" s="4"/>
      <c r="O793" s="4"/>
      <c r="P793" s="4"/>
      <c r="Q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J793" s="9">
        <v>5.0</v>
      </c>
    </row>
    <row r="794" ht="14.25" customHeight="1">
      <c r="N794" s="4"/>
      <c r="O794" s="4"/>
      <c r="P794" s="4"/>
      <c r="Q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J794" s="9" t="e">
        <v>#N/A</v>
      </c>
    </row>
    <row r="795" ht="14.25" customHeight="1">
      <c r="N795" s="4"/>
      <c r="O795" s="4"/>
      <c r="P795" s="4"/>
      <c r="Q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J795" s="9">
        <v>3.0</v>
      </c>
    </row>
    <row r="796" ht="14.25" customHeight="1">
      <c r="N796" s="4"/>
      <c r="O796" s="4"/>
      <c r="P796" s="4"/>
      <c r="Q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J796" s="9" t="e">
        <v>#N/A</v>
      </c>
    </row>
    <row r="797" ht="14.25" customHeight="1">
      <c r="N797" s="4"/>
      <c r="O797" s="4"/>
      <c r="P797" s="4"/>
      <c r="Q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J797" s="9" t="e">
        <v>#N/A</v>
      </c>
    </row>
    <row r="798" ht="14.25" customHeight="1">
      <c r="N798" s="4"/>
      <c r="O798" s="4"/>
      <c r="P798" s="4"/>
      <c r="Q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J798" s="9" t="e">
        <v>#N/A</v>
      </c>
    </row>
    <row r="799" ht="14.25" customHeight="1">
      <c r="N799" s="4"/>
      <c r="O799" s="4"/>
      <c r="P799" s="4"/>
      <c r="Q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J799" s="9">
        <v>5.0</v>
      </c>
    </row>
    <row r="800" ht="14.25" customHeight="1">
      <c r="N800" s="4"/>
      <c r="O800" s="4"/>
      <c r="P800" s="4"/>
      <c r="Q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J800" s="9" t="e">
        <v>#N/A</v>
      </c>
    </row>
    <row r="801" ht="14.25" customHeight="1">
      <c r="N801" s="4"/>
      <c r="O801" s="4"/>
      <c r="P801" s="4"/>
      <c r="Q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J801" s="9" t="e">
        <v>#N/A</v>
      </c>
    </row>
    <row r="802" ht="14.25" customHeight="1">
      <c r="N802" s="4"/>
      <c r="O802" s="4"/>
      <c r="P802" s="4"/>
      <c r="Q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J802" s="9" t="e">
        <v>#N/A</v>
      </c>
    </row>
    <row r="803" ht="14.25" customHeight="1">
      <c r="N803" s="4"/>
      <c r="O803" s="4"/>
      <c r="P803" s="4"/>
      <c r="Q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J803" s="9" t="e">
        <v>#N/A</v>
      </c>
    </row>
    <row r="804" ht="14.25" customHeight="1">
      <c r="N804" s="4"/>
      <c r="O804" s="4"/>
      <c r="P804" s="4"/>
      <c r="Q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J804" s="9" t="e">
        <v>#N/A</v>
      </c>
    </row>
    <row r="805" ht="14.25" customHeight="1">
      <c r="N805" s="4"/>
      <c r="O805" s="4"/>
      <c r="P805" s="4"/>
      <c r="Q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J805" s="9">
        <v>5.0</v>
      </c>
    </row>
    <row r="806" ht="14.25" customHeight="1">
      <c r="N806" s="4"/>
      <c r="O806" s="4"/>
      <c r="P806" s="4"/>
      <c r="Q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J806" s="9" t="e">
        <v>#N/A</v>
      </c>
    </row>
    <row r="807" ht="14.25" customHeight="1">
      <c r="N807" s="4"/>
      <c r="O807" s="4"/>
      <c r="P807" s="4"/>
      <c r="Q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J807" s="9">
        <v>1.0</v>
      </c>
    </row>
    <row r="808" ht="14.25" customHeight="1">
      <c r="N808" s="4"/>
      <c r="O808" s="4"/>
      <c r="P808" s="4"/>
      <c r="Q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J808" s="9" t="e">
        <v>#N/A</v>
      </c>
    </row>
    <row r="809" ht="14.25" customHeight="1">
      <c r="N809" s="4"/>
      <c r="O809" s="4"/>
      <c r="P809" s="4"/>
      <c r="Q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J809" s="9" t="e">
        <v>#N/A</v>
      </c>
    </row>
    <row r="810" ht="14.25" customHeight="1">
      <c r="N810" s="4"/>
      <c r="O810" s="4"/>
      <c r="P810" s="4"/>
      <c r="Q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J810" s="9">
        <v>5.0</v>
      </c>
    </row>
    <row r="811" ht="14.25" customHeight="1">
      <c r="N811" s="4"/>
      <c r="O811" s="4"/>
      <c r="P811" s="4"/>
      <c r="Q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J811" s="9" t="e">
        <v>#N/A</v>
      </c>
    </row>
    <row r="812" ht="14.25" customHeight="1">
      <c r="N812" s="4"/>
      <c r="O812" s="4"/>
      <c r="P812" s="4"/>
      <c r="Q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J812" s="9" t="e">
        <v>#N/A</v>
      </c>
    </row>
    <row r="813" ht="14.25" customHeight="1">
      <c r="N813" s="4"/>
      <c r="O813" s="4"/>
      <c r="P813" s="4"/>
      <c r="Q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J813" s="9" t="e">
        <v>#N/A</v>
      </c>
    </row>
    <row r="814" ht="14.25" customHeight="1">
      <c r="N814" s="4"/>
      <c r="O814" s="4"/>
      <c r="P814" s="4"/>
      <c r="Q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J814" s="9" t="e">
        <v>#N/A</v>
      </c>
    </row>
    <row r="815" ht="14.25" customHeight="1">
      <c r="N815" s="4"/>
      <c r="O815" s="4"/>
      <c r="P815" s="4"/>
      <c r="Q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J815" s="9" t="e">
        <v>#N/A</v>
      </c>
    </row>
    <row r="816" ht="14.25" customHeight="1">
      <c r="N816" s="4"/>
      <c r="O816" s="4"/>
      <c r="P816" s="4"/>
      <c r="Q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J816" s="9" t="e">
        <v>#N/A</v>
      </c>
    </row>
    <row r="817" ht="14.25" customHeight="1">
      <c r="N817" s="4"/>
      <c r="O817" s="4"/>
      <c r="P817" s="4"/>
      <c r="Q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J817" s="9" t="e">
        <v>#N/A</v>
      </c>
    </row>
    <row r="818" ht="14.25" customHeight="1">
      <c r="N818" s="4"/>
      <c r="O818" s="4"/>
      <c r="P818" s="4"/>
      <c r="Q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J818" s="9" t="e">
        <v>#N/A</v>
      </c>
    </row>
    <row r="819" ht="14.25" customHeight="1">
      <c r="N819" s="4"/>
      <c r="O819" s="4"/>
      <c r="P819" s="4"/>
      <c r="Q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J819" s="9" t="e">
        <v>#N/A</v>
      </c>
    </row>
    <row r="820" ht="14.25" customHeight="1">
      <c r="N820" s="4"/>
      <c r="O820" s="4"/>
      <c r="P820" s="4"/>
      <c r="Q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J820" s="9" t="e">
        <v>#N/A</v>
      </c>
    </row>
    <row r="821" ht="14.25" customHeight="1">
      <c r="N821" s="4"/>
      <c r="O821" s="4"/>
      <c r="P821" s="4"/>
      <c r="Q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J821" s="9" t="e">
        <v>#N/A</v>
      </c>
    </row>
    <row r="822" ht="14.25" customHeight="1">
      <c r="N822" s="4"/>
      <c r="O822" s="4"/>
      <c r="P822" s="4"/>
      <c r="Q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J822" s="9" t="e">
        <v>#N/A</v>
      </c>
    </row>
    <row r="823" ht="14.25" customHeight="1">
      <c r="N823" s="4"/>
      <c r="O823" s="4"/>
      <c r="P823" s="4"/>
      <c r="Q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J823" s="9">
        <v>5.0</v>
      </c>
    </row>
    <row r="824" ht="14.25" customHeight="1">
      <c r="N824" s="4"/>
      <c r="O824" s="4"/>
      <c r="P824" s="4"/>
      <c r="Q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J824" s="9" t="e">
        <v>#N/A</v>
      </c>
    </row>
    <row r="825" ht="14.25" customHeight="1">
      <c r="N825" s="4"/>
      <c r="O825" s="4"/>
      <c r="P825" s="4"/>
      <c r="Q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J825" s="9" t="e">
        <v>#N/A</v>
      </c>
    </row>
    <row r="826" ht="14.25" customHeight="1">
      <c r="N826" s="4"/>
      <c r="O826" s="4"/>
      <c r="P826" s="4"/>
      <c r="Q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J826" s="9" t="e">
        <v>#N/A</v>
      </c>
    </row>
    <row r="827" ht="14.25" customHeight="1">
      <c r="N827" s="4"/>
      <c r="O827" s="4"/>
      <c r="P827" s="4"/>
      <c r="Q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J827" s="9">
        <v>3.0</v>
      </c>
    </row>
    <row r="828" ht="14.25" customHeight="1">
      <c r="N828" s="4"/>
      <c r="O828" s="4"/>
      <c r="P828" s="4"/>
      <c r="Q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J828" s="9" t="e">
        <v>#N/A</v>
      </c>
    </row>
    <row r="829" ht="14.25" customHeight="1">
      <c r="N829" s="4"/>
      <c r="O829" s="4"/>
      <c r="P829" s="4"/>
      <c r="Q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J829" s="9" t="e">
        <v>#N/A</v>
      </c>
    </row>
    <row r="830" ht="14.25" customHeight="1">
      <c r="N830" s="4"/>
      <c r="O830" s="4"/>
      <c r="P830" s="4"/>
      <c r="Q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J830" s="9" t="e">
        <v>#N/A</v>
      </c>
    </row>
    <row r="831" ht="14.25" customHeight="1">
      <c r="N831" s="4"/>
      <c r="O831" s="4"/>
      <c r="P831" s="4"/>
      <c r="Q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J831" s="9" t="e">
        <v>#N/A</v>
      </c>
    </row>
    <row r="832" ht="14.25" customHeight="1">
      <c r="N832" s="4"/>
      <c r="O832" s="4"/>
      <c r="P832" s="4"/>
      <c r="Q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J832" s="9">
        <v>5.0</v>
      </c>
    </row>
    <row r="833" ht="14.25" customHeight="1">
      <c r="N833" s="4"/>
      <c r="O833" s="4"/>
      <c r="P833" s="4"/>
      <c r="Q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J833" s="9" t="e">
        <v>#N/A</v>
      </c>
    </row>
    <row r="834" ht="14.25" customHeight="1">
      <c r="N834" s="4"/>
      <c r="O834" s="4"/>
      <c r="P834" s="4"/>
      <c r="Q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J834" s="9" t="e">
        <v>#N/A</v>
      </c>
    </row>
    <row r="835" ht="14.25" customHeight="1">
      <c r="N835" s="4"/>
      <c r="O835" s="4"/>
      <c r="P835" s="4"/>
      <c r="Q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J835" s="9">
        <v>5.0</v>
      </c>
    </row>
    <row r="836" ht="14.25" customHeight="1">
      <c r="N836" s="4"/>
      <c r="O836" s="4"/>
      <c r="P836" s="4"/>
      <c r="Q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J836" s="9">
        <v>3.0</v>
      </c>
    </row>
    <row r="837" ht="14.25" customHeight="1">
      <c r="N837" s="4"/>
      <c r="O837" s="4"/>
      <c r="P837" s="4"/>
      <c r="Q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J837" s="9">
        <v>4.0</v>
      </c>
    </row>
    <row r="838" ht="14.25" customHeight="1">
      <c r="N838" s="4"/>
      <c r="O838" s="4"/>
      <c r="P838" s="4"/>
      <c r="Q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J838" s="9" t="e">
        <v>#N/A</v>
      </c>
    </row>
    <row r="839" ht="14.25" customHeight="1">
      <c r="N839" s="4"/>
      <c r="O839" s="4"/>
      <c r="P839" s="4"/>
      <c r="Q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J839" s="9">
        <v>5.0</v>
      </c>
    </row>
    <row r="840" ht="14.25" customHeight="1">
      <c r="N840" s="4"/>
      <c r="O840" s="4"/>
      <c r="P840" s="4"/>
      <c r="Q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J840" s="9" t="e">
        <v>#N/A</v>
      </c>
    </row>
    <row r="841" ht="14.25" customHeight="1">
      <c r="N841" s="4"/>
      <c r="O841" s="4"/>
      <c r="P841" s="4"/>
      <c r="Q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J841" s="9" t="e">
        <v>#N/A</v>
      </c>
    </row>
    <row r="842" ht="14.25" customHeight="1">
      <c r="N842" s="4"/>
      <c r="O842" s="4"/>
      <c r="P842" s="4"/>
      <c r="Q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J842" s="9" t="e">
        <v>#N/A</v>
      </c>
    </row>
    <row r="843" ht="14.25" customHeight="1">
      <c r="N843" s="4"/>
      <c r="O843" s="4"/>
      <c r="P843" s="4"/>
      <c r="Q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J843" s="9">
        <v>4.0</v>
      </c>
    </row>
    <row r="844" ht="14.25" customHeight="1">
      <c r="N844" s="4"/>
      <c r="O844" s="4"/>
      <c r="P844" s="4"/>
      <c r="Q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J844" s="9" t="e">
        <v>#N/A</v>
      </c>
    </row>
    <row r="845" ht="14.25" customHeight="1">
      <c r="N845" s="4"/>
      <c r="O845" s="4"/>
      <c r="P845" s="4"/>
      <c r="Q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J845" s="9">
        <v>3.0</v>
      </c>
    </row>
    <row r="846" ht="14.25" customHeight="1">
      <c r="N846" s="4"/>
      <c r="O846" s="4"/>
      <c r="P846" s="4"/>
      <c r="Q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J846" s="9" t="e">
        <v>#N/A</v>
      </c>
    </row>
    <row r="847" ht="14.25" customHeight="1">
      <c r="N847" s="4"/>
      <c r="O847" s="4"/>
      <c r="P847" s="4"/>
      <c r="Q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J847" s="9" t="e">
        <v>#N/A</v>
      </c>
    </row>
    <row r="848" ht="14.25" customHeight="1">
      <c r="N848" s="4"/>
      <c r="O848" s="4"/>
      <c r="P848" s="4"/>
      <c r="Q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J848" s="9">
        <v>2.0</v>
      </c>
    </row>
    <row r="849" ht="14.25" customHeight="1">
      <c r="N849" s="4"/>
      <c r="O849" s="4"/>
      <c r="P849" s="4"/>
      <c r="Q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J849" s="9">
        <v>5.0</v>
      </c>
    </row>
    <row r="850" ht="14.25" customHeight="1">
      <c r="N850" s="4"/>
      <c r="O850" s="4"/>
      <c r="P850" s="4"/>
      <c r="Q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J850" s="9" t="e">
        <v>#N/A</v>
      </c>
    </row>
    <row r="851" ht="14.25" customHeight="1">
      <c r="N851" s="4"/>
      <c r="O851" s="4"/>
      <c r="P851" s="4"/>
      <c r="Q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J851" s="9">
        <v>5.0</v>
      </c>
    </row>
    <row r="852" ht="14.25" customHeight="1">
      <c r="N852" s="4"/>
      <c r="O852" s="4"/>
      <c r="P852" s="4"/>
      <c r="Q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J852" s="9">
        <v>5.0</v>
      </c>
    </row>
    <row r="853" ht="14.25" customHeight="1">
      <c r="N853" s="4"/>
      <c r="O853" s="4"/>
      <c r="P853" s="4"/>
      <c r="Q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J853" s="9">
        <v>3.0</v>
      </c>
    </row>
    <row r="854" ht="14.25" customHeight="1">
      <c r="N854" s="4"/>
      <c r="O854" s="4"/>
      <c r="P854" s="4"/>
      <c r="Q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J854" s="9" t="e">
        <v>#N/A</v>
      </c>
    </row>
    <row r="855" ht="14.25" customHeight="1">
      <c r="N855" s="4"/>
      <c r="O855" s="4"/>
      <c r="P855" s="4"/>
      <c r="Q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J855" s="9" t="e">
        <v>#N/A</v>
      </c>
    </row>
    <row r="856" ht="14.25" customHeight="1">
      <c r="N856" s="4"/>
      <c r="O856" s="4"/>
      <c r="P856" s="4"/>
      <c r="Q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J856" s="9" t="e">
        <v>#N/A</v>
      </c>
    </row>
    <row r="857" ht="14.25" customHeight="1">
      <c r="N857" s="4"/>
      <c r="O857" s="4"/>
      <c r="P857" s="4"/>
      <c r="Q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J857" s="9" t="e">
        <v>#N/A</v>
      </c>
    </row>
    <row r="858" ht="14.25" customHeight="1">
      <c r="N858" s="4"/>
      <c r="O858" s="4"/>
      <c r="P858" s="4"/>
      <c r="Q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J858" s="9" t="e">
        <v>#N/A</v>
      </c>
    </row>
    <row r="859" ht="14.25" customHeight="1">
      <c r="N859" s="4"/>
      <c r="O859" s="4"/>
      <c r="P859" s="4"/>
      <c r="Q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J859" s="9" t="e">
        <v>#N/A</v>
      </c>
    </row>
    <row r="860" ht="14.25" customHeight="1">
      <c r="N860" s="4"/>
      <c r="O860" s="4"/>
      <c r="P860" s="4"/>
      <c r="Q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J860" s="9" t="e">
        <v>#N/A</v>
      </c>
    </row>
    <row r="861" ht="14.25" customHeight="1">
      <c r="N861" s="4"/>
      <c r="O861" s="4"/>
      <c r="P861" s="4"/>
      <c r="Q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J861" s="9" t="e">
        <v>#N/A</v>
      </c>
    </row>
    <row r="862" ht="14.25" customHeight="1">
      <c r="N862" s="4"/>
      <c r="O862" s="4"/>
      <c r="P862" s="4"/>
      <c r="Q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J862" s="9" t="e">
        <v>#N/A</v>
      </c>
    </row>
    <row r="863" ht="14.25" customHeight="1">
      <c r="N863" s="4"/>
      <c r="O863" s="4"/>
      <c r="P863" s="4"/>
      <c r="Q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J863" s="9" t="e">
        <v>#N/A</v>
      </c>
    </row>
    <row r="864" ht="14.25" customHeight="1">
      <c r="N864" s="4"/>
      <c r="O864" s="4"/>
      <c r="P864" s="4"/>
      <c r="Q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J864" s="9" t="e">
        <v>#N/A</v>
      </c>
    </row>
    <row r="865" ht="14.25" customHeight="1">
      <c r="N865" s="4"/>
      <c r="O865" s="4"/>
      <c r="P865" s="4"/>
      <c r="Q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J865" s="9" t="e">
        <v>#N/A</v>
      </c>
    </row>
    <row r="866" ht="14.25" customHeight="1">
      <c r="N866" s="4"/>
      <c r="O866" s="4"/>
      <c r="P866" s="4"/>
      <c r="Q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J866" s="9">
        <v>5.0</v>
      </c>
    </row>
    <row r="867" ht="14.25" customHeight="1">
      <c r="N867" s="4"/>
      <c r="O867" s="4"/>
      <c r="P867" s="4"/>
      <c r="Q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J867" s="9">
        <v>1.0</v>
      </c>
    </row>
    <row r="868" ht="14.25" customHeight="1">
      <c r="N868" s="4"/>
      <c r="O868" s="4"/>
      <c r="P868" s="4"/>
      <c r="Q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J868" s="9" t="e">
        <v>#N/A</v>
      </c>
    </row>
    <row r="869" ht="14.25" customHeight="1">
      <c r="N869" s="4"/>
      <c r="O869" s="4"/>
      <c r="P869" s="4"/>
      <c r="Q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J869" s="9" t="e">
        <v>#N/A</v>
      </c>
    </row>
    <row r="870" ht="14.25" customHeight="1">
      <c r="N870" s="4"/>
      <c r="O870" s="4"/>
      <c r="P870" s="4"/>
      <c r="Q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J870" s="9" t="e">
        <v>#N/A</v>
      </c>
    </row>
    <row r="871" ht="14.25" customHeight="1">
      <c r="N871" s="4"/>
      <c r="O871" s="4"/>
      <c r="P871" s="4"/>
      <c r="Q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J871" s="9" t="e">
        <v>#N/A</v>
      </c>
    </row>
    <row r="872" ht="14.25" customHeight="1">
      <c r="N872" s="4"/>
      <c r="O872" s="4"/>
      <c r="P872" s="4"/>
      <c r="Q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J872" s="9" t="e">
        <v>#N/A</v>
      </c>
    </row>
    <row r="873" ht="14.25" customHeight="1">
      <c r="N873" s="4"/>
      <c r="O873" s="4"/>
      <c r="P873" s="4"/>
      <c r="Q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J873" s="9" t="e">
        <v>#N/A</v>
      </c>
    </row>
    <row r="874" ht="14.25" customHeight="1">
      <c r="N874" s="4"/>
      <c r="O874" s="4"/>
      <c r="P874" s="4"/>
      <c r="Q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J874" s="9">
        <v>5.0</v>
      </c>
    </row>
    <row r="875" ht="14.25" customHeight="1">
      <c r="N875" s="4"/>
      <c r="O875" s="4"/>
      <c r="P875" s="4"/>
      <c r="Q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J875" s="9">
        <v>5.0</v>
      </c>
    </row>
    <row r="876" ht="14.25" customHeight="1">
      <c r="N876" s="4"/>
      <c r="O876" s="4"/>
      <c r="P876" s="4"/>
      <c r="Q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J876" s="9">
        <v>5.0</v>
      </c>
    </row>
    <row r="877" ht="14.25" customHeight="1">
      <c r="N877" s="4"/>
      <c r="O877" s="4"/>
      <c r="P877" s="4"/>
      <c r="Q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J877" s="9" t="e">
        <v>#N/A</v>
      </c>
    </row>
    <row r="878" ht="14.25" customHeight="1">
      <c r="N878" s="4"/>
      <c r="O878" s="4"/>
      <c r="P878" s="4"/>
      <c r="Q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J878" s="9">
        <v>3.0</v>
      </c>
    </row>
    <row r="879" ht="14.25" customHeight="1">
      <c r="N879" s="4"/>
      <c r="O879" s="4"/>
      <c r="P879" s="4"/>
      <c r="Q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J879" s="9" t="e">
        <v>#N/A</v>
      </c>
    </row>
    <row r="880" ht="14.25" customHeight="1">
      <c r="N880" s="4"/>
      <c r="O880" s="4"/>
      <c r="P880" s="4"/>
      <c r="Q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J880" s="9" t="e">
        <v>#N/A</v>
      </c>
    </row>
    <row r="881" ht="14.25" customHeight="1">
      <c r="N881" s="4"/>
      <c r="O881" s="4"/>
      <c r="P881" s="4"/>
      <c r="Q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J881" s="9" t="e">
        <v>#N/A</v>
      </c>
    </row>
    <row r="882" ht="14.25" customHeight="1">
      <c r="N882" s="4"/>
      <c r="O882" s="4"/>
      <c r="P882" s="4"/>
      <c r="Q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J882" s="9" t="e">
        <v>#N/A</v>
      </c>
    </row>
    <row r="883" ht="14.25" customHeight="1">
      <c r="N883" s="4"/>
      <c r="O883" s="4"/>
      <c r="P883" s="4"/>
      <c r="Q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J883" s="9" t="e">
        <v>#N/A</v>
      </c>
    </row>
    <row r="884" ht="14.25" customHeight="1">
      <c r="N884" s="4"/>
      <c r="O884" s="4"/>
      <c r="P884" s="4"/>
      <c r="Q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J884" s="9" t="e">
        <v>#N/A</v>
      </c>
    </row>
    <row r="885" ht="14.25" customHeight="1">
      <c r="N885" s="4"/>
      <c r="O885" s="4"/>
      <c r="P885" s="4"/>
      <c r="Q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J885" s="9" t="e">
        <v>#N/A</v>
      </c>
    </row>
    <row r="886" ht="14.25" customHeight="1">
      <c r="N886" s="4"/>
      <c r="O886" s="4"/>
      <c r="P886" s="4"/>
      <c r="Q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J886" s="9" t="e">
        <v>#N/A</v>
      </c>
    </row>
    <row r="887" ht="14.25" customHeight="1">
      <c r="N887" s="4"/>
      <c r="O887" s="4"/>
      <c r="P887" s="4"/>
      <c r="Q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J887" s="9" t="e">
        <v>#N/A</v>
      </c>
    </row>
    <row r="888" ht="14.25" customHeight="1">
      <c r="N888" s="4"/>
      <c r="O888" s="4"/>
      <c r="P888" s="4"/>
      <c r="Q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J888" s="9" t="e">
        <v>#N/A</v>
      </c>
    </row>
    <row r="889" ht="14.25" customHeight="1">
      <c r="N889" s="4"/>
      <c r="O889" s="4"/>
      <c r="P889" s="4"/>
      <c r="Q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J889" s="9" t="e">
        <v>#N/A</v>
      </c>
    </row>
    <row r="890" ht="14.25" customHeight="1">
      <c r="N890" s="4"/>
      <c r="O890" s="4"/>
      <c r="P890" s="4"/>
      <c r="Q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J890" s="9">
        <v>1.0</v>
      </c>
    </row>
    <row r="891" ht="14.25" customHeight="1">
      <c r="N891" s="4"/>
      <c r="O891" s="4"/>
      <c r="P891" s="4"/>
      <c r="Q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J891" s="9" t="e">
        <v>#N/A</v>
      </c>
    </row>
    <row r="892" ht="14.25" customHeight="1">
      <c r="N892" s="4"/>
      <c r="O892" s="4"/>
      <c r="P892" s="4"/>
      <c r="Q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J892" s="9" t="e">
        <v>#N/A</v>
      </c>
    </row>
    <row r="893" ht="14.25" customHeight="1">
      <c r="N893" s="4"/>
      <c r="O893" s="4"/>
      <c r="P893" s="4"/>
      <c r="Q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J893" s="9">
        <v>5.0</v>
      </c>
    </row>
    <row r="894" ht="14.25" customHeight="1">
      <c r="N894" s="4"/>
      <c r="O894" s="4"/>
      <c r="P894" s="4"/>
      <c r="Q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J894" s="9" t="e">
        <v>#N/A</v>
      </c>
    </row>
    <row r="895" ht="14.25" customHeight="1">
      <c r="N895" s="4"/>
      <c r="O895" s="4"/>
      <c r="P895" s="4"/>
      <c r="Q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J895" s="9" t="e">
        <v>#N/A</v>
      </c>
    </row>
    <row r="896" ht="14.25" customHeight="1">
      <c r="N896" s="4"/>
      <c r="O896" s="4"/>
      <c r="P896" s="4"/>
      <c r="Q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J896" s="9" t="e">
        <v>#N/A</v>
      </c>
    </row>
    <row r="897" ht="14.25" customHeight="1">
      <c r="N897" s="4"/>
      <c r="O897" s="4"/>
      <c r="P897" s="4"/>
      <c r="Q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J897" s="9">
        <v>3.0</v>
      </c>
    </row>
    <row r="898" ht="14.25" customHeight="1">
      <c r="N898" s="4"/>
      <c r="O898" s="4"/>
      <c r="P898" s="4"/>
      <c r="Q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J898" s="9" t="e">
        <v>#N/A</v>
      </c>
    </row>
    <row r="899" ht="14.25" customHeight="1">
      <c r="N899" s="4"/>
      <c r="O899" s="4"/>
      <c r="P899" s="4"/>
      <c r="Q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J899" s="9" t="e">
        <v>#N/A</v>
      </c>
    </row>
    <row r="900" ht="14.25" customHeight="1">
      <c r="N900" s="4"/>
      <c r="O900" s="4"/>
      <c r="P900" s="4"/>
      <c r="Q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J900" s="9">
        <v>4.0</v>
      </c>
    </row>
    <row r="901" ht="14.25" customHeight="1">
      <c r="N901" s="4"/>
      <c r="O901" s="4"/>
      <c r="P901" s="4"/>
      <c r="Q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J901" s="9" t="e">
        <v>#N/A</v>
      </c>
    </row>
    <row r="902" ht="14.25" customHeight="1">
      <c r="N902" s="4"/>
      <c r="O902" s="4"/>
      <c r="P902" s="4"/>
      <c r="Q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J902" s="9" t="e">
        <v>#N/A</v>
      </c>
    </row>
    <row r="903" ht="14.25" customHeight="1">
      <c r="N903" s="4"/>
      <c r="O903" s="4"/>
      <c r="P903" s="4"/>
      <c r="Q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J903" s="9">
        <v>5.0</v>
      </c>
    </row>
    <row r="904" ht="14.25" customHeight="1">
      <c r="N904" s="4"/>
      <c r="O904" s="4"/>
      <c r="P904" s="4"/>
      <c r="Q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J904" s="9" t="e">
        <v>#N/A</v>
      </c>
    </row>
    <row r="905" ht="14.25" customHeight="1">
      <c r="N905" s="4"/>
      <c r="O905" s="4"/>
      <c r="P905" s="4"/>
      <c r="Q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J905" s="9" t="e">
        <v>#N/A</v>
      </c>
    </row>
    <row r="906" ht="14.25" customHeight="1">
      <c r="N906" s="4"/>
      <c r="O906" s="4"/>
      <c r="P906" s="4"/>
      <c r="Q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J906" s="9">
        <v>5.0</v>
      </c>
    </row>
    <row r="907" ht="14.25" customHeight="1">
      <c r="N907" s="4"/>
      <c r="O907" s="4"/>
      <c r="P907" s="4"/>
      <c r="Q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J907" s="9" t="e">
        <v>#N/A</v>
      </c>
    </row>
    <row r="908" ht="14.25" customHeight="1">
      <c r="N908" s="4"/>
      <c r="O908" s="4"/>
      <c r="P908" s="4"/>
      <c r="Q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J908" s="9" t="e">
        <v>#N/A</v>
      </c>
    </row>
    <row r="909" ht="14.25" customHeight="1">
      <c r="N909" s="4"/>
      <c r="O909" s="4"/>
      <c r="P909" s="4"/>
      <c r="Q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J909" s="9" t="e">
        <v>#N/A</v>
      </c>
    </row>
    <row r="910" ht="14.25" customHeight="1">
      <c r="N910" s="4"/>
      <c r="O910" s="4"/>
      <c r="P910" s="4"/>
      <c r="Q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J910" s="9" t="e">
        <v>#N/A</v>
      </c>
    </row>
    <row r="911" ht="14.25" customHeight="1">
      <c r="N911" s="4"/>
      <c r="O911" s="4"/>
      <c r="P911" s="4"/>
      <c r="Q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J911" s="9" t="e">
        <v>#N/A</v>
      </c>
    </row>
    <row r="912" ht="14.25" customHeight="1">
      <c r="N912" s="4"/>
      <c r="O912" s="4"/>
      <c r="P912" s="4"/>
      <c r="Q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J912" s="9" t="e">
        <v>#N/A</v>
      </c>
    </row>
    <row r="913" ht="14.25" customHeight="1">
      <c r="N913" s="4"/>
      <c r="O913" s="4"/>
      <c r="P913" s="4"/>
      <c r="Q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J913" s="9" t="e">
        <v>#N/A</v>
      </c>
    </row>
    <row r="914" ht="14.25" customHeight="1">
      <c r="N914" s="4"/>
      <c r="O914" s="4"/>
      <c r="P914" s="4"/>
      <c r="Q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J914" s="9" t="e">
        <v>#N/A</v>
      </c>
    </row>
  </sheetData>
  <mergeCells count="8">
    <mergeCell ref="C94:H94"/>
    <mergeCell ref="L94:M94"/>
    <mergeCell ref="Q94:V94"/>
    <mergeCell ref="Z94:AA94"/>
    <mergeCell ref="A96:A100"/>
    <mergeCell ref="J96:J100"/>
    <mergeCell ref="O96:O100"/>
    <mergeCell ref="X96:X100"/>
  </mergeCells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5" width="7.75"/>
  </cols>
  <sheetData>
    <row r="1" ht="14.25" customHeight="1">
      <c r="A1" s="18" t="s">
        <v>137</v>
      </c>
      <c r="B1" s="41" t="s">
        <v>12</v>
      </c>
      <c r="C1" s="18">
        <v>0.0</v>
      </c>
      <c r="D1" s="18">
        <v>1.0</v>
      </c>
      <c r="E1" s="18">
        <v>2.0</v>
      </c>
      <c r="F1" s="18">
        <v>6.0</v>
      </c>
      <c r="G1" s="18">
        <v>12.0</v>
      </c>
      <c r="H1" s="18">
        <v>18.0</v>
      </c>
      <c r="I1" s="18">
        <v>24.0</v>
      </c>
      <c r="J1" s="18">
        <v>30.0</v>
      </c>
      <c r="K1" s="18">
        <v>36.0</v>
      </c>
      <c r="L1" s="18">
        <v>42.0</v>
      </c>
      <c r="M1" s="18">
        <v>48.0</v>
      </c>
      <c r="N1" s="18"/>
      <c r="O1" s="18" t="s">
        <v>137</v>
      </c>
      <c r="P1" s="41" t="s">
        <v>12</v>
      </c>
      <c r="Q1" s="18">
        <v>0.0</v>
      </c>
      <c r="R1" s="18">
        <v>1.0</v>
      </c>
      <c r="S1" s="18">
        <v>2.0</v>
      </c>
      <c r="T1" s="18">
        <v>6.0</v>
      </c>
      <c r="U1" s="18">
        <v>12.0</v>
      </c>
      <c r="V1" s="18">
        <v>18.0</v>
      </c>
      <c r="W1" s="18">
        <v>24.0</v>
      </c>
      <c r="X1" s="18">
        <v>30.0</v>
      </c>
      <c r="Y1" s="18">
        <v>36.0</v>
      </c>
      <c r="Z1" s="18">
        <v>42.0</v>
      </c>
      <c r="AA1" s="18">
        <v>48.0</v>
      </c>
      <c r="AB1" s="18"/>
      <c r="AC1" s="18"/>
      <c r="AD1" s="18"/>
      <c r="AE1" s="6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6"/>
    </row>
    <row r="2" ht="14.25" customHeight="1">
      <c r="A2" s="18" t="s">
        <v>36</v>
      </c>
      <c r="B2" s="6">
        <v>0.0</v>
      </c>
      <c r="C2" s="18">
        <v>5.0</v>
      </c>
      <c r="D2" s="18">
        <v>5.0</v>
      </c>
      <c r="E2" s="18">
        <v>5.0</v>
      </c>
      <c r="F2" s="18">
        <v>5.0</v>
      </c>
      <c r="G2" s="18">
        <v>5.0</v>
      </c>
      <c r="H2" s="18">
        <v>5.0</v>
      </c>
      <c r="I2" s="18" t="e">
        <v>#N/A</v>
      </c>
      <c r="J2" s="18" t="e">
        <v>#N/A</v>
      </c>
      <c r="K2" s="18" t="e">
        <v>#N/A</v>
      </c>
      <c r="L2" s="18" t="e">
        <v>#N/A</v>
      </c>
      <c r="M2" s="18">
        <v>5.0</v>
      </c>
      <c r="N2" s="18"/>
      <c r="O2" s="18" t="s">
        <v>24</v>
      </c>
      <c r="P2" s="6">
        <v>1.0</v>
      </c>
      <c r="Q2" s="18">
        <v>5.0</v>
      </c>
      <c r="R2" s="18">
        <v>5.0</v>
      </c>
      <c r="S2" s="18">
        <v>5.0</v>
      </c>
      <c r="T2" s="18" t="e">
        <v>#N/A</v>
      </c>
      <c r="U2" s="18" t="e">
        <v>#N/A</v>
      </c>
      <c r="V2" s="18" t="e">
        <v>#N/A</v>
      </c>
      <c r="W2" s="18" t="e">
        <v>#N/A</v>
      </c>
      <c r="X2" s="18">
        <v>5.0</v>
      </c>
      <c r="Y2" s="18">
        <v>5.0</v>
      </c>
      <c r="Z2" s="18" t="e">
        <v>#N/A</v>
      </c>
      <c r="AA2" s="18">
        <v>5.0</v>
      </c>
      <c r="AB2" s="18"/>
      <c r="AC2" s="18"/>
      <c r="AD2" s="18"/>
      <c r="AE2" s="6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6"/>
    </row>
    <row r="3" ht="14.25" customHeight="1">
      <c r="A3" s="18" t="s">
        <v>46</v>
      </c>
      <c r="B3" s="6">
        <v>0.0</v>
      </c>
      <c r="C3" s="18">
        <v>5.0</v>
      </c>
      <c r="D3" s="18" t="e">
        <v>#N/A</v>
      </c>
      <c r="E3" s="18" t="e">
        <v>#N/A</v>
      </c>
      <c r="F3" s="18" t="e">
        <v>#N/A</v>
      </c>
      <c r="G3" s="18" t="e">
        <v>#N/A</v>
      </c>
      <c r="H3" s="18" t="e">
        <v>#N/A</v>
      </c>
      <c r="I3" s="18" t="e">
        <v>#N/A</v>
      </c>
      <c r="J3" s="18" t="e">
        <v>#N/A</v>
      </c>
      <c r="K3" s="18" t="e">
        <v>#N/A</v>
      </c>
      <c r="L3" s="18" t="e">
        <v>#N/A</v>
      </c>
      <c r="M3" s="18" t="e">
        <v>#N/A</v>
      </c>
      <c r="N3" s="18"/>
      <c r="O3" s="18" t="s">
        <v>32</v>
      </c>
      <c r="P3" s="6">
        <v>1.0</v>
      </c>
      <c r="Q3" s="18">
        <v>5.0</v>
      </c>
      <c r="R3" s="18" t="e">
        <v>#N/A</v>
      </c>
      <c r="S3" s="18" t="e">
        <v>#N/A</v>
      </c>
      <c r="T3" s="18" t="e">
        <v>#N/A</v>
      </c>
      <c r="U3" s="18" t="e">
        <v>#N/A</v>
      </c>
      <c r="V3" s="18" t="e">
        <v>#N/A</v>
      </c>
      <c r="W3" s="18" t="e">
        <v>#N/A</v>
      </c>
      <c r="X3" s="18" t="e">
        <v>#N/A</v>
      </c>
      <c r="Y3" s="18" t="e">
        <v>#N/A</v>
      </c>
      <c r="Z3" s="18" t="e">
        <v>#N/A</v>
      </c>
      <c r="AA3" s="18" t="e">
        <v>#N/A</v>
      </c>
      <c r="AB3" s="18"/>
      <c r="AC3" s="18"/>
      <c r="AD3" s="18"/>
      <c r="AE3" s="6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6"/>
    </row>
    <row r="4" ht="14.25" customHeight="1">
      <c r="A4" s="18" t="s">
        <v>48</v>
      </c>
      <c r="B4" s="6">
        <v>0.0</v>
      </c>
      <c r="C4" s="18">
        <v>5.0</v>
      </c>
      <c r="D4" s="18" t="e">
        <v>#N/A</v>
      </c>
      <c r="E4" s="18" t="e">
        <v>#N/A</v>
      </c>
      <c r="F4" s="18" t="e">
        <v>#N/A</v>
      </c>
      <c r="G4" s="18" t="e">
        <v>#N/A</v>
      </c>
      <c r="H4" s="18" t="e">
        <v>#N/A</v>
      </c>
      <c r="I4" s="18" t="e">
        <v>#N/A</v>
      </c>
      <c r="J4" s="18" t="e">
        <v>#N/A</v>
      </c>
      <c r="K4" s="18" t="e">
        <v>#N/A</v>
      </c>
      <c r="L4" s="18" t="e">
        <v>#N/A</v>
      </c>
      <c r="M4" s="18" t="e">
        <v>#N/A</v>
      </c>
      <c r="N4" s="18"/>
      <c r="O4" s="18" t="s">
        <v>33</v>
      </c>
      <c r="P4" s="6">
        <v>1.0</v>
      </c>
      <c r="Q4" s="18">
        <v>5.0</v>
      </c>
      <c r="R4" s="18" t="e">
        <v>#N/A</v>
      </c>
      <c r="S4" s="18" t="e">
        <v>#N/A</v>
      </c>
      <c r="T4" s="18" t="e">
        <v>#N/A</v>
      </c>
      <c r="U4" s="18" t="e">
        <v>#N/A</v>
      </c>
      <c r="V4" s="18" t="e">
        <v>#N/A</v>
      </c>
      <c r="W4" s="18" t="e">
        <v>#N/A</v>
      </c>
      <c r="X4" s="18" t="e">
        <v>#N/A</v>
      </c>
      <c r="Y4" s="18" t="e">
        <v>#N/A</v>
      </c>
      <c r="Z4" s="18" t="e">
        <v>#N/A</v>
      </c>
      <c r="AA4" s="18" t="e">
        <v>#N/A</v>
      </c>
      <c r="AB4" s="18"/>
      <c r="AC4" s="18"/>
      <c r="AD4" s="18"/>
      <c r="AE4" s="6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6"/>
    </row>
    <row r="5" ht="14.25" customHeight="1">
      <c r="A5" s="18" t="s">
        <v>52</v>
      </c>
      <c r="B5" s="6">
        <v>0.0</v>
      </c>
      <c r="C5" s="18">
        <v>4.0</v>
      </c>
      <c r="D5" s="18">
        <v>3.0</v>
      </c>
      <c r="E5" s="18">
        <v>3.0</v>
      </c>
      <c r="F5" s="18">
        <v>3.0</v>
      </c>
      <c r="G5" s="18">
        <v>4.0</v>
      </c>
      <c r="H5" s="18">
        <v>4.0</v>
      </c>
      <c r="I5" s="18">
        <v>5.0</v>
      </c>
      <c r="J5" s="18">
        <v>5.0</v>
      </c>
      <c r="K5" s="18">
        <v>4.0</v>
      </c>
      <c r="L5" s="18">
        <v>4.0</v>
      </c>
      <c r="M5" s="18">
        <v>4.0</v>
      </c>
      <c r="N5" s="18"/>
      <c r="O5" s="18" t="s">
        <v>40</v>
      </c>
      <c r="P5" s="6">
        <v>1.0</v>
      </c>
      <c r="Q5" s="18">
        <v>3.0</v>
      </c>
      <c r="R5" s="18">
        <v>3.0</v>
      </c>
      <c r="S5" s="18">
        <v>2.0</v>
      </c>
      <c r="T5" s="18">
        <v>3.0</v>
      </c>
      <c r="U5" s="18">
        <v>3.0</v>
      </c>
      <c r="V5" s="18" t="e">
        <v>#N/A</v>
      </c>
      <c r="W5" s="18" t="e">
        <v>#N/A</v>
      </c>
      <c r="X5" s="18" t="e">
        <v>#N/A</v>
      </c>
      <c r="Y5" s="18" t="e">
        <v>#N/A</v>
      </c>
      <c r="Z5" s="18">
        <v>3.0</v>
      </c>
      <c r="AA5" s="18">
        <v>3.0</v>
      </c>
      <c r="AB5" s="18"/>
      <c r="AC5" s="18"/>
      <c r="AD5" s="18"/>
      <c r="AE5" s="6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6"/>
    </row>
    <row r="6" ht="14.25" customHeight="1">
      <c r="A6" s="18" t="s">
        <v>55</v>
      </c>
      <c r="B6" s="6">
        <v>0.0</v>
      </c>
      <c r="C6" s="18">
        <v>4.0</v>
      </c>
      <c r="D6" s="18" t="e">
        <v>#N/A</v>
      </c>
      <c r="E6" s="18" t="e">
        <v>#N/A</v>
      </c>
      <c r="F6" s="18">
        <v>3.0</v>
      </c>
      <c r="G6" s="18">
        <v>3.0</v>
      </c>
      <c r="H6" s="18" t="e">
        <v>#N/A</v>
      </c>
      <c r="I6" s="18" t="e">
        <v>#N/A</v>
      </c>
      <c r="J6" s="18" t="e">
        <v>#N/A</v>
      </c>
      <c r="K6" s="18" t="e">
        <v>#N/A</v>
      </c>
      <c r="L6" s="18" t="e">
        <v>#N/A</v>
      </c>
      <c r="M6" s="18">
        <v>3.0</v>
      </c>
      <c r="N6" s="18"/>
      <c r="O6" s="18" t="s">
        <v>42</v>
      </c>
      <c r="P6" s="6">
        <v>1.0</v>
      </c>
      <c r="Q6" s="18">
        <v>5.0</v>
      </c>
      <c r="R6" s="18">
        <v>4.0</v>
      </c>
      <c r="S6" s="18" t="e">
        <v>#N/A</v>
      </c>
      <c r="T6" s="18" t="e">
        <v>#N/A</v>
      </c>
      <c r="U6" s="18" t="e">
        <v>#N/A</v>
      </c>
      <c r="V6" s="18" t="e">
        <v>#N/A</v>
      </c>
      <c r="W6" s="18" t="e">
        <v>#N/A</v>
      </c>
      <c r="X6" s="18" t="e">
        <v>#N/A</v>
      </c>
      <c r="Y6" s="18" t="e">
        <v>#N/A</v>
      </c>
      <c r="Z6" s="18" t="e">
        <v>#N/A</v>
      </c>
      <c r="AA6" s="18">
        <v>4.0</v>
      </c>
      <c r="AB6" s="18"/>
      <c r="AC6" s="18"/>
      <c r="AD6" s="18"/>
      <c r="AE6" s="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6"/>
    </row>
    <row r="7" ht="14.25" customHeight="1">
      <c r="A7" s="18" t="s">
        <v>62</v>
      </c>
      <c r="B7" s="6">
        <v>0.0</v>
      </c>
      <c r="C7" s="18">
        <v>3.0</v>
      </c>
      <c r="D7" s="18" t="e">
        <v>#N/A</v>
      </c>
      <c r="E7" s="18" t="e">
        <v>#N/A</v>
      </c>
      <c r="F7" s="18" t="e">
        <v>#N/A</v>
      </c>
      <c r="G7" s="18" t="e">
        <v>#N/A</v>
      </c>
      <c r="H7" s="18" t="e">
        <v>#N/A</v>
      </c>
      <c r="I7" s="18" t="e">
        <v>#N/A</v>
      </c>
      <c r="J7" s="18" t="e">
        <v>#N/A</v>
      </c>
      <c r="K7" s="18" t="e">
        <v>#N/A</v>
      </c>
      <c r="L7" s="18" t="e">
        <v>#N/A</v>
      </c>
      <c r="M7" s="18" t="e">
        <v>#N/A</v>
      </c>
      <c r="N7" s="18"/>
      <c r="O7" s="18" t="s">
        <v>44</v>
      </c>
      <c r="P7" s="6">
        <v>1.0</v>
      </c>
      <c r="Q7" s="18">
        <v>4.0</v>
      </c>
      <c r="R7" s="18" t="e">
        <v>#N/A</v>
      </c>
      <c r="S7" s="18" t="e">
        <v>#N/A</v>
      </c>
      <c r="T7" s="18" t="e">
        <v>#N/A</v>
      </c>
      <c r="U7" s="18" t="e">
        <v>#N/A</v>
      </c>
      <c r="V7" s="18" t="e">
        <v>#N/A</v>
      </c>
      <c r="W7" s="18" t="e">
        <v>#N/A</v>
      </c>
      <c r="X7" s="18" t="e">
        <v>#N/A</v>
      </c>
      <c r="Y7" s="18" t="e">
        <v>#N/A</v>
      </c>
      <c r="Z7" s="18" t="e">
        <v>#N/A</v>
      </c>
      <c r="AA7" s="18" t="e">
        <v>#N/A</v>
      </c>
      <c r="AB7" s="18"/>
      <c r="AC7" s="18"/>
      <c r="AD7" s="18"/>
      <c r="AE7" s="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6"/>
    </row>
    <row r="8" ht="14.25" customHeight="1">
      <c r="A8" s="18" t="s">
        <v>72</v>
      </c>
      <c r="B8" s="6">
        <v>0.0</v>
      </c>
      <c r="C8" s="18">
        <v>5.0</v>
      </c>
      <c r="D8" s="18" t="e">
        <v>#N/A</v>
      </c>
      <c r="E8" s="18" t="e">
        <v>#N/A</v>
      </c>
      <c r="F8" s="18" t="e">
        <v>#N/A</v>
      </c>
      <c r="G8" s="18" t="e">
        <v>#N/A</v>
      </c>
      <c r="H8" s="18">
        <v>5.0</v>
      </c>
      <c r="I8" s="18" t="e">
        <v>#N/A</v>
      </c>
      <c r="J8" s="18" t="e">
        <v>#N/A</v>
      </c>
      <c r="K8" s="18" t="e">
        <v>#N/A</v>
      </c>
      <c r="L8" s="18" t="e">
        <v>#N/A</v>
      </c>
      <c r="M8" s="18" t="e">
        <v>#N/A</v>
      </c>
      <c r="N8" s="18"/>
      <c r="O8" s="18" t="s">
        <v>45</v>
      </c>
      <c r="P8" s="6">
        <v>1.0</v>
      </c>
      <c r="Q8" s="18">
        <v>5.0</v>
      </c>
      <c r="R8" s="18">
        <v>5.0</v>
      </c>
      <c r="S8" s="18" t="e">
        <v>#N/A</v>
      </c>
      <c r="T8" s="18">
        <v>5.0</v>
      </c>
      <c r="U8" s="18" t="e">
        <v>#N/A</v>
      </c>
      <c r="V8" s="18">
        <v>5.0</v>
      </c>
      <c r="W8" s="18">
        <v>5.0</v>
      </c>
      <c r="X8" s="18">
        <v>5.0</v>
      </c>
      <c r="Y8" s="18">
        <v>5.0</v>
      </c>
      <c r="Z8" s="18">
        <v>5.0</v>
      </c>
      <c r="AA8" s="18">
        <v>5.0</v>
      </c>
      <c r="AB8" s="18"/>
      <c r="AC8" s="18"/>
      <c r="AD8" s="18"/>
      <c r="AE8" s="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6"/>
    </row>
    <row r="9" ht="14.25" customHeight="1">
      <c r="A9" s="18" t="s">
        <v>75</v>
      </c>
      <c r="B9" s="6">
        <v>0.0</v>
      </c>
      <c r="C9" s="18">
        <v>5.0</v>
      </c>
      <c r="D9" s="18">
        <v>5.0</v>
      </c>
      <c r="E9" s="18" t="e">
        <v>#N/A</v>
      </c>
      <c r="F9" s="18" t="e">
        <v>#N/A</v>
      </c>
      <c r="G9" s="18" t="e">
        <v>#N/A</v>
      </c>
      <c r="H9" s="18" t="e">
        <v>#N/A</v>
      </c>
      <c r="I9" s="18" t="e">
        <v>#N/A</v>
      </c>
      <c r="J9" s="18" t="e">
        <v>#N/A</v>
      </c>
      <c r="K9" s="18" t="e">
        <v>#N/A</v>
      </c>
      <c r="L9" s="18" t="e">
        <v>#N/A</v>
      </c>
      <c r="M9" s="18" t="e">
        <v>#N/A</v>
      </c>
      <c r="N9" s="18"/>
      <c r="O9" s="18" t="s">
        <v>51</v>
      </c>
      <c r="P9" s="6">
        <v>1.0</v>
      </c>
      <c r="Q9" s="18">
        <v>3.0</v>
      </c>
      <c r="R9" s="18">
        <v>3.0</v>
      </c>
      <c r="S9" s="18" t="e">
        <v>#N/A</v>
      </c>
      <c r="T9" s="18">
        <v>4.0</v>
      </c>
      <c r="U9" s="18">
        <v>3.0</v>
      </c>
      <c r="V9" s="18" t="e">
        <v>#N/A</v>
      </c>
      <c r="W9" s="18">
        <v>3.0</v>
      </c>
      <c r="X9" s="18" t="e">
        <v>#N/A</v>
      </c>
      <c r="Y9" s="18" t="e">
        <v>#N/A</v>
      </c>
      <c r="Z9" s="18" t="e">
        <v>#N/A</v>
      </c>
      <c r="AA9" s="18" t="e">
        <v>#N/A</v>
      </c>
      <c r="AB9" s="18"/>
      <c r="AC9" s="18"/>
      <c r="AD9" s="18"/>
      <c r="AE9" s="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6"/>
    </row>
    <row r="10" ht="14.25" customHeight="1">
      <c r="A10" s="18" t="s">
        <v>77</v>
      </c>
      <c r="B10" s="6">
        <v>0.0</v>
      </c>
      <c r="C10" s="18">
        <v>4.0</v>
      </c>
      <c r="D10" s="18" t="e">
        <v>#N/A</v>
      </c>
      <c r="E10" s="18" t="e">
        <v>#N/A</v>
      </c>
      <c r="F10" s="18" t="e">
        <v>#N/A</v>
      </c>
      <c r="G10" s="18" t="e">
        <v>#N/A</v>
      </c>
      <c r="H10" s="18" t="e">
        <v>#N/A</v>
      </c>
      <c r="I10" s="18" t="e">
        <v>#N/A</v>
      </c>
      <c r="J10" s="18" t="e">
        <v>#N/A</v>
      </c>
      <c r="K10" s="18" t="e">
        <v>#N/A</v>
      </c>
      <c r="L10" s="18" t="e">
        <v>#N/A</v>
      </c>
      <c r="M10" s="18" t="e">
        <v>#N/A</v>
      </c>
      <c r="N10" s="18"/>
      <c r="O10" s="18" t="s">
        <v>53</v>
      </c>
      <c r="P10" s="6">
        <v>1.0</v>
      </c>
      <c r="Q10" s="18">
        <v>5.0</v>
      </c>
      <c r="R10" s="18">
        <v>4.0</v>
      </c>
      <c r="S10" s="18" t="e">
        <v>#N/A</v>
      </c>
      <c r="T10" s="18" t="e">
        <v>#N/A</v>
      </c>
      <c r="U10" s="18" t="e">
        <v>#N/A</v>
      </c>
      <c r="V10" s="18" t="e">
        <v>#N/A</v>
      </c>
      <c r="W10" s="18" t="e">
        <v>#N/A</v>
      </c>
      <c r="X10" s="18" t="e">
        <v>#N/A</v>
      </c>
      <c r="Y10" s="18" t="e">
        <v>#N/A</v>
      </c>
      <c r="Z10" s="18" t="e">
        <v>#N/A</v>
      </c>
      <c r="AA10" s="18" t="e">
        <v>#N/A</v>
      </c>
      <c r="AB10" s="18"/>
      <c r="AC10" s="18"/>
      <c r="AD10" s="18"/>
      <c r="AE10" s="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6"/>
    </row>
    <row r="11" ht="14.25" customHeight="1">
      <c r="A11" s="18" t="s">
        <v>79</v>
      </c>
      <c r="B11" s="6">
        <v>0.0</v>
      </c>
      <c r="C11" s="18">
        <v>2.0</v>
      </c>
      <c r="D11" s="18">
        <v>3.0</v>
      </c>
      <c r="E11" s="18" t="e">
        <v>#N/A</v>
      </c>
      <c r="F11" s="18" t="e">
        <v>#N/A</v>
      </c>
      <c r="G11" s="18">
        <v>3.0</v>
      </c>
      <c r="H11" s="18">
        <v>3.0</v>
      </c>
      <c r="I11" s="18" t="e">
        <v>#N/A</v>
      </c>
      <c r="J11" s="18">
        <v>3.0</v>
      </c>
      <c r="K11" s="18" t="e">
        <v>#N/A</v>
      </c>
      <c r="L11" s="18">
        <v>4.0</v>
      </c>
      <c r="M11" s="18" t="e">
        <v>#N/A</v>
      </c>
      <c r="N11" s="18"/>
      <c r="O11" s="18" t="s">
        <v>56</v>
      </c>
      <c r="P11" s="6">
        <v>1.0</v>
      </c>
      <c r="Q11" s="18">
        <v>5.0</v>
      </c>
      <c r="R11" s="18">
        <v>5.0</v>
      </c>
      <c r="S11" s="18" t="e">
        <v>#N/A</v>
      </c>
      <c r="T11" s="18" t="e">
        <v>#N/A</v>
      </c>
      <c r="U11" s="18" t="e">
        <v>#N/A</v>
      </c>
      <c r="V11" s="18" t="e">
        <v>#N/A</v>
      </c>
      <c r="W11" s="18" t="e">
        <v>#N/A</v>
      </c>
      <c r="X11" s="18" t="e">
        <v>#N/A</v>
      </c>
      <c r="Y11" s="18" t="e">
        <v>#N/A</v>
      </c>
      <c r="Z11" s="18" t="e">
        <v>#N/A</v>
      </c>
      <c r="AA11" s="18" t="e">
        <v>#N/A</v>
      </c>
      <c r="AB11" s="18"/>
      <c r="AC11" s="18"/>
      <c r="AD11" s="18"/>
      <c r="AE11" s="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6"/>
    </row>
    <row r="12" ht="14.25" customHeight="1">
      <c r="A12" s="18" t="s">
        <v>80</v>
      </c>
      <c r="B12" s="6">
        <v>0.0</v>
      </c>
      <c r="C12" s="18">
        <v>3.0</v>
      </c>
      <c r="D12" s="18" t="e">
        <v>#N/A</v>
      </c>
      <c r="E12" s="18" t="e">
        <v>#N/A</v>
      </c>
      <c r="F12" s="18" t="e">
        <v>#N/A</v>
      </c>
      <c r="G12" s="18" t="e">
        <v>#N/A</v>
      </c>
      <c r="H12" s="18" t="e">
        <v>#N/A</v>
      </c>
      <c r="I12" s="18" t="e">
        <v>#N/A</v>
      </c>
      <c r="J12" s="18" t="e">
        <v>#N/A</v>
      </c>
      <c r="K12" s="18" t="e">
        <v>#N/A</v>
      </c>
      <c r="L12" s="18" t="e">
        <v>#N/A</v>
      </c>
      <c r="M12" s="18" t="e">
        <v>#N/A</v>
      </c>
      <c r="N12" s="18"/>
      <c r="O12" s="18" t="s">
        <v>58</v>
      </c>
      <c r="P12" s="6">
        <v>1.0</v>
      </c>
      <c r="Q12" s="18">
        <v>3.0</v>
      </c>
      <c r="R12" s="18">
        <v>2.0</v>
      </c>
      <c r="S12" s="18" t="e">
        <v>#N/A</v>
      </c>
      <c r="T12" s="18" t="e">
        <v>#N/A</v>
      </c>
      <c r="U12" s="18" t="e">
        <v>#N/A</v>
      </c>
      <c r="V12" s="18">
        <v>2.0</v>
      </c>
      <c r="W12" s="18" t="e">
        <v>#N/A</v>
      </c>
      <c r="X12" s="18" t="e">
        <v>#N/A</v>
      </c>
      <c r="Y12" s="18" t="e">
        <v>#N/A</v>
      </c>
      <c r="Z12" s="18" t="e">
        <v>#N/A</v>
      </c>
      <c r="AA12" s="18" t="e">
        <v>#N/A</v>
      </c>
      <c r="AB12" s="18"/>
      <c r="AC12" s="18"/>
      <c r="AD12" s="18"/>
      <c r="AE12" s="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6"/>
    </row>
    <row r="13" ht="14.25" customHeight="1">
      <c r="A13" s="18" t="s">
        <v>82</v>
      </c>
      <c r="B13" s="6">
        <v>0.0</v>
      </c>
      <c r="C13" s="18">
        <v>1.0</v>
      </c>
      <c r="D13" s="18">
        <v>1.0</v>
      </c>
      <c r="E13" s="18">
        <v>2.0</v>
      </c>
      <c r="F13" s="18">
        <v>1.0</v>
      </c>
      <c r="G13" s="18">
        <v>1.0</v>
      </c>
      <c r="H13" s="18" t="e">
        <v>#N/A</v>
      </c>
      <c r="I13" s="18">
        <v>1.0</v>
      </c>
      <c r="J13" s="18" t="e">
        <v>#N/A</v>
      </c>
      <c r="K13" s="18">
        <v>1.0</v>
      </c>
      <c r="L13" s="18" t="e">
        <v>#N/A</v>
      </c>
      <c r="M13" s="18">
        <v>1.0</v>
      </c>
      <c r="N13" s="18"/>
      <c r="O13" s="18" t="s">
        <v>60</v>
      </c>
      <c r="P13" s="6">
        <v>1.0</v>
      </c>
      <c r="Q13" s="18">
        <v>2.0</v>
      </c>
      <c r="R13" s="18">
        <v>3.0</v>
      </c>
      <c r="S13" s="18">
        <v>3.0</v>
      </c>
      <c r="T13" s="18">
        <v>3.0</v>
      </c>
      <c r="U13" s="18">
        <v>3.0</v>
      </c>
      <c r="V13" s="18">
        <v>3.0</v>
      </c>
      <c r="W13" s="18">
        <v>3.0</v>
      </c>
      <c r="X13" s="18" t="e">
        <v>#N/A</v>
      </c>
      <c r="Y13" s="18">
        <v>2.0</v>
      </c>
      <c r="Z13" s="18">
        <v>2.0</v>
      </c>
      <c r="AA13" s="18">
        <v>2.0</v>
      </c>
      <c r="AB13" s="18"/>
      <c r="AC13" s="18"/>
      <c r="AD13" s="18"/>
      <c r="AE13" s="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6"/>
    </row>
    <row r="14" ht="14.25" customHeight="1">
      <c r="A14" s="18" t="s">
        <v>85</v>
      </c>
      <c r="B14" s="6">
        <v>0.0</v>
      </c>
      <c r="C14" s="18">
        <v>4.0</v>
      </c>
      <c r="D14" s="18" t="e">
        <v>#N/A</v>
      </c>
      <c r="E14" s="18" t="e">
        <v>#N/A</v>
      </c>
      <c r="F14" s="18" t="e">
        <v>#N/A</v>
      </c>
      <c r="G14" s="18">
        <v>4.0</v>
      </c>
      <c r="H14" s="18" t="e">
        <v>#N/A</v>
      </c>
      <c r="I14" s="18">
        <v>3.0</v>
      </c>
      <c r="J14" s="18" t="e">
        <v>#N/A</v>
      </c>
      <c r="K14" s="18">
        <v>3.0</v>
      </c>
      <c r="L14" s="18" t="e">
        <v>#N/A</v>
      </c>
      <c r="M14" s="18" t="e">
        <v>#N/A</v>
      </c>
      <c r="N14" s="18"/>
      <c r="O14" s="18" t="s">
        <v>61</v>
      </c>
      <c r="P14" s="6">
        <v>1.0</v>
      </c>
      <c r="Q14" s="18">
        <v>2.0</v>
      </c>
      <c r="R14" s="18">
        <v>2.0</v>
      </c>
      <c r="S14" s="18">
        <v>2.0</v>
      </c>
      <c r="T14" s="18">
        <v>5.0</v>
      </c>
      <c r="U14" s="18">
        <v>3.0</v>
      </c>
      <c r="V14" s="18">
        <v>4.0</v>
      </c>
      <c r="W14" s="18">
        <v>5.0</v>
      </c>
      <c r="X14" s="18">
        <v>5.0</v>
      </c>
      <c r="Y14" s="18">
        <v>5.0</v>
      </c>
      <c r="Z14" s="18">
        <v>5.0</v>
      </c>
      <c r="AA14" s="18">
        <v>5.0</v>
      </c>
      <c r="AB14" s="18"/>
      <c r="AC14" s="18"/>
      <c r="AD14" s="18"/>
      <c r="AE14" s="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6"/>
    </row>
    <row r="15" ht="14.25" customHeight="1">
      <c r="A15" s="18" t="s">
        <v>86</v>
      </c>
      <c r="B15" s="6">
        <v>0.0</v>
      </c>
      <c r="C15" s="18">
        <v>1.0</v>
      </c>
      <c r="D15" s="18" t="e">
        <v>#N/A</v>
      </c>
      <c r="E15" s="18" t="e">
        <v>#N/A</v>
      </c>
      <c r="F15" s="18">
        <v>1.0</v>
      </c>
      <c r="G15" s="18" t="e">
        <v>#N/A</v>
      </c>
      <c r="H15" s="18" t="e">
        <v>#N/A</v>
      </c>
      <c r="I15" s="18" t="e">
        <v>#N/A</v>
      </c>
      <c r="J15" s="18" t="e">
        <v>#N/A</v>
      </c>
      <c r="K15" s="18">
        <v>1.0</v>
      </c>
      <c r="L15" s="18" t="e">
        <v>#N/A</v>
      </c>
      <c r="M15" s="18" t="e">
        <v>#N/A</v>
      </c>
      <c r="N15" s="18"/>
      <c r="O15" s="18" t="s">
        <v>64</v>
      </c>
      <c r="P15" s="6">
        <v>1.0</v>
      </c>
      <c r="Q15" s="18">
        <v>5.0</v>
      </c>
      <c r="R15" s="18">
        <v>5.0</v>
      </c>
      <c r="S15" s="18">
        <v>5.0</v>
      </c>
      <c r="T15" s="18">
        <v>5.0</v>
      </c>
      <c r="U15" s="18">
        <v>5.0</v>
      </c>
      <c r="V15" s="18">
        <v>5.0</v>
      </c>
      <c r="W15" s="18">
        <v>5.0</v>
      </c>
      <c r="X15" s="18">
        <v>5.0</v>
      </c>
      <c r="Y15" s="18">
        <v>5.0</v>
      </c>
      <c r="Z15" s="18">
        <v>5.0</v>
      </c>
      <c r="AA15" s="18">
        <v>5.0</v>
      </c>
      <c r="AB15" s="18"/>
      <c r="AC15" s="18"/>
      <c r="AD15" s="18"/>
      <c r="AE15" s="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6"/>
    </row>
    <row r="16" ht="14.25" customHeight="1">
      <c r="A16" s="18" t="s">
        <v>87</v>
      </c>
      <c r="B16" s="6">
        <v>0.0</v>
      </c>
      <c r="C16" s="18">
        <v>3.0</v>
      </c>
      <c r="D16" s="18" t="e">
        <v>#N/A</v>
      </c>
      <c r="E16" s="18" t="e">
        <v>#N/A</v>
      </c>
      <c r="F16" s="18" t="e">
        <v>#N/A</v>
      </c>
      <c r="G16" s="18">
        <v>5.0</v>
      </c>
      <c r="H16" s="18">
        <v>3.0</v>
      </c>
      <c r="I16" s="18" t="e">
        <v>#N/A</v>
      </c>
      <c r="J16" s="18">
        <v>4.0</v>
      </c>
      <c r="K16" s="18" t="e">
        <v>#N/A</v>
      </c>
      <c r="L16" s="18" t="e">
        <v>#N/A</v>
      </c>
      <c r="M16" s="18" t="e">
        <v>#N/A</v>
      </c>
      <c r="N16" s="18"/>
      <c r="O16" s="18" t="s">
        <v>65</v>
      </c>
      <c r="P16" s="6">
        <v>1.0</v>
      </c>
      <c r="Q16" s="18">
        <v>5.0</v>
      </c>
      <c r="R16" s="18">
        <v>5.0</v>
      </c>
      <c r="S16" s="18">
        <v>5.0</v>
      </c>
      <c r="T16" s="18">
        <v>4.0</v>
      </c>
      <c r="U16" s="18" t="e">
        <v>#N/A</v>
      </c>
      <c r="V16" s="18">
        <v>4.0</v>
      </c>
      <c r="W16" s="18" t="e">
        <v>#N/A</v>
      </c>
      <c r="X16" s="18">
        <v>5.0</v>
      </c>
      <c r="Y16" s="18" t="e">
        <v>#N/A</v>
      </c>
      <c r="Z16" s="18">
        <v>5.0</v>
      </c>
      <c r="AA16" s="18">
        <v>5.0</v>
      </c>
      <c r="AB16" s="18"/>
      <c r="AC16" s="18"/>
      <c r="AD16" s="18"/>
      <c r="AE16" s="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6"/>
    </row>
    <row r="17" ht="14.25" customHeight="1">
      <c r="A17" s="18" t="s">
        <v>88</v>
      </c>
      <c r="B17" s="6">
        <v>0.0</v>
      </c>
      <c r="C17" s="18">
        <v>5.0</v>
      </c>
      <c r="D17" s="18" t="e">
        <v>#N/A</v>
      </c>
      <c r="E17" s="18" t="e">
        <v>#N/A</v>
      </c>
      <c r="F17" s="18" t="e">
        <v>#N/A</v>
      </c>
      <c r="G17" s="18" t="e">
        <v>#N/A</v>
      </c>
      <c r="H17" s="18" t="e">
        <v>#N/A</v>
      </c>
      <c r="I17" s="18" t="e">
        <v>#N/A</v>
      </c>
      <c r="J17" s="18" t="e">
        <v>#N/A</v>
      </c>
      <c r="K17" s="18" t="e">
        <v>#N/A</v>
      </c>
      <c r="L17" s="18" t="e">
        <v>#N/A</v>
      </c>
      <c r="M17" s="18" t="e">
        <v>#N/A</v>
      </c>
      <c r="N17" s="18"/>
      <c r="O17" s="18" t="s">
        <v>66</v>
      </c>
      <c r="P17" s="6">
        <v>1.0</v>
      </c>
      <c r="Q17" s="18">
        <v>3.0</v>
      </c>
      <c r="R17" s="18">
        <v>3.0</v>
      </c>
      <c r="S17" s="18">
        <v>3.0</v>
      </c>
      <c r="T17" s="18">
        <v>3.0</v>
      </c>
      <c r="U17" s="18">
        <v>4.0</v>
      </c>
      <c r="V17" s="18">
        <v>4.0</v>
      </c>
      <c r="W17" s="18">
        <v>3.0</v>
      </c>
      <c r="X17" s="18">
        <v>4.0</v>
      </c>
      <c r="Y17" s="18">
        <v>3.0</v>
      </c>
      <c r="Z17" s="18">
        <v>3.0</v>
      </c>
      <c r="AA17" s="18">
        <v>3.0</v>
      </c>
      <c r="AB17" s="18"/>
      <c r="AC17" s="18"/>
      <c r="AD17" s="18"/>
      <c r="AE17" s="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6"/>
    </row>
    <row r="18" ht="14.25" customHeight="1">
      <c r="A18" s="18" t="s">
        <v>90</v>
      </c>
      <c r="B18" s="6">
        <v>0.0</v>
      </c>
      <c r="C18" s="18">
        <v>5.0</v>
      </c>
      <c r="D18" s="18">
        <v>5.0</v>
      </c>
      <c r="E18" s="18" t="e">
        <v>#N/A</v>
      </c>
      <c r="F18" s="18">
        <v>5.0</v>
      </c>
      <c r="G18" s="18">
        <v>5.0</v>
      </c>
      <c r="H18" s="18">
        <v>5.0</v>
      </c>
      <c r="I18" s="18">
        <v>5.0</v>
      </c>
      <c r="J18" s="18">
        <v>5.0</v>
      </c>
      <c r="K18" s="18">
        <v>5.0</v>
      </c>
      <c r="L18" s="18">
        <v>5.0</v>
      </c>
      <c r="M18" s="18">
        <v>5.0</v>
      </c>
      <c r="N18" s="18"/>
      <c r="O18" s="18" t="s">
        <v>67</v>
      </c>
      <c r="P18" s="6">
        <v>1.0</v>
      </c>
      <c r="Q18" s="18">
        <v>3.0</v>
      </c>
      <c r="R18" s="18">
        <v>4.0</v>
      </c>
      <c r="S18" s="18">
        <v>4.0</v>
      </c>
      <c r="T18" s="18" t="e">
        <v>#N/A</v>
      </c>
      <c r="U18" s="18" t="e">
        <v>#N/A</v>
      </c>
      <c r="V18" s="18" t="e">
        <v>#N/A</v>
      </c>
      <c r="W18" s="18" t="e">
        <v>#N/A</v>
      </c>
      <c r="X18" s="18" t="e">
        <v>#N/A</v>
      </c>
      <c r="Y18" s="18" t="e">
        <v>#N/A</v>
      </c>
      <c r="Z18" s="18" t="e">
        <v>#N/A</v>
      </c>
      <c r="AA18" s="18" t="e">
        <v>#N/A</v>
      </c>
      <c r="AB18" s="18"/>
      <c r="AC18" s="18"/>
      <c r="AD18" s="18"/>
      <c r="AE18" s="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6"/>
    </row>
    <row r="19" ht="14.25" customHeight="1">
      <c r="A19" s="18" t="s">
        <v>92</v>
      </c>
      <c r="B19" s="6">
        <v>0.0</v>
      </c>
      <c r="C19" s="18">
        <v>5.0</v>
      </c>
      <c r="D19" s="18" t="e">
        <v>#N/A</v>
      </c>
      <c r="E19" s="18" t="e">
        <v>#N/A</v>
      </c>
      <c r="F19" s="18">
        <v>5.0</v>
      </c>
      <c r="G19" s="18">
        <v>5.0</v>
      </c>
      <c r="H19" s="18" t="e">
        <v>#N/A</v>
      </c>
      <c r="I19" s="18" t="e">
        <v>#N/A</v>
      </c>
      <c r="J19" s="18" t="e">
        <v>#N/A</v>
      </c>
      <c r="K19" s="18">
        <v>5.0</v>
      </c>
      <c r="L19" s="18">
        <v>5.0</v>
      </c>
      <c r="M19" s="18">
        <v>5.0</v>
      </c>
      <c r="N19" s="18"/>
      <c r="O19" s="18" t="s">
        <v>68</v>
      </c>
      <c r="P19" s="6">
        <v>1.0</v>
      </c>
      <c r="Q19" s="18">
        <v>4.0</v>
      </c>
      <c r="R19" s="18" t="e">
        <v>#N/A</v>
      </c>
      <c r="S19" s="18" t="e">
        <v>#N/A</v>
      </c>
      <c r="T19" s="18" t="e">
        <v>#N/A</v>
      </c>
      <c r="U19" s="18" t="e">
        <v>#N/A</v>
      </c>
      <c r="V19" s="18" t="e">
        <v>#N/A</v>
      </c>
      <c r="W19" s="18" t="e">
        <v>#N/A</v>
      </c>
      <c r="X19" s="18" t="e">
        <v>#N/A</v>
      </c>
      <c r="Y19" s="18" t="e">
        <v>#N/A</v>
      </c>
      <c r="Z19" s="18" t="e">
        <v>#N/A</v>
      </c>
      <c r="AA19" s="18" t="e">
        <v>#N/A</v>
      </c>
      <c r="AB19" s="18"/>
      <c r="AC19" s="18"/>
      <c r="AD19" s="18"/>
      <c r="AE19" s="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6"/>
    </row>
    <row r="20" ht="14.25" customHeight="1">
      <c r="A20" s="18" t="s">
        <v>103</v>
      </c>
      <c r="B20" s="6">
        <v>0.0</v>
      </c>
      <c r="C20" s="18">
        <v>1.0</v>
      </c>
      <c r="D20" s="18" t="e">
        <v>#N/A</v>
      </c>
      <c r="E20" s="18" t="e">
        <v>#N/A</v>
      </c>
      <c r="F20" s="18" t="e">
        <v>#N/A</v>
      </c>
      <c r="G20" s="18">
        <v>1.0</v>
      </c>
      <c r="H20" s="18" t="e">
        <v>#N/A</v>
      </c>
      <c r="I20" s="18">
        <v>1.0</v>
      </c>
      <c r="J20" s="18">
        <v>1.0</v>
      </c>
      <c r="K20" s="18">
        <v>1.0</v>
      </c>
      <c r="L20" s="18" t="e">
        <v>#N/A</v>
      </c>
      <c r="M20" s="18" t="e">
        <v>#N/A</v>
      </c>
      <c r="N20" s="18"/>
      <c r="O20" s="18" t="s">
        <v>69</v>
      </c>
      <c r="P20" s="6">
        <v>1.0</v>
      </c>
      <c r="Q20" s="18">
        <v>5.0</v>
      </c>
      <c r="R20" s="18" t="e">
        <v>#N/A</v>
      </c>
      <c r="S20" s="18" t="e">
        <v>#N/A</v>
      </c>
      <c r="T20" s="18" t="e">
        <v>#N/A</v>
      </c>
      <c r="U20" s="18" t="e">
        <v>#N/A</v>
      </c>
      <c r="V20" s="18" t="e">
        <v>#N/A</v>
      </c>
      <c r="W20" s="18" t="e">
        <v>#N/A</v>
      </c>
      <c r="X20" s="18" t="e">
        <v>#N/A</v>
      </c>
      <c r="Y20" s="18" t="e">
        <v>#N/A</v>
      </c>
      <c r="Z20" s="18" t="e">
        <v>#N/A</v>
      </c>
      <c r="AA20" s="18" t="e">
        <v>#N/A</v>
      </c>
      <c r="AB20" s="18"/>
      <c r="AC20" s="18"/>
      <c r="AD20" s="18"/>
      <c r="AE20" s="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6"/>
    </row>
    <row r="21" ht="14.25" customHeight="1">
      <c r="A21" s="18" t="s">
        <v>106</v>
      </c>
      <c r="B21" s="6">
        <v>0.0</v>
      </c>
      <c r="C21" s="18">
        <v>5.0</v>
      </c>
      <c r="D21" s="18" t="e">
        <v>#N/A</v>
      </c>
      <c r="E21" s="18" t="e">
        <v>#N/A</v>
      </c>
      <c r="F21" s="18" t="e">
        <v>#N/A</v>
      </c>
      <c r="G21" s="18">
        <v>5.0</v>
      </c>
      <c r="H21" s="18" t="e">
        <v>#N/A</v>
      </c>
      <c r="I21" s="18" t="e">
        <v>#N/A</v>
      </c>
      <c r="J21" s="18" t="e">
        <v>#N/A</v>
      </c>
      <c r="K21" s="18" t="e">
        <v>#N/A</v>
      </c>
      <c r="L21" s="18" t="e">
        <v>#N/A</v>
      </c>
      <c r="M21" s="18" t="e">
        <v>#N/A</v>
      </c>
      <c r="N21" s="18"/>
      <c r="O21" s="18" t="s">
        <v>74</v>
      </c>
      <c r="P21" s="6">
        <v>1.0</v>
      </c>
      <c r="Q21" s="18">
        <v>3.0</v>
      </c>
      <c r="R21" s="18">
        <v>4.0</v>
      </c>
      <c r="S21" s="18" t="e">
        <v>#N/A</v>
      </c>
      <c r="T21" s="18" t="e">
        <v>#N/A</v>
      </c>
      <c r="U21" s="18" t="e">
        <v>#N/A</v>
      </c>
      <c r="V21" s="18">
        <v>2.0</v>
      </c>
      <c r="W21" s="18">
        <v>2.0</v>
      </c>
      <c r="X21" s="18">
        <v>3.0</v>
      </c>
      <c r="Y21" s="18">
        <v>3.0</v>
      </c>
      <c r="Z21" s="18">
        <v>3.0</v>
      </c>
      <c r="AA21" s="18" t="e">
        <v>#N/A</v>
      </c>
      <c r="AB21" s="18"/>
      <c r="AC21" s="18"/>
      <c r="AD21" s="18"/>
      <c r="AE21" s="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</row>
    <row r="22" ht="14.25" customHeight="1">
      <c r="A22" s="18" t="s">
        <v>108</v>
      </c>
      <c r="B22" s="6">
        <v>0.0</v>
      </c>
      <c r="C22" s="18">
        <v>5.0</v>
      </c>
      <c r="D22" s="18" t="e">
        <v>#N/A</v>
      </c>
      <c r="E22" s="18" t="e">
        <v>#N/A</v>
      </c>
      <c r="F22" s="18" t="e">
        <v>#N/A</v>
      </c>
      <c r="G22" s="18" t="e">
        <v>#N/A</v>
      </c>
      <c r="H22" s="18" t="e">
        <v>#N/A</v>
      </c>
      <c r="I22" s="18">
        <v>4.0</v>
      </c>
      <c r="J22" s="18">
        <v>5.0</v>
      </c>
      <c r="K22" s="18" t="e">
        <v>#N/A</v>
      </c>
      <c r="L22" s="18" t="e">
        <v>#N/A</v>
      </c>
      <c r="M22" s="18" t="e">
        <v>#N/A</v>
      </c>
      <c r="N22" s="18"/>
      <c r="O22" s="18" t="s">
        <v>76</v>
      </c>
      <c r="P22" s="6">
        <v>1.0</v>
      </c>
      <c r="Q22" s="18">
        <v>4.0</v>
      </c>
      <c r="R22" s="18" t="e">
        <v>#N/A</v>
      </c>
      <c r="S22" s="18" t="e">
        <v>#N/A</v>
      </c>
      <c r="T22" s="18" t="e">
        <v>#N/A</v>
      </c>
      <c r="U22" s="18" t="e">
        <v>#N/A</v>
      </c>
      <c r="V22" s="18" t="e">
        <v>#N/A</v>
      </c>
      <c r="W22" s="18" t="e">
        <v>#N/A</v>
      </c>
      <c r="X22" s="18" t="e">
        <v>#N/A</v>
      </c>
      <c r="Y22" s="18" t="e">
        <v>#N/A</v>
      </c>
      <c r="Z22" s="18" t="e">
        <v>#N/A</v>
      </c>
      <c r="AA22" s="18" t="e">
        <v>#N/A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 ht="14.25" customHeight="1">
      <c r="A23" s="18" t="s">
        <v>111</v>
      </c>
      <c r="B23" s="6">
        <v>0.0</v>
      </c>
      <c r="C23" s="18">
        <v>3.0</v>
      </c>
      <c r="D23" s="18" t="e">
        <v>#N/A</v>
      </c>
      <c r="E23" s="18" t="e">
        <v>#N/A</v>
      </c>
      <c r="F23" s="18" t="e">
        <v>#N/A</v>
      </c>
      <c r="G23" s="18" t="e">
        <v>#N/A</v>
      </c>
      <c r="H23" s="18">
        <v>2.0</v>
      </c>
      <c r="I23" s="18" t="e">
        <v>#N/A</v>
      </c>
      <c r="J23" s="18" t="e">
        <v>#N/A</v>
      </c>
      <c r="K23" s="18">
        <v>3.0</v>
      </c>
      <c r="L23" s="18" t="e">
        <v>#N/A</v>
      </c>
      <c r="M23" s="18" t="e">
        <v>#N/A</v>
      </c>
      <c r="N23" s="18"/>
      <c r="O23" s="18" t="s">
        <v>78</v>
      </c>
      <c r="P23" s="6">
        <v>1.0</v>
      </c>
      <c r="Q23" s="18">
        <v>5.0</v>
      </c>
      <c r="R23" s="18" t="e">
        <v>#N/A</v>
      </c>
      <c r="S23" s="18" t="e">
        <v>#N/A</v>
      </c>
      <c r="T23" s="18" t="e">
        <v>#N/A</v>
      </c>
      <c r="U23" s="18">
        <v>5.0</v>
      </c>
      <c r="V23" s="18" t="e">
        <v>#N/A</v>
      </c>
      <c r="W23" s="18" t="e">
        <v>#N/A</v>
      </c>
      <c r="X23" s="18" t="e">
        <v>#N/A</v>
      </c>
      <c r="Y23" s="18" t="e">
        <v>#N/A</v>
      </c>
      <c r="Z23" s="18" t="e">
        <v>#N/A</v>
      </c>
      <c r="AA23" s="18" t="e">
        <v>#N/A</v>
      </c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</row>
    <row r="24" ht="14.25" customHeight="1">
      <c r="A24" s="18" t="s">
        <v>112</v>
      </c>
      <c r="B24" s="6">
        <v>0.0</v>
      </c>
      <c r="C24" s="18">
        <v>3.0</v>
      </c>
      <c r="D24" s="18">
        <v>3.0</v>
      </c>
      <c r="E24" s="18">
        <v>3.0</v>
      </c>
      <c r="F24" s="18">
        <v>4.0</v>
      </c>
      <c r="G24" s="18">
        <v>3.0</v>
      </c>
      <c r="H24" s="18">
        <v>3.0</v>
      </c>
      <c r="I24" s="18" t="e">
        <v>#N/A</v>
      </c>
      <c r="J24" s="18" t="e">
        <v>#N/A</v>
      </c>
      <c r="K24" s="18" t="e">
        <v>#N/A</v>
      </c>
      <c r="L24" s="18" t="e">
        <v>#N/A</v>
      </c>
      <c r="M24" s="18" t="e">
        <v>#N/A</v>
      </c>
      <c r="N24" s="18"/>
      <c r="O24" s="18" t="s">
        <v>81</v>
      </c>
      <c r="P24" s="6">
        <v>1.0</v>
      </c>
      <c r="Q24" s="18">
        <v>5.0</v>
      </c>
      <c r="R24" s="18">
        <v>5.0</v>
      </c>
      <c r="S24" s="18">
        <v>4.0</v>
      </c>
      <c r="T24" s="18">
        <v>5.0</v>
      </c>
      <c r="U24" s="18">
        <v>4.0</v>
      </c>
      <c r="V24" s="18">
        <v>4.0</v>
      </c>
      <c r="W24" s="18">
        <v>4.0</v>
      </c>
      <c r="X24" s="18">
        <v>5.0</v>
      </c>
      <c r="Y24" s="18">
        <v>5.0</v>
      </c>
      <c r="Z24" s="18">
        <v>5.0</v>
      </c>
      <c r="AA24" s="18">
        <v>5.0</v>
      </c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</row>
    <row r="25" ht="14.25" customHeight="1">
      <c r="A25" s="18" t="s">
        <v>113</v>
      </c>
      <c r="B25" s="6">
        <v>0.0</v>
      </c>
      <c r="C25" s="18">
        <v>2.0</v>
      </c>
      <c r="D25" s="18" t="e">
        <v>#N/A</v>
      </c>
      <c r="E25" s="18" t="e">
        <v>#N/A</v>
      </c>
      <c r="F25" s="18">
        <v>3.0</v>
      </c>
      <c r="G25" s="18" t="e">
        <v>#N/A</v>
      </c>
      <c r="H25" s="18" t="e">
        <v>#N/A</v>
      </c>
      <c r="I25" s="18">
        <v>5.0</v>
      </c>
      <c r="J25" s="18" t="e">
        <v>#N/A</v>
      </c>
      <c r="K25" s="18" t="e">
        <v>#N/A</v>
      </c>
      <c r="L25" s="18" t="e">
        <v>#N/A</v>
      </c>
      <c r="M25" s="18" t="e">
        <v>#N/A</v>
      </c>
      <c r="N25" s="18"/>
      <c r="O25" s="18" t="s">
        <v>83</v>
      </c>
      <c r="P25" s="6">
        <v>1.0</v>
      </c>
      <c r="Q25" s="18">
        <v>5.0</v>
      </c>
      <c r="R25" s="18" t="e">
        <v>#N/A</v>
      </c>
      <c r="S25" s="18" t="e">
        <v>#N/A</v>
      </c>
      <c r="T25" s="18" t="e">
        <v>#N/A</v>
      </c>
      <c r="U25" s="18" t="e">
        <v>#N/A</v>
      </c>
      <c r="V25" s="18" t="e">
        <v>#N/A</v>
      </c>
      <c r="W25" s="18" t="e">
        <v>#N/A</v>
      </c>
      <c r="X25" s="18" t="e">
        <v>#N/A</v>
      </c>
      <c r="Y25" s="18" t="e">
        <v>#N/A</v>
      </c>
      <c r="Z25" s="18" t="e">
        <v>#N/A</v>
      </c>
      <c r="AA25" s="18" t="e">
        <v>#N/A</v>
      </c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ht="14.25" customHeight="1">
      <c r="A26" s="18" t="s">
        <v>114</v>
      </c>
      <c r="B26" s="6">
        <v>0.0</v>
      </c>
      <c r="C26" s="18">
        <v>5.0</v>
      </c>
      <c r="D26" s="18" t="e">
        <v>#N/A</v>
      </c>
      <c r="E26" s="18" t="e">
        <v>#N/A</v>
      </c>
      <c r="F26" s="18">
        <v>3.0</v>
      </c>
      <c r="G26" s="18">
        <v>2.0</v>
      </c>
      <c r="H26" s="18">
        <v>3.0</v>
      </c>
      <c r="I26" s="18" t="e">
        <v>#N/A</v>
      </c>
      <c r="J26" s="18">
        <v>3.0</v>
      </c>
      <c r="K26" s="18">
        <v>2.0</v>
      </c>
      <c r="L26" s="18" t="e">
        <v>#N/A</v>
      </c>
      <c r="M26" s="18">
        <v>3.0</v>
      </c>
      <c r="N26" s="18"/>
      <c r="O26" s="18" t="s">
        <v>89</v>
      </c>
      <c r="P26" s="6">
        <v>1.0</v>
      </c>
      <c r="Q26" s="18">
        <v>4.0</v>
      </c>
      <c r="R26" s="18">
        <v>5.0</v>
      </c>
      <c r="S26" s="18" t="e">
        <v>#N/A</v>
      </c>
      <c r="T26" s="18" t="e">
        <v>#N/A</v>
      </c>
      <c r="U26" s="18" t="e">
        <v>#N/A</v>
      </c>
      <c r="V26" s="18" t="e">
        <v>#N/A</v>
      </c>
      <c r="W26" s="18" t="e">
        <v>#N/A</v>
      </c>
      <c r="X26" s="18" t="e">
        <v>#N/A</v>
      </c>
      <c r="Y26" s="18" t="e">
        <v>#N/A</v>
      </c>
      <c r="Z26" s="18" t="e">
        <v>#N/A</v>
      </c>
      <c r="AA26" s="18" t="e">
        <v>#N/A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</row>
    <row r="27" ht="14.25" customHeight="1">
      <c r="A27" s="18" t="s">
        <v>115</v>
      </c>
      <c r="B27" s="6">
        <v>0.0</v>
      </c>
      <c r="C27" s="18">
        <v>5.0</v>
      </c>
      <c r="D27" s="18">
        <v>5.0</v>
      </c>
      <c r="E27" s="18" t="e">
        <v>#N/A</v>
      </c>
      <c r="F27" s="18" t="e">
        <v>#N/A</v>
      </c>
      <c r="G27" s="18" t="e">
        <v>#N/A</v>
      </c>
      <c r="H27" s="18" t="e">
        <v>#N/A</v>
      </c>
      <c r="I27" s="18" t="e">
        <v>#N/A</v>
      </c>
      <c r="J27" s="18" t="e">
        <v>#N/A</v>
      </c>
      <c r="K27" s="18" t="e">
        <v>#N/A</v>
      </c>
      <c r="L27" s="18" t="e">
        <v>#N/A</v>
      </c>
      <c r="M27" s="18" t="e">
        <v>#N/A</v>
      </c>
      <c r="N27" s="18"/>
      <c r="O27" s="18" t="s">
        <v>91</v>
      </c>
      <c r="P27" s="6">
        <v>1.0</v>
      </c>
      <c r="Q27" s="18">
        <v>5.0</v>
      </c>
      <c r="R27" s="18" t="e">
        <v>#N/A</v>
      </c>
      <c r="S27" s="18" t="e">
        <v>#N/A</v>
      </c>
      <c r="T27" s="18" t="e">
        <v>#N/A</v>
      </c>
      <c r="U27" s="18">
        <v>4.0</v>
      </c>
      <c r="V27" s="18" t="e">
        <v>#N/A</v>
      </c>
      <c r="W27" s="18">
        <v>5.0</v>
      </c>
      <c r="X27" s="18" t="e">
        <v>#N/A</v>
      </c>
      <c r="Y27" s="18" t="e">
        <v>#N/A</v>
      </c>
      <c r="Z27" s="18" t="e">
        <v>#N/A</v>
      </c>
      <c r="AA27" s="18">
        <v>5.0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ht="14.25" customHeight="1">
      <c r="A28" s="18" t="s">
        <v>118</v>
      </c>
      <c r="B28" s="6">
        <v>0.0</v>
      </c>
      <c r="C28" s="18">
        <v>3.0</v>
      </c>
      <c r="D28" s="18" t="e">
        <v>#N/A</v>
      </c>
      <c r="E28" s="18" t="e">
        <v>#N/A</v>
      </c>
      <c r="F28" s="18" t="e">
        <v>#N/A</v>
      </c>
      <c r="G28" s="18" t="e">
        <v>#N/A</v>
      </c>
      <c r="H28" s="18" t="e">
        <v>#N/A</v>
      </c>
      <c r="I28" s="18" t="e">
        <v>#N/A</v>
      </c>
      <c r="J28" s="18" t="e">
        <v>#N/A</v>
      </c>
      <c r="K28" s="18" t="e">
        <v>#N/A</v>
      </c>
      <c r="L28" s="18" t="e">
        <v>#N/A</v>
      </c>
      <c r="M28" s="18" t="e">
        <v>#N/A</v>
      </c>
      <c r="N28" s="18"/>
      <c r="O28" s="18" t="s">
        <v>93</v>
      </c>
      <c r="P28" s="6">
        <v>1.0</v>
      </c>
      <c r="Q28" s="18">
        <v>5.0</v>
      </c>
      <c r="R28" s="18">
        <v>5.0</v>
      </c>
      <c r="S28" s="18" t="e">
        <v>#N/A</v>
      </c>
      <c r="T28" s="18">
        <v>5.0</v>
      </c>
      <c r="U28" s="18" t="e">
        <v>#N/A</v>
      </c>
      <c r="V28" s="18" t="e">
        <v>#N/A</v>
      </c>
      <c r="W28" s="18" t="e">
        <v>#N/A</v>
      </c>
      <c r="X28" s="18" t="e">
        <v>#N/A</v>
      </c>
      <c r="Y28" s="18" t="e">
        <v>#N/A</v>
      </c>
      <c r="Z28" s="18" t="e">
        <v>#N/A</v>
      </c>
      <c r="AA28" s="18" t="e">
        <v>#N/A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</row>
    <row r="29" ht="14.25" customHeight="1">
      <c r="A29" s="18" t="s">
        <v>119</v>
      </c>
      <c r="B29" s="6">
        <v>0.0</v>
      </c>
      <c r="C29" s="18">
        <v>3.0</v>
      </c>
      <c r="D29" s="18">
        <v>4.0</v>
      </c>
      <c r="E29" s="18">
        <v>5.0</v>
      </c>
      <c r="F29" s="18">
        <v>5.0</v>
      </c>
      <c r="G29" s="18" t="e">
        <v>#N/A</v>
      </c>
      <c r="H29" s="18">
        <v>4.0</v>
      </c>
      <c r="I29" s="18" t="e">
        <v>#N/A</v>
      </c>
      <c r="J29" s="18">
        <v>4.0</v>
      </c>
      <c r="K29" s="18" t="e">
        <v>#N/A</v>
      </c>
      <c r="L29" s="18" t="e">
        <v>#N/A</v>
      </c>
      <c r="M29" s="18" t="e">
        <v>#N/A</v>
      </c>
      <c r="N29" s="18"/>
      <c r="O29" s="18" t="s">
        <v>94</v>
      </c>
      <c r="P29" s="6">
        <v>1.0</v>
      </c>
      <c r="Q29" s="18">
        <v>3.0</v>
      </c>
      <c r="R29" s="18">
        <v>4.0</v>
      </c>
      <c r="S29" s="18">
        <v>4.0</v>
      </c>
      <c r="T29" s="18">
        <v>5.0</v>
      </c>
      <c r="U29" s="18">
        <v>4.0</v>
      </c>
      <c r="V29" s="18">
        <v>2.0</v>
      </c>
      <c r="W29" s="18" t="e">
        <v>#N/A</v>
      </c>
      <c r="X29" s="18" t="e">
        <v>#N/A</v>
      </c>
      <c r="Y29" s="18">
        <v>3.0</v>
      </c>
      <c r="Z29" s="18">
        <v>3.0</v>
      </c>
      <c r="AA29" s="18">
        <v>3.0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ht="14.25" customHeight="1">
      <c r="A30" s="18" t="s">
        <v>121</v>
      </c>
      <c r="B30" s="6">
        <v>0.0</v>
      </c>
      <c r="C30" s="18">
        <v>3.0</v>
      </c>
      <c r="D30" s="18">
        <v>3.0</v>
      </c>
      <c r="E30" s="18" t="e">
        <v>#N/A</v>
      </c>
      <c r="F30" s="18" t="e">
        <v>#N/A</v>
      </c>
      <c r="G30" s="18" t="e">
        <v>#N/A</v>
      </c>
      <c r="H30" s="18" t="e">
        <v>#N/A</v>
      </c>
      <c r="I30" s="18" t="e">
        <v>#N/A</v>
      </c>
      <c r="J30" s="18" t="e">
        <v>#N/A</v>
      </c>
      <c r="K30" s="18" t="e">
        <v>#N/A</v>
      </c>
      <c r="L30" s="18" t="e">
        <v>#N/A</v>
      </c>
      <c r="M30" s="18" t="e">
        <v>#N/A</v>
      </c>
      <c r="N30" s="18"/>
      <c r="O30" s="18" t="s">
        <v>95</v>
      </c>
      <c r="P30" s="6">
        <v>1.0</v>
      </c>
      <c r="Q30" s="18">
        <v>4.0</v>
      </c>
      <c r="R30" s="18" t="e">
        <v>#N/A</v>
      </c>
      <c r="S30" s="18" t="e">
        <v>#N/A</v>
      </c>
      <c r="T30" s="18" t="e">
        <v>#N/A</v>
      </c>
      <c r="U30" s="18" t="e">
        <v>#N/A</v>
      </c>
      <c r="V30" s="18" t="e">
        <v>#N/A</v>
      </c>
      <c r="W30" s="18" t="e">
        <v>#N/A</v>
      </c>
      <c r="X30" s="18" t="e">
        <v>#N/A</v>
      </c>
      <c r="Y30" s="18" t="e">
        <v>#N/A</v>
      </c>
      <c r="Z30" s="18" t="e">
        <v>#N/A</v>
      </c>
      <c r="AA30" s="18" t="e">
        <v>#N/A</v>
      </c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ht="14.25" customHeight="1">
      <c r="A31" s="18" t="s">
        <v>122</v>
      </c>
      <c r="B31" s="6">
        <v>0.0</v>
      </c>
      <c r="C31" s="18">
        <v>5.0</v>
      </c>
      <c r="D31" s="18">
        <v>5.0</v>
      </c>
      <c r="E31" s="18">
        <v>4.0</v>
      </c>
      <c r="F31" s="18">
        <v>4.0</v>
      </c>
      <c r="G31" s="18">
        <v>4.0</v>
      </c>
      <c r="H31" s="18" t="e">
        <v>#N/A</v>
      </c>
      <c r="I31" s="18" t="e">
        <v>#N/A</v>
      </c>
      <c r="J31" s="18" t="e">
        <v>#N/A</v>
      </c>
      <c r="K31" s="18" t="e">
        <v>#N/A</v>
      </c>
      <c r="L31" s="18" t="e">
        <v>#N/A</v>
      </c>
      <c r="M31" s="18" t="e">
        <v>#N/A</v>
      </c>
      <c r="N31" s="18"/>
      <c r="O31" s="18" t="s">
        <v>96</v>
      </c>
      <c r="P31" s="6">
        <v>1.0</v>
      </c>
      <c r="Q31" s="18">
        <v>5.0</v>
      </c>
      <c r="R31" s="18" t="e">
        <v>#N/A</v>
      </c>
      <c r="S31" s="18" t="e">
        <v>#N/A</v>
      </c>
      <c r="T31" s="18">
        <v>4.0</v>
      </c>
      <c r="U31" s="18" t="e">
        <v>#N/A</v>
      </c>
      <c r="V31" s="18" t="e">
        <v>#N/A</v>
      </c>
      <c r="W31" s="18" t="e">
        <v>#N/A</v>
      </c>
      <c r="X31" s="18" t="e">
        <v>#N/A</v>
      </c>
      <c r="Y31" s="18" t="e">
        <v>#N/A</v>
      </c>
      <c r="Z31" s="18" t="e">
        <v>#N/A</v>
      </c>
      <c r="AA31" s="18" t="e">
        <v>#N/A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ht="14.25" customHeight="1">
      <c r="A32" s="18" t="s">
        <v>124</v>
      </c>
      <c r="B32" s="6">
        <v>0.0</v>
      </c>
      <c r="C32" s="18">
        <v>4.0</v>
      </c>
      <c r="D32" s="18" t="e">
        <v>#N/A</v>
      </c>
      <c r="E32" s="18" t="e">
        <v>#N/A</v>
      </c>
      <c r="F32" s="18" t="e">
        <v>#N/A</v>
      </c>
      <c r="G32" s="18" t="e">
        <v>#N/A</v>
      </c>
      <c r="H32" s="18" t="e">
        <v>#N/A</v>
      </c>
      <c r="I32" s="18" t="e">
        <v>#N/A</v>
      </c>
      <c r="J32" s="18" t="e">
        <v>#N/A</v>
      </c>
      <c r="K32" s="18" t="e">
        <v>#N/A</v>
      </c>
      <c r="L32" s="18" t="e">
        <v>#N/A</v>
      </c>
      <c r="M32" s="18" t="e">
        <v>#N/A</v>
      </c>
      <c r="N32" s="18"/>
      <c r="O32" s="18" t="s">
        <v>97</v>
      </c>
      <c r="P32" s="6">
        <v>1.0</v>
      </c>
      <c r="Q32" s="18">
        <v>4.0</v>
      </c>
      <c r="R32" s="18" t="e">
        <v>#N/A</v>
      </c>
      <c r="S32" s="18" t="e">
        <v>#N/A</v>
      </c>
      <c r="T32" s="18" t="e">
        <v>#N/A</v>
      </c>
      <c r="U32" s="18" t="e">
        <v>#N/A</v>
      </c>
      <c r="V32" s="18" t="e">
        <v>#N/A</v>
      </c>
      <c r="W32" s="18" t="e">
        <v>#N/A</v>
      </c>
      <c r="X32" s="18" t="e">
        <v>#N/A</v>
      </c>
      <c r="Y32" s="18" t="e">
        <v>#N/A</v>
      </c>
      <c r="Z32" s="18" t="e">
        <v>#N/A</v>
      </c>
      <c r="AA32" s="18" t="e">
        <v>#N/A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ht="14.25" customHeight="1">
      <c r="A33" s="18" t="s">
        <v>127</v>
      </c>
      <c r="B33" s="6">
        <v>0.0</v>
      </c>
      <c r="C33" s="18">
        <v>3.0</v>
      </c>
      <c r="D33" s="18">
        <v>3.0</v>
      </c>
      <c r="E33" s="18">
        <v>3.0</v>
      </c>
      <c r="F33" s="18">
        <v>3.0</v>
      </c>
      <c r="G33" s="18">
        <v>2.0</v>
      </c>
      <c r="H33" s="18">
        <v>3.0</v>
      </c>
      <c r="I33" s="18">
        <v>2.0</v>
      </c>
      <c r="J33" s="18">
        <v>2.0</v>
      </c>
      <c r="K33" s="18" t="e">
        <v>#N/A</v>
      </c>
      <c r="L33" s="18">
        <v>3.0</v>
      </c>
      <c r="M33" s="18" t="e">
        <v>#N/A</v>
      </c>
      <c r="N33" s="18"/>
      <c r="O33" s="18" t="s">
        <v>98</v>
      </c>
      <c r="P33" s="6">
        <v>1.0</v>
      </c>
      <c r="Q33" s="18">
        <v>5.0</v>
      </c>
      <c r="R33" s="18">
        <v>5.0</v>
      </c>
      <c r="S33" s="18" t="e">
        <v>#N/A</v>
      </c>
      <c r="T33" s="18">
        <v>5.0</v>
      </c>
      <c r="U33" s="18">
        <v>5.0</v>
      </c>
      <c r="V33" s="18">
        <v>5.0</v>
      </c>
      <c r="W33" s="18" t="e">
        <v>#N/A</v>
      </c>
      <c r="X33" s="18">
        <v>5.0</v>
      </c>
      <c r="Y33" s="18">
        <v>5.0</v>
      </c>
      <c r="Z33" s="18">
        <v>5.0</v>
      </c>
      <c r="AA33" s="18" t="e">
        <v>#N/A</v>
      </c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</row>
    <row r="34" ht="14.25" customHeight="1">
      <c r="A34" s="18" t="s">
        <v>130</v>
      </c>
      <c r="B34" s="6">
        <v>0.0</v>
      </c>
      <c r="C34" s="18">
        <v>5.0</v>
      </c>
      <c r="D34" s="18" t="e">
        <v>#N/A</v>
      </c>
      <c r="E34" s="18" t="e">
        <v>#N/A</v>
      </c>
      <c r="F34" s="18" t="e">
        <v>#N/A</v>
      </c>
      <c r="G34" s="18" t="e">
        <v>#N/A</v>
      </c>
      <c r="H34" s="18" t="e">
        <v>#N/A</v>
      </c>
      <c r="I34" s="18" t="e">
        <v>#N/A</v>
      </c>
      <c r="J34" s="18" t="e">
        <v>#N/A</v>
      </c>
      <c r="K34" s="18" t="e">
        <v>#N/A</v>
      </c>
      <c r="L34" s="18" t="e">
        <v>#N/A</v>
      </c>
      <c r="M34" s="18" t="e">
        <v>#N/A</v>
      </c>
      <c r="N34" s="18"/>
      <c r="O34" s="18" t="s">
        <v>99</v>
      </c>
      <c r="P34" s="6">
        <v>1.0</v>
      </c>
      <c r="Q34" s="18">
        <v>4.0</v>
      </c>
      <c r="R34" s="18" t="e">
        <v>#N/A</v>
      </c>
      <c r="S34" s="18" t="e">
        <v>#N/A</v>
      </c>
      <c r="T34" s="18" t="e">
        <v>#N/A</v>
      </c>
      <c r="U34" s="18" t="e">
        <v>#N/A</v>
      </c>
      <c r="V34" s="18" t="e">
        <v>#N/A</v>
      </c>
      <c r="W34" s="18">
        <v>5.0</v>
      </c>
      <c r="X34" s="18" t="e">
        <v>#N/A</v>
      </c>
      <c r="Y34" s="18" t="e">
        <v>#N/A</v>
      </c>
      <c r="Z34" s="18" t="e">
        <v>#N/A</v>
      </c>
      <c r="AA34" s="18" t="e">
        <v>#N/A</v>
      </c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</row>
    <row r="35" ht="14.25" customHeight="1">
      <c r="A35" s="18" t="s">
        <v>133</v>
      </c>
      <c r="B35" s="6">
        <v>0.0</v>
      </c>
      <c r="C35" s="18">
        <v>3.0</v>
      </c>
      <c r="D35" s="18">
        <v>4.0</v>
      </c>
      <c r="E35" s="18">
        <v>5.0</v>
      </c>
      <c r="F35" s="18">
        <v>5.0</v>
      </c>
      <c r="G35" s="18">
        <v>5.0</v>
      </c>
      <c r="H35" s="18" t="e">
        <v>#N/A</v>
      </c>
      <c r="I35" s="18" t="e">
        <v>#N/A</v>
      </c>
      <c r="J35" s="18" t="e">
        <v>#N/A</v>
      </c>
      <c r="K35" s="18" t="e">
        <v>#N/A</v>
      </c>
      <c r="L35" s="18" t="e">
        <v>#N/A</v>
      </c>
      <c r="M35" s="18" t="e">
        <v>#N/A</v>
      </c>
      <c r="N35" s="18"/>
      <c r="O35" s="18" t="s">
        <v>100</v>
      </c>
      <c r="P35" s="6">
        <v>1.0</v>
      </c>
      <c r="Q35" s="18">
        <v>5.0</v>
      </c>
      <c r="R35" s="18" t="e">
        <v>#N/A</v>
      </c>
      <c r="S35" s="18" t="e">
        <v>#N/A</v>
      </c>
      <c r="T35" s="18">
        <v>5.0</v>
      </c>
      <c r="U35" s="18" t="e">
        <v>#N/A</v>
      </c>
      <c r="V35" s="18" t="e">
        <v>#N/A</v>
      </c>
      <c r="W35" s="18">
        <v>5.0</v>
      </c>
      <c r="X35" s="18" t="e">
        <v>#N/A</v>
      </c>
      <c r="Y35" s="18" t="e">
        <v>#N/A</v>
      </c>
      <c r="Z35" s="18" t="e">
        <v>#N/A</v>
      </c>
      <c r="AA35" s="18" t="e">
        <v>#N/A</v>
      </c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</row>
    <row r="36" ht="14.25" customHeight="1">
      <c r="A36" s="18"/>
      <c r="B36" s="18" t="s">
        <v>150</v>
      </c>
      <c r="C36" s="18">
        <f t="shared" ref="C36:M36" si="1">AVERAGEIF(C2:C35,"&lt;&gt;#N/A")</f>
        <v>3.735294118</v>
      </c>
      <c r="D36" s="18">
        <f t="shared" si="1"/>
        <v>3.769230769</v>
      </c>
      <c r="E36" s="18">
        <f t="shared" si="1"/>
        <v>3.75</v>
      </c>
      <c r="F36" s="18">
        <f t="shared" si="1"/>
        <v>3.571428571</v>
      </c>
      <c r="G36" s="18">
        <f t="shared" si="1"/>
        <v>3.5625</v>
      </c>
      <c r="H36" s="18">
        <f t="shared" si="1"/>
        <v>3.636363636</v>
      </c>
      <c r="I36" s="18">
        <f t="shared" si="1"/>
        <v>3.25</v>
      </c>
      <c r="J36" s="18">
        <f t="shared" si="1"/>
        <v>3.555555556</v>
      </c>
      <c r="K36" s="18">
        <f t="shared" si="1"/>
        <v>2.777777778</v>
      </c>
      <c r="L36" s="18">
        <f t="shared" si="1"/>
        <v>4.2</v>
      </c>
      <c r="M36" s="18">
        <f t="shared" si="1"/>
        <v>3.714285714</v>
      </c>
      <c r="N36" s="18"/>
      <c r="O36" s="18" t="s">
        <v>102</v>
      </c>
      <c r="P36" s="6">
        <v>1.0</v>
      </c>
      <c r="Q36" s="18">
        <v>4.0</v>
      </c>
      <c r="R36" s="18" t="e">
        <v>#N/A</v>
      </c>
      <c r="S36" s="18" t="e">
        <v>#N/A</v>
      </c>
      <c r="T36" s="18" t="e">
        <v>#N/A</v>
      </c>
      <c r="U36" s="18" t="e">
        <v>#N/A</v>
      </c>
      <c r="V36" s="18" t="e">
        <v>#N/A</v>
      </c>
      <c r="W36" s="18" t="e">
        <v>#N/A</v>
      </c>
      <c r="X36" s="18" t="e">
        <v>#N/A</v>
      </c>
      <c r="Y36" s="18" t="e">
        <v>#N/A</v>
      </c>
      <c r="Z36" s="18" t="e">
        <v>#N/A</v>
      </c>
      <c r="AA36" s="18" t="e">
        <v>#N/A</v>
      </c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</row>
    <row r="37" ht="14.25" customHeight="1">
      <c r="A37" s="18"/>
      <c r="B37" s="18" t="s">
        <v>151</v>
      </c>
      <c r="C37" s="18" t="str">
        <f t="shared" ref="C37:M37" si="2">AGGREGATE(7,6,C2:C35)</f>
        <v>#NAME?</v>
      </c>
      <c r="D37" s="18" t="str">
        <f t="shared" si="2"/>
        <v>#NAME?</v>
      </c>
      <c r="E37" s="18" t="str">
        <f t="shared" si="2"/>
        <v>#NAME?</v>
      </c>
      <c r="F37" s="18" t="str">
        <f t="shared" si="2"/>
        <v>#NAME?</v>
      </c>
      <c r="G37" s="18" t="str">
        <f t="shared" si="2"/>
        <v>#NAME?</v>
      </c>
      <c r="H37" s="18" t="str">
        <f t="shared" si="2"/>
        <v>#NAME?</v>
      </c>
      <c r="I37" s="18" t="str">
        <f t="shared" si="2"/>
        <v>#NAME?</v>
      </c>
      <c r="J37" s="18" t="str">
        <f t="shared" si="2"/>
        <v>#NAME?</v>
      </c>
      <c r="K37" s="18" t="str">
        <f t="shared" si="2"/>
        <v>#NAME?</v>
      </c>
      <c r="L37" s="18" t="str">
        <f t="shared" si="2"/>
        <v>#NAME?</v>
      </c>
      <c r="M37" s="18" t="str">
        <f t="shared" si="2"/>
        <v>#NAME?</v>
      </c>
      <c r="N37" s="18"/>
      <c r="O37" s="18" t="s">
        <v>104</v>
      </c>
      <c r="P37" s="6">
        <v>1.0</v>
      </c>
      <c r="Q37" s="18">
        <v>3.0</v>
      </c>
      <c r="R37" s="18" t="e">
        <v>#N/A</v>
      </c>
      <c r="S37" s="18" t="e">
        <v>#N/A</v>
      </c>
      <c r="T37" s="18" t="e">
        <v>#N/A</v>
      </c>
      <c r="U37" s="18" t="e">
        <v>#N/A</v>
      </c>
      <c r="V37" s="18" t="e">
        <v>#N/A</v>
      </c>
      <c r="W37" s="18" t="e">
        <v>#N/A</v>
      </c>
      <c r="X37" s="18" t="e">
        <v>#N/A</v>
      </c>
      <c r="Y37" s="18" t="e">
        <v>#N/A</v>
      </c>
      <c r="Z37" s="18" t="e">
        <v>#N/A</v>
      </c>
      <c r="AA37" s="18" t="e">
        <v>#N/A</v>
      </c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 ht="14.25" customHeight="1">
      <c r="A38" s="18"/>
      <c r="B38" s="18" t="s">
        <v>152</v>
      </c>
      <c r="C38" s="18">
        <f t="shared" ref="C38:M38" si="3">COUNTIFS(C2:C35,"&lt;&gt;#N/A")</f>
        <v>34</v>
      </c>
      <c r="D38" s="18">
        <f t="shared" si="3"/>
        <v>13</v>
      </c>
      <c r="E38" s="18">
        <f t="shared" si="3"/>
        <v>8</v>
      </c>
      <c r="F38" s="18">
        <f t="shared" si="3"/>
        <v>14</v>
      </c>
      <c r="G38" s="18">
        <f t="shared" si="3"/>
        <v>16</v>
      </c>
      <c r="H38" s="18">
        <f t="shared" si="3"/>
        <v>11</v>
      </c>
      <c r="I38" s="18">
        <f t="shared" si="3"/>
        <v>8</v>
      </c>
      <c r="J38" s="18">
        <f t="shared" si="3"/>
        <v>9</v>
      </c>
      <c r="K38" s="18">
        <f t="shared" si="3"/>
        <v>9</v>
      </c>
      <c r="L38" s="18">
        <f t="shared" si="3"/>
        <v>5</v>
      </c>
      <c r="M38" s="18">
        <f t="shared" si="3"/>
        <v>7</v>
      </c>
      <c r="N38" s="18"/>
      <c r="O38" s="18" t="s">
        <v>105</v>
      </c>
      <c r="P38" s="6">
        <v>1.0</v>
      </c>
      <c r="Q38" s="18">
        <v>5.0</v>
      </c>
      <c r="R38" s="18">
        <v>5.0</v>
      </c>
      <c r="S38" s="18">
        <v>5.0</v>
      </c>
      <c r="T38" s="18" t="e">
        <v>#N/A</v>
      </c>
      <c r="U38" s="18">
        <v>5.0</v>
      </c>
      <c r="V38" s="18">
        <v>5.0</v>
      </c>
      <c r="W38" s="18" t="e">
        <v>#N/A</v>
      </c>
      <c r="X38" s="18">
        <v>5.0</v>
      </c>
      <c r="Y38" s="18" t="e">
        <v>#N/A</v>
      </c>
      <c r="Z38" s="18">
        <v>5.0</v>
      </c>
      <c r="AA38" s="18" t="e">
        <v>#N/A</v>
      </c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ht="14.25" customHeight="1">
      <c r="A39" s="18"/>
      <c r="B39" s="18" t="s">
        <v>153</v>
      </c>
      <c r="C39" s="18" t="str">
        <f t="shared" ref="C39:M39" si="4">C37/SQRT(C38)</f>
        <v>#NAME?</v>
      </c>
      <c r="D39" s="18" t="str">
        <f t="shared" si="4"/>
        <v>#NAME?</v>
      </c>
      <c r="E39" s="18" t="str">
        <f t="shared" si="4"/>
        <v>#NAME?</v>
      </c>
      <c r="F39" s="18" t="str">
        <f t="shared" si="4"/>
        <v>#NAME?</v>
      </c>
      <c r="G39" s="18" t="str">
        <f t="shared" si="4"/>
        <v>#NAME?</v>
      </c>
      <c r="H39" s="18" t="str">
        <f t="shared" si="4"/>
        <v>#NAME?</v>
      </c>
      <c r="I39" s="18" t="str">
        <f t="shared" si="4"/>
        <v>#NAME?</v>
      </c>
      <c r="J39" s="18" t="str">
        <f t="shared" si="4"/>
        <v>#NAME?</v>
      </c>
      <c r="K39" s="18" t="str">
        <f t="shared" si="4"/>
        <v>#NAME?</v>
      </c>
      <c r="L39" s="18" t="str">
        <f t="shared" si="4"/>
        <v>#NAME?</v>
      </c>
      <c r="M39" s="18" t="str">
        <f t="shared" si="4"/>
        <v>#NAME?</v>
      </c>
      <c r="N39" s="18"/>
      <c r="O39" s="18" t="s">
        <v>107</v>
      </c>
      <c r="P39" s="6">
        <v>1.0</v>
      </c>
      <c r="Q39" s="18">
        <v>2.0</v>
      </c>
      <c r="R39" s="18">
        <v>1.0</v>
      </c>
      <c r="S39" s="18">
        <v>1.0</v>
      </c>
      <c r="T39" s="18" t="e">
        <v>#N/A</v>
      </c>
      <c r="U39" s="18" t="e">
        <v>#N/A</v>
      </c>
      <c r="V39" s="18">
        <v>2.0</v>
      </c>
      <c r="W39" s="18" t="e">
        <v>#N/A</v>
      </c>
      <c r="X39" s="18" t="e">
        <v>#N/A</v>
      </c>
      <c r="Y39" s="18" t="e">
        <v>#N/A</v>
      </c>
      <c r="Z39" s="18">
        <v>1.0</v>
      </c>
      <c r="AA39" s="18">
        <v>1.0</v>
      </c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</row>
    <row r="40" ht="14.25" customHeight="1">
      <c r="A40" s="18"/>
      <c r="B40" s="18" t="s">
        <v>154</v>
      </c>
      <c r="C40" s="18" t="str">
        <f t="shared" ref="C40:M40" si="5">AGGREGATE(12,7,C2:C35)</f>
        <v>#NAME?</v>
      </c>
      <c r="D40" s="18" t="str">
        <f t="shared" si="5"/>
        <v>#NAME?</v>
      </c>
      <c r="E40" s="18" t="str">
        <f t="shared" si="5"/>
        <v>#NAME?</v>
      </c>
      <c r="F40" s="18" t="str">
        <f t="shared" si="5"/>
        <v>#NAME?</v>
      </c>
      <c r="G40" s="18" t="str">
        <f t="shared" si="5"/>
        <v>#NAME?</v>
      </c>
      <c r="H40" s="18" t="str">
        <f t="shared" si="5"/>
        <v>#NAME?</v>
      </c>
      <c r="I40" s="18" t="str">
        <f t="shared" si="5"/>
        <v>#NAME?</v>
      </c>
      <c r="J40" s="18" t="str">
        <f t="shared" si="5"/>
        <v>#NAME?</v>
      </c>
      <c r="K40" s="18" t="str">
        <f t="shared" si="5"/>
        <v>#NAME?</v>
      </c>
      <c r="L40" s="18" t="str">
        <f t="shared" si="5"/>
        <v>#NAME?</v>
      </c>
      <c r="M40" s="18" t="str">
        <f t="shared" si="5"/>
        <v>#NAME?</v>
      </c>
      <c r="N40" s="18"/>
      <c r="O40" s="18" t="s">
        <v>109</v>
      </c>
      <c r="P40" s="6">
        <v>1.0</v>
      </c>
      <c r="Q40" s="18">
        <v>5.0</v>
      </c>
      <c r="R40" s="18" t="e">
        <v>#N/A</v>
      </c>
      <c r="S40" s="18" t="e">
        <v>#N/A</v>
      </c>
      <c r="T40" s="18" t="e">
        <v>#N/A</v>
      </c>
      <c r="U40" s="18" t="e">
        <v>#N/A</v>
      </c>
      <c r="V40" s="18" t="e">
        <v>#N/A</v>
      </c>
      <c r="W40" s="18" t="e">
        <v>#N/A</v>
      </c>
      <c r="X40" s="18" t="e">
        <v>#N/A</v>
      </c>
      <c r="Y40" s="18" t="e">
        <v>#N/A</v>
      </c>
      <c r="Z40" s="18" t="e">
        <v>#N/A</v>
      </c>
      <c r="AA40" s="18" t="e">
        <v>#N/A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ht="14.25" customHeight="1">
      <c r="A41" s="18"/>
      <c r="B41" s="18"/>
      <c r="C41" s="18" t="s">
        <v>138</v>
      </c>
      <c r="D41" s="18">
        <v>1.0</v>
      </c>
      <c r="E41" s="18">
        <v>2.0</v>
      </c>
      <c r="F41" s="18">
        <v>6.0</v>
      </c>
      <c r="G41" s="18">
        <v>12.0</v>
      </c>
      <c r="H41" s="18">
        <v>18.0</v>
      </c>
      <c r="I41" s="18">
        <v>24.0</v>
      </c>
      <c r="J41" s="18">
        <v>30.0</v>
      </c>
      <c r="K41" s="18">
        <v>36.0</v>
      </c>
      <c r="L41" s="18">
        <v>42.0</v>
      </c>
      <c r="M41" s="18">
        <v>48.0</v>
      </c>
      <c r="N41" s="18"/>
      <c r="O41" s="18" t="s">
        <v>110</v>
      </c>
      <c r="P41" s="6">
        <v>1.0</v>
      </c>
      <c r="Q41" s="18">
        <v>5.0</v>
      </c>
      <c r="R41" s="18">
        <v>5.0</v>
      </c>
      <c r="S41" s="18">
        <v>5.0</v>
      </c>
      <c r="T41" s="18">
        <v>5.0</v>
      </c>
      <c r="U41" s="18">
        <v>5.0</v>
      </c>
      <c r="V41" s="18">
        <v>5.0</v>
      </c>
      <c r="W41" s="18">
        <v>5.0</v>
      </c>
      <c r="X41" s="18">
        <v>5.0</v>
      </c>
      <c r="Y41" s="18">
        <v>5.0</v>
      </c>
      <c r="Z41" s="18">
        <v>5.0</v>
      </c>
      <c r="AA41" s="18">
        <v>5.0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 t="s">
        <v>116</v>
      </c>
      <c r="P42" s="6">
        <v>1.0</v>
      </c>
      <c r="Q42" s="18">
        <v>5.0</v>
      </c>
      <c r="R42" s="18" t="e">
        <v>#N/A</v>
      </c>
      <c r="S42" s="18" t="e">
        <v>#N/A</v>
      </c>
      <c r="T42" s="18" t="e">
        <v>#N/A</v>
      </c>
      <c r="U42" s="18" t="e">
        <v>#N/A</v>
      </c>
      <c r="V42" s="18" t="e">
        <v>#N/A</v>
      </c>
      <c r="W42" s="18" t="e">
        <v>#N/A</v>
      </c>
      <c r="X42" s="18" t="e">
        <v>#N/A</v>
      </c>
      <c r="Y42" s="18" t="e">
        <v>#N/A</v>
      </c>
      <c r="Z42" s="18" t="e">
        <v>#N/A</v>
      </c>
      <c r="AA42" s="18" t="e">
        <v>#N/A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 t="s">
        <v>117</v>
      </c>
      <c r="P43" s="6">
        <v>1.0</v>
      </c>
      <c r="Q43" s="18">
        <v>5.0</v>
      </c>
      <c r="R43" s="18">
        <v>4.0</v>
      </c>
      <c r="S43" s="18" t="e">
        <v>#N/A</v>
      </c>
      <c r="T43" s="18" t="e">
        <v>#N/A</v>
      </c>
      <c r="U43" s="18" t="e">
        <v>#N/A</v>
      </c>
      <c r="V43" s="18" t="e">
        <v>#N/A</v>
      </c>
      <c r="W43" s="18" t="e">
        <v>#N/A</v>
      </c>
      <c r="X43" s="18" t="e">
        <v>#N/A</v>
      </c>
      <c r="Y43" s="18" t="e">
        <v>#N/A</v>
      </c>
      <c r="Z43" s="18" t="e">
        <v>#N/A</v>
      </c>
      <c r="AA43" s="18">
        <v>4.0</v>
      </c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 t="s">
        <v>120</v>
      </c>
      <c r="P44" s="6">
        <v>1.0</v>
      </c>
      <c r="Q44" s="18">
        <v>5.0</v>
      </c>
      <c r="R44" s="18">
        <v>5.0</v>
      </c>
      <c r="S44" s="18">
        <v>5.0</v>
      </c>
      <c r="T44" s="18">
        <v>5.0</v>
      </c>
      <c r="U44" s="18" t="e">
        <v>#N/A</v>
      </c>
      <c r="V44" s="18">
        <v>5.0</v>
      </c>
      <c r="W44" s="18">
        <v>5.0</v>
      </c>
      <c r="X44" s="18">
        <v>5.0</v>
      </c>
      <c r="Y44" s="18">
        <v>5.0</v>
      </c>
      <c r="Z44" s="18" t="e">
        <v>#N/A</v>
      </c>
      <c r="AA44" s="18">
        <v>5.0</v>
      </c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 t="s">
        <v>123</v>
      </c>
      <c r="P45" s="6">
        <v>1.0</v>
      </c>
      <c r="Q45" s="18">
        <v>5.0</v>
      </c>
      <c r="R45" s="18" t="e">
        <v>#N/A</v>
      </c>
      <c r="S45" s="18" t="e">
        <v>#N/A</v>
      </c>
      <c r="T45" s="18">
        <v>5.0</v>
      </c>
      <c r="U45" s="18">
        <v>5.0</v>
      </c>
      <c r="V45" s="18">
        <v>5.0</v>
      </c>
      <c r="W45" s="18">
        <v>5.0</v>
      </c>
      <c r="X45" s="18">
        <v>5.0</v>
      </c>
      <c r="Y45" s="18">
        <v>5.0</v>
      </c>
      <c r="Z45" s="18">
        <v>5.0</v>
      </c>
      <c r="AA45" s="18">
        <v>5.0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 t="s">
        <v>125</v>
      </c>
      <c r="P46" s="6">
        <v>1.0</v>
      </c>
      <c r="Q46" s="18">
        <v>5.0</v>
      </c>
      <c r="R46" s="18" t="e">
        <v>#N/A</v>
      </c>
      <c r="S46" s="18" t="e">
        <v>#N/A</v>
      </c>
      <c r="T46" s="18" t="e">
        <v>#N/A</v>
      </c>
      <c r="U46" s="18" t="e">
        <v>#N/A</v>
      </c>
      <c r="V46" s="18" t="e">
        <v>#N/A</v>
      </c>
      <c r="W46" s="18" t="e">
        <v>#N/A</v>
      </c>
      <c r="X46" s="18" t="e">
        <v>#N/A</v>
      </c>
      <c r="Y46" s="18" t="e">
        <v>#N/A</v>
      </c>
      <c r="Z46" s="18" t="e">
        <v>#N/A</v>
      </c>
      <c r="AA46" s="18" t="e">
        <v>#N/A</v>
      </c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 t="s">
        <v>126</v>
      </c>
      <c r="P47" s="6">
        <v>1.0</v>
      </c>
      <c r="Q47" s="18">
        <v>5.0</v>
      </c>
      <c r="R47" s="18">
        <v>4.0</v>
      </c>
      <c r="S47" s="18" t="e">
        <v>#N/A</v>
      </c>
      <c r="T47" s="18" t="e">
        <v>#N/A</v>
      </c>
      <c r="U47" s="18" t="e">
        <v>#N/A</v>
      </c>
      <c r="V47" s="18">
        <v>5.0</v>
      </c>
      <c r="W47" s="18" t="e">
        <v>#N/A</v>
      </c>
      <c r="X47" s="18" t="e">
        <v>#N/A</v>
      </c>
      <c r="Y47" s="18" t="e">
        <v>#N/A</v>
      </c>
      <c r="Z47" s="18" t="e">
        <v>#N/A</v>
      </c>
      <c r="AA47" s="18" t="e">
        <v>#N/A</v>
      </c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 t="s">
        <v>128</v>
      </c>
      <c r="P48" s="6">
        <v>1.0</v>
      </c>
      <c r="Q48" s="18">
        <v>5.0</v>
      </c>
      <c r="R48" s="18" t="e">
        <v>#N/A</v>
      </c>
      <c r="S48" s="18" t="e">
        <v>#N/A</v>
      </c>
      <c r="T48" s="18">
        <v>5.0</v>
      </c>
      <c r="U48" s="18" t="e">
        <v>#N/A</v>
      </c>
      <c r="V48" s="18" t="e">
        <v>#N/A</v>
      </c>
      <c r="W48" s="18" t="e">
        <v>#N/A</v>
      </c>
      <c r="X48" s="18" t="e">
        <v>#N/A</v>
      </c>
      <c r="Y48" s="18" t="e">
        <v>#N/A</v>
      </c>
      <c r="Z48" s="18" t="e">
        <v>#N/A</v>
      </c>
      <c r="AA48" s="18" t="e">
        <v>#N/A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 t="s">
        <v>132</v>
      </c>
      <c r="P49" s="6">
        <v>1.0</v>
      </c>
      <c r="Q49" s="18">
        <v>4.0</v>
      </c>
      <c r="R49" s="18" t="e">
        <v>#N/A</v>
      </c>
      <c r="S49" s="18" t="e">
        <v>#N/A</v>
      </c>
      <c r="T49" s="18">
        <v>5.0</v>
      </c>
      <c r="U49" s="18" t="e">
        <v>#N/A</v>
      </c>
      <c r="V49" s="18" t="e">
        <v>#N/A</v>
      </c>
      <c r="W49" s="18" t="e">
        <v>#N/A</v>
      </c>
      <c r="X49" s="18" t="e">
        <v>#N/A</v>
      </c>
      <c r="Y49" s="18" t="e">
        <v>#N/A</v>
      </c>
      <c r="Z49" s="18" t="e">
        <v>#N/A</v>
      </c>
      <c r="AA49" s="18" t="e">
        <v>#N/A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 t="s">
        <v>150</v>
      </c>
      <c r="Q50" s="18">
        <f t="shared" ref="Q50:AA50" si="6">AVERAGEIF(Q2:Q49,"&lt;&gt;#N/A")</f>
        <v>4.291666667</v>
      </c>
      <c r="R50" s="18">
        <f t="shared" si="6"/>
        <v>4.038461538</v>
      </c>
      <c r="S50" s="18">
        <f t="shared" si="6"/>
        <v>3.785714286</v>
      </c>
      <c r="T50" s="18">
        <f t="shared" si="6"/>
        <v>4.526315789</v>
      </c>
      <c r="U50" s="18">
        <f t="shared" si="6"/>
        <v>4.142857143</v>
      </c>
      <c r="V50" s="18">
        <f t="shared" si="6"/>
        <v>3.941176471</v>
      </c>
      <c r="W50" s="18">
        <f t="shared" si="6"/>
        <v>4.285714286</v>
      </c>
      <c r="X50" s="18">
        <f t="shared" si="6"/>
        <v>4.769230769</v>
      </c>
      <c r="Y50" s="18">
        <f t="shared" si="6"/>
        <v>4.307692308</v>
      </c>
      <c r="Z50" s="18">
        <f t="shared" si="6"/>
        <v>4</v>
      </c>
      <c r="AA50" s="18">
        <f t="shared" si="6"/>
        <v>4.117647059</v>
      </c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 t="s">
        <v>151</v>
      </c>
      <c r="Q51" s="18" t="str">
        <f t="shared" ref="Q51:AA51" si="7">AGGREGATE(7,6,Q2:Q49)</f>
        <v>#NAME?</v>
      </c>
      <c r="R51" s="18" t="str">
        <f t="shared" si="7"/>
        <v>#NAME?</v>
      </c>
      <c r="S51" s="18" t="str">
        <f t="shared" si="7"/>
        <v>#NAME?</v>
      </c>
      <c r="T51" s="18" t="str">
        <f t="shared" si="7"/>
        <v>#NAME?</v>
      </c>
      <c r="U51" s="18" t="str">
        <f t="shared" si="7"/>
        <v>#NAME?</v>
      </c>
      <c r="V51" s="18" t="str">
        <f t="shared" si="7"/>
        <v>#NAME?</v>
      </c>
      <c r="W51" s="18" t="str">
        <f t="shared" si="7"/>
        <v>#NAME?</v>
      </c>
      <c r="X51" s="18" t="str">
        <f t="shared" si="7"/>
        <v>#NAME?</v>
      </c>
      <c r="Y51" s="18" t="str">
        <f t="shared" si="7"/>
        <v>#NAME?</v>
      </c>
      <c r="Z51" s="18" t="str">
        <f t="shared" si="7"/>
        <v>#NAME?</v>
      </c>
      <c r="AA51" s="18" t="str">
        <f t="shared" si="7"/>
        <v>#NAME?</v>
      </c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 t="s">
        <v>152</v>
      </c>
      <c r="Q52" s="18">
        <f t="shared" ref="Q52:AA52" si="8">COUNTIFS(Q2:Q49,"&lt;&gt;#N/A")</f>
        <v>48</v>
      </c>
      <c r="R52" s="18">
        <f t="shared" si="8"/>
        <v>26</v>
      </c>
      <c r="S52" s="18">
        <f t="shared" si="8"/>
        <v>14</v>
      </c>
      <c r="T52" s="18">
        <f t="shared" si="8"/>
        <v>19</v>
      </c>
      <c r="U52" s="18">
        <f t="shared" si="8"/>
        <v>14</v>
      </c>
      <c r="V52" s="18">
        <f t="shared" si="8"/>
        <v>17</v>
      </c>
      <c r="W52" s="18">
        <f t="shared" si="8"/>
        <v>14</v>
      </c>
      <c r="X52" s="18">
        <f t="shared" si="8"/>
        <v>13</v>
      </c>
      <c r="Y52" s="18">
        <f t="shared" si="8"/>
        <v>13</v>
      </c>
      <c r="Z52" s="18">
        <f t="shared" si="8"/>
        <v>15</v>
      </c>
      <c r="AA52" s="18">
        <f t="shared" si="8"/>
        <v>17</v>
      </c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 t="s">
        <v>153</v>
      </c>
      <c r="Q53" s="18" t="str">
        <f t="shared" ref="Q53:AA53" si="9">Q51/SQRT(Q52)</f>
        <v>#NAME?</v>
      </c>
      <c r="R53" s="18" t="str">
        <f t="shared" si="9"/>
        <v>#NAME?</v>
      </c>
      <c r="S53" s="18" t="str">
        <f t="shared" si="9"/>
        <v>#NAME?</v>
      </c>
      <c r="T53" s="18" t="str">
        <f t="shared" si="9"/>
        <v>#NAME?</v>
      </c>
      <c r="U53" s="18" t="str">
        <f t="shared" si="9"/>
        <v>#NAME?</v>
      </c>
      <c r="V53" s="18" t="str">
        <f t="shared" si="9"/>
        <v>#NAME?</v>
      </c>
      <c r="W53" s="18" t="str">
        <f t="shared" si="9"/>
        <v>#NAME?</v>
      </c>
      <c r="X53" s="18" t="str">
        <f t="shared" si="9"/>
        <v>#NAME?</v>
      </c>
      <c r="Y53" s="18" t="str">
        <f t="shared" si="9"/>
        <v>#NAME?</v>
      </c>
      <c r="Z53" s="18" t="str">
        <f t="shared" si="9"/>
        <v>#NAME?</v>
      </c>
      <c r="AA53" s="18" t="str">
        <f t="shared" si="9"/>
        <v>#NAME?</v>
      </c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 t="s">
        <v>154</v>
      </c>
      <c r="Q54" s="18" t="str">
        <f t="shared" ref="Q54:AA54" si="10">AGGREGATE(12,7,Q2:Q49)</f>
        <v>#NAME?</v>
      </c>
      <c r="R54" s="18" t="str">
        <f t="shared" si="10"/>
        <v>#NAME?</v>
      </c>
      <c r="S54" s="18" t="str">
        <f t="shared" si="10"/>
        <v>#NAME?</v>
      </c>
      <c r="T54" s="18" t="str">
        <f t="shared" si="10"/>
        <v>#NAME?</v>
      </c>
      <c r="U54" s="18" t="str">
        <f t="shared" si="10"/>
        <v>#NAME?</v>
      </c>
      <c r="V54" s="18" t="str">
        <f t="shared" si="10"/>
        <v>#NAME?</v>
      </c>
      <c r="W54" s="18" t="str">
        <f t="shared" si="10"/>
        <v>#NAME?</v>
      </c>
      <c r="X54" s="18" t="str">
        <f t="shared" si="10"/>
        <v>#NAME?</v>
      </c>
      <c r="Y54" s="18" t="str">
        <f t="shared" si="10"/>
        <v>#NAME?</v>
      </c>
      <c r="Z54" s="18" t="str">
        <f t="shared" si="10"/>
        <v>#NAME?</v>
      </c>
      <c r="AA54" s="18" t="str">
        <f t="shared" si="10"/>
        <v>#NAME?</v>
      </c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 t="s">
        <v>138</v>
      </c>
      <c r="R55" s="18">
        <v>1.0</v>
      </c>
      <c r="S55" s="18">
        <v>2.0</v>
      </c>
      <c r="T55" s="18">
        <v>6.0</v>
      </c>
      <c r="U55" s="18">
        <v>12.0</v>
      </c>
      <c r="V55" s="18">
        <v>18.0</v>
      </c>
      <c r="W55" s="18">
        <v>24.0</v>
      </c>
      <c r="X55" s="18">
        <v>30.0</v>
      </c>
      <c r="Y55" s="18">
        <v>36.0</v>
      </c>
      <c r="Z55" s="18">
        <v>42.0</v>
      </c>
      <c r="AA55" s="18">
        <v>48.0</v>
      </c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 t="s">
        <v>155</v>
      </c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4.25" customHeight="1">
      <c r="A90" s="1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4.25" customHeight="1">
      <c r="A92" s="18"/>
      <c r="B92" s="18"/>
      <c r="C92" s="42"/>
      <c r="D92" s="42"/>
      <c r="E92" s="42"/>
      <c r="F92" s="42"/>
      <c r="G92" s="42"/>
      <c r="H92" s="4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</row>
    <row r="94" ht="14.25" customHeight="1">
      <c r="A94" s="28"/>
      <c r="B94" s="18"/>
      <c r="C94" s="18"/>
      <c r="D94" s="18"/>
      <c r="E94" s="18"/>
      <c r="F94" s="18"/>
      <c r="G94" s="18"/>
      <c r="H94" s="18"/>
      <c r="I94" s="18"/>
      <c r="J94" s="2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</row>
    <row r="95" ht="14.25" customHeight="1">
      <c r="A95" s="28"/>
      <c r="B95" s="18"/>
      <c r="C95" s="18"/>
      <c r="D95" s="18"/>
      <c r="E95" s="18"/>
      <c r="F95" s="18"/>
      <c r="G95" s="18"/>
      <c r="H95" s="18"/>
      <c r="I95" s="18"/>
      <c r="J95" s="2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</row>
    <row r="96" ht="14.25" customHeight="1">
      <c r="A96" s="28"/>
      <c r="B96" s="18"/>
      <c r="C96" s="18"/>
      <c r="D96" s="18"/>
      <c r="E96" s="18"/>
      <c r="F96" s="18"/>
      <c r="G96" s="18"/>
      <c r="H96" s="18"/>
      <c r="I96" s="18"/>
      <c r="J96" s="2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</row>
    <row r="97" ht="14.25" customHeight="1">
      <c r="A97" s="28"/>
      <c r="B97" s="18"/>
      <c r="C97" s="18"/>
      <c r="D97" s="18"/>
      <c r="E97" s="18"/>
      <c r="F97" s="18"/>
      <c r="G97" s="18"/>
      <c r="H97" s="18"/>
      <c r="I97" s="18"/>
      <c r="J97" s="2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</row>
    <row r="98" ht="14.25" customHeight="1">
      <c r="A98" s="28"/>
      <c r="B98" s="18"/>
      <c r="C98" s="18"/>
      <c r="D98" s="18"/>
      <c r="E98" s="18"/>
      <c r="F98" s="18"/>
      <c r="G98" s="18"/>
      <c r="H98" s="18"/>
      <c r="I98" s="18"/>
      <c r="J98" s="2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75"/>
    <col customWidth="1" min="3" max="27" width="7.63"/>
  </cols>
  <sheetData>
    <row r="1" ht="14.25" customHeight="1">
      <c r="A1" s="18" t="s">
        <v>137</v>
      </c>
      <c r="B1" s="18" t="s">
        <v>23</v>
      </c>
      <c r="C1" s="18">
        <v>0.0</v>
      </c>
      <c r="D1" s="18">
        <v>1.0</v>
      </c>
      <c r="E1" s="18">
        <v>2.0</v>
      </c>
      <c r="F1" s="18">
        <v>6.0</v>
      </c>
      <c r="G1" s="18">
        <v>12.0</v>
      </c>
      <c r="H1" s="18">
        <v>18.0</v>
      </c>
      <c r="I1" s="18">
        <v>24.0</v>
      </c>
      <c r="J1" s="18">
        <v>30.0</v>
      </c>
      <c r="K1" s="18">
        <v>36.0</v>
      </c>
      <c r="L1" s="18">
        <v>42.0</v>
      </c>
      <c r="M1" s="18">
        <v>48.0</v>
      </c>
      <c r="O1" s="18" t="s">
        <v>137</v>
      </c>
      <c r="P1" s="18" t="s">
        <v>23</v>
      </c>
      <c r="Q1" s="18">
        <v>0.0</v>
      </c>
      <c r="R1" s="18">
        <v>1.0</v>
      </c>
      <c r="S1" s="18">
        <v>2.0</v>
      </c>
      <c r="T1" s="18">
        <v>6.0</v>
      </c>
      <c r="U1" s="18">
        <v>12.0</v>
      </c>
      <c r="V1" s="18">
        <v>18.0</v>
      </c>
      <c r="W1" s="18">
        <v>24.0</v>
      </c>
      <c r="X1" s="18">
        <v>30.0</v>
      </c>
      <c r="Y1" s="18">
        <v>36.0</v>
      </c>
      <c r="Z1" s="18">
        <v>42.0</v>
      </c>
      <c r="AA1" s="18">
        <v>48.0</v>
      </c>
    </row>
    <row r="2" ht="14.25" customHeight="1">
      <c r="A2" s="18" t="s">
        <v>40</v>
      </c>
      <c r="B2" s="18">
        <v>0.0</v>
      </c>
      <c r="C2" s="18">
        <v>3.0</v>
      </c>
      <c r="D2" s="18">
        <v>3.0</v>
      </c>
      <c r="E2" s="18">
        <v>2.0</v>
      </c>
      <c r="F2" s="18">
        <v>3.0</v>
      </c>
      <c r="G2" s="18">
        <v>3.0</v>
      </c>
      <c r="H2" s="18" t="e">
        <v>#N/A</v>
      </c>
      <c r="I2" s="18" t="e">
        <v>#N/A</v>
      </c>
      <c r="J2" s="18" t="e">
        <v>#N/A</v>
      </c>
      <c r="K2" s="18" t="e">
        <v>#N/A</v>
      </c>
      <c r="L2" s="18">
        <v>3.0</v>
      </c>
      <c r="M2" s="18">
        <v>3.0</v>
      </c>
      <c r="O2" s="18" t="s">
        <v>24</v>
      </c>
      <c r="P2" s="18">
        <v>1.0</v>
      </c>
      <c r="Q2" s="18">
        <v>5.0</v>
      </c>
      <c r="R2" s="18">
        <v>5.0</v>
      </c>
      <c r="S2" s="18">
        <v>5.0</v>
      </c>
      <c r="T2" s="18" t="e">
        <v>#N/A</v>
      </c>
      <c r="U2" s="18" t="e">
        <v>#N/A</v>
      </c>
      <c r="V2" s="18" t="e">
        <v>#N/A</v>
      </c>
      <c r="W2" s="18" t="e">
        <v>#N/A</v>
      </c>
      <c r="X2" s="18">
        <v>5.0</v>
      </c>
      <c r="Y2" s="18">
        <v>5.0</v>
      </c>
      <c r="Z2" s="18" t="e">
        <v>#N/A</v>
      </c>
      <c r="AA2" s="18">
        <v>5.0</v>
      </c>
    </row>
    <row r="3" ht="14.25" customHeight="1">
      <c r="A3" s="18" t="s">
        <v>44</v>
      </c>
      <c r="B3" s="18">
        <v>0.0</v>
      </c>
      <c r="C3" s="18">
        <v>4.0</v>
      </c>
      <c r="D3" s="18" t="e">
        <v>#N/A</v>
      </c>
      <c r="E3" s="18" t="e">
        <v>#N/A</v>
      </c>
      <c r="F3" s="18" t="e">
        <v>#N/A</v>
      </c>
      <c r="G3" s="18" t="e">
        <v>#N/A</v>
      </c>
      <c r="H3" s="18" t="e">
        <v>#N/A</v>
      </c>
      <c r="I3" s="18" t="e">
        <v>#N/A</v>
      </c>
      <c r="J3" s="18" t="e">
        <v>#N/A</v>
      </c>
      <c r="K3" s="18" t="e">
        <v>#N/A</v>
      </c>
      <c r="L3" s="18" t="e">
        <v>#N/A</v>
      </c>
      <c r="M3" s="18" t="e">
        <v>#N/A</v>
      </c>
      <c r="O3" s="18" t="s">
        <v>32</v>
      </c>
      <c r="P3" s="18">
        <v>1.0</v>
      </c>
      <c r="Q3" s="18">
        <v>5.0</v>
      </c>
      <c r="R3" s="18" t="e">
        <v>#N/A</v>
      </c>
      <c r="S3" s="18" t="e">
        <v>#N/A</v>
      </c>
      <c r="T3" s="18" t="e">
        <v>#N/A</v>
      </c>
      <c r="U3" s="18" t="e">
        <v>#N/A</v>
      </c>
      <c r="V3" s="18" t="e">
        <v>#N/A</v>
      </c>
      <c r="W3" s="18" t="e">
        <v>#N/A</v>
      </c>
      <c r="X3" s="18" t="e">
        <v>#N/A</v>
      </c>
      <c r="Y3" s="18" t="e">
        <v>#N/A</v>
      </c>
      <c r="Z3" s="18" t="e">
        <v>#N/A</v>
      </c>
      <c r="AA3" s="18" t="e">
        <v>#N/A</v>
      </c>
    </row>
    <row r="4" ht="14.25" customHeight="1">
      <c r="A4" s="18" t="s">
        <v>46</v>
      </c>
      <c r="B4" s="18">
        <v>0.0</v>
      </c>
      <c r="C4" s="18">
        <v>5.0</v>
      </c>
      <c r="D4" s="18" t="e">
        <v>#N/A</v>
      </c>
      <c r="E4" s="18" t="e">
        <v>#N/A</v>
      </c>
      <c r="F4" s="18" t="e">
        <v>#N/A</v>
      </c>
      <c r="G4" s="18" t="e">
        <v>#N/A</v>
      </c>
      <c r="H4" s="18" t="e">
        <v>#N/A</v>
      </c>
      <c r="I4" s="18" t="e">
        <v>#N/A</v>
      </c>
      <c r="J4" s="18" t="e">
        <v>#N/A</v>
      </c>
      <c r="K4" s="18" t="e">
        <v>#N/A</v>
      </c>
      <c r="L4" s="18" t="e">
        <v>#N/A</v>
      </c>
      <c r="M4" s="18" t="e">
        <v>#N/A</v>
      </c>
      <c r="O4" s="18" t="s">
        <v>33</v>
      </c>
      <c r="P4" s="18">
        <v>1.0</v>
      </c>
      <c r="Q4" s="18">
        <v>5.0</v>
      </c>
      <c r="R4" s="18" t="e">
        <v>#N/A</v>
      </c>
      <c r="S4" s="18" t="e">
        <v>#N/A</v>
      </c>
      <c r="T4" s="18" t="e">
        <v>#N/A</v>
      </c>
      <c r="U4" s="18" t="e">
        <v>#N/A</v>
      </c>
      <c r="V4" s="18" t="e">
        <v>#N/A</v>
      </c>
      <c r="W4" s="18" t="e">
        <v>#N/A</v>
      </c>
      <c r="X4" s="18" t="e">
        <v>#N/A</v>
      </c>
      <c r="Y4" s="18" t="e">
        <v>#N/A</v>
      </c>
      <c r="Z4" s="18" t="e">
        <v>#N/A</v>
      </c>
      <c r="AA4" s="18" t="e">
        <v>#N/A</v>
      </c>
    </row>
    <row r="5" ht="14.25" customHeight="1">
      <c r="A5" s="18" t="s">
        <v>48</v>
      </c>
      <c r="B5" s="18">
        <v>0.0</v>
      </c>
      <c r="C5" s="18">
        <v>5.0</v>
      </c>
      <c r="D5" s="18" t="e">
        <v>#N/A</v>
      </c>
      <c r="E5" s="18" t="e">
        <v>#N/A</v>
      </c>
      <c r="F5" s="18" t="e">
        <v>#N/A</v>
      </c>
      <c r="G5" s="18" t="e">
        <v>#N/A</v>
      </c>
      <c r="H5" s="18" t="e">
        <v>#N/A</v>
      </c>
      <c r="I5" s="18" t="e">
        <v>#N/A</v>
      </c>
      <c r="J5" s="18" t="e">
        <v>#N/A</v>
      </c>
      <c r="K5" s="18" t="e">
        <v>#N/A</v>
      </c>
      <c r="L5" s="18" t="e">
        <v>#N/A</v>
      </c>
      <c r="M5" s="18" t="e">
        <v>#N/A</v>
      </c>
      <c r="O5" s="18" t="s">
        <v>36</v>
      </c>
      <c r="P5" s="18">
        <v>1.0</v>
      </c>
      <c r="Q5" s="18">
        <v>5.0</v>
      </c>
      <c r="R5" s="18">
        <v>5.0</v>
      </c>
      <c r="S5" s="18">
        <v>5.0</v>
      </c>
      <c r="T5" s="18">
        <v>5.0</v>
      </c>
      <c r="U5" s="18">
        <v>5.0</v>
      </c>
      <c r="V5" s="18">
        <v>5.0</v>
      </c>
      <c r="W5" s="18" t="e">
        <v>#N/A</v>
      </c>
      <c r="X5" s="18" t="e">
        <v>#N/A</v>
      </c>
      <c r="Y5" s="18" t="e">
        <v>#N/A</v>
      </c>
      <c r="Z5" s="18" t="e">
        <v>#N/A</v>
      </c>
      <c r="AA5" s="18">
        <v>5.0</v>
      </c>
    </row>
    <row r="6" ht="14.25" customHeight="1">
      <c r="A6" s="18" t="s">
        <v>55</v>
      </c>
      <c r="B6" s="18">
        <v>0.0</v>
      </c>
      <c r="C6" s="18">
        <v>4.0</v>
      </c>
      <c r="D6" s="18" t="e">
        <v>#N/A</v>
      </c>
      <c r="E6" s="18" t="e">
        <v>#N/A</v>
      </c>
      <c r="F6" s="18">
        <v>3.0</v>
      </c>
      <c r="G6" s="18">
        <v>3.0</v>
      </c>
      <c r="H6" s="18" t="e">
        <v>#N/A</v>
      </c>
      <c r="I6" s="18" t="e">
        <v>#N/A</v>
      </c>
      <c r="J6" s="18" t="e">
        <v>#N/A</v>
      </c>
      <c r="K6" s="18" t="e">
        <v>#N/A</v>
      </c>
      <c r="L6" s="18" t="e">
        <v>#N/A</v>
      </c>
      <c r="M6" s="18">
        <v>3.0</v>
      </c>
      <c r="O6" s="18" t="s">
        <v>42</v>
      </c>
      <c r="P6" s="18">
        <v>1.0</v>
      </c>
      <c r="Q6" s="18">
        <v>5.0</v>
      </c>
      <c r="R6" s="18">
        <v>4.0</v>
      </c>
      <c r="S6" s="18" t="e">
        <v>#N/A</v>
      </c>
      <c r="T6" s="18" t="e">
        <v>#N/A</v>
      </c>
      <c r="U6" s="18" t="e">
        <v>#N/A</v>
      </c>
      <c r="V6" s="18" t="e">
        <v>#N/A</v>
      </c>
      <c r="W6" s="18" t="e">
        <v>#N/A</v>
      </c>
      <c r="X6" s="18" t="e">
        <v>#N/A</v>
      </c>
      <c r="Y6" s="18" t="e">
        <v>#N/A</v>
      </c>
      <c r="Z6" s="18" t="e">
        <v>#N/A</v>
      </c>
      <c r="AA6" s="18">
        <v>4.0</v>
      </c>
    </row>
    <row r="7" ht="14.25" customHeight="1">
      <c r="A7" s="18" t="s">
        <v>61</v>
      </c>
      <c r="B7" s="18">
        <v>0.0</v>
      </c>
      <c r="C7" s="18">
        <v>2.0</v>
      </c>
      <c r="D7" s="18">
        <v>2.0</v>
      </c>
      <c r="E7" s="18">
        <v>2.0</v>
      </c>
      <c r="F7" s="18">
        <v>5.0</v>
      </c>
      <c r="G7" s="18">
        <v>3.0</v>
      </c>
      <c r="H7" s="18">
        <v>4.0</v>
      </c>
      <c r="I7" s="18">
        <v>5.0</v>
      </c>
      <c r="J7" s="18">
        <v>5.0</v>
      </c>
      <c r="K7" s="18">
        <v>5.0</v>
      </c>
      <c r="L7" s="18">
        <v>5.0</v>
      </c>
      <c r="M7" s="18">
        <v>5.0</v>
      </c>
      <c r="O7" s="18" t="s">
        <v>45</v>
      </c>
      <c r="P7" s="18">
        <v>1.0</v>
      </c>
      <c r="Q7" s="18">
        <v>5.0</v>
      </c>
      <c r="R7" s="18">
        <v>5.0</v>
      </c>
      <c r="S7" s="18" t="e">
        <v>#N/A</v>
      </c>
      <c r="T7" s="18">
        <v>5.0</v>
      </c>
      <c r="U7" s="18" t="e">
        <v>#N/A</v>
      </c>
      <c r="V7" s="18">
        <v>5.0</v>
      </c>
      <c r="W7" s="18">
        <v>5.0</v>
      </c>
      <c r="X7" s="18">
        <v>5.0</v>
      </c>
      <c r="Y7" s="18">
        <v>5.0</v>
      </c>
      <c r="Z7" s="18">
        <v>5.0</v>
      </c>
      <c r="AA7" s="18">
        <v>5.0</v>
      </c>
    </row>
    <row r="8" ht="14.25" customHeight="1">
      <c r="A8" s="18" t="s">
        <v>62</v>
      </c>
      <c r="B8" s="18">
        <v>0.0</v>
      </c>
      <c r="C8" s="18">
        <v>3.0</v>
      </c>
      <c r="D8" s="18" t="e">
        <v>#N/A</v>
      </c>
      <c r="E8" s="18" t="e">
        <v>#N/A</v>
      </c>
      <c r="F8" s="18" t="e">
        <v>#N/A</v>
      </c>
      <c r="G8" s="18" t="e">
        <v>#N/A</v>
      </c>
      <c r="H8" s="18" t="e">
        <v>#N/A</v>
      </c>
      <c r="I8" s="18" t="e">
        <v>#N/A</v>
      </c>
      <c r="J8" s="18" t="e">
        <v>#N/A</v>
      </c>
      <c r="K8" s="18" t="e">
        <v>#N/A</v>
      </c>
      <c r="L8" s="18" t="e">
        <v>#N/A</v>
      </c>
      <c r="M8" s="18" t="e">
        <v>#N/A</v>
      </c>
      <c r="O8" s="18" t="s">
        <v>51</v>
      </c>
      <c r="P8" s="18">
        <v>1.0</v>
      </c>
      <c r="Q8" s="18">
        <v>3.0</v>
      </c>
      <c r="R8" s="18">
        <v>3.0</v>
      </c>
      <c r="S8" s="18" t="e">
        <v>#N/A</v>
      </c>
      <c r="T8" s="18">
        <v>4.0</v>
      </c>
      <c r="U8" s="18">
        <v>3.0</v>
      </c>
      <c r="V8" s="18" t="e">
        <v>#N/A</v>
      </c>
      <c r="W8" s="18">
        <v>3.0</v>
      </c>
      <c r="X8" s="18" t="e">
        <v>#N/A</v>
      </c>
      <c r="Y8" s="18" t="e">
        <v>#N/A</v>
      </c>
      <c r="Z8" s="18" t="e">
        <v>#N/A</v>
      </c>
      <c r="AA8" s="18" t="e">
        <v>#N/A</v>
      </c>
    </row>
    <row r="9" ht="14.25" customHeight="1">
      <c r="A9" s="18" t="s">
        <v>64</v>
      </c>
      <c r="B9" s="18">
        <v>0.0</v>
      </c>
      <c r="C9" s="18">
        <v>5.0</v>
      </c>
      <c r="D9" s="18">
        <v>5.0</v>
      </c>
      <c r="E9" s="18">
        <v>5.0</v>
      </c>
      <c r="F9" s="18">
        <v>5.0</v>
      </c>
      <c r="G9" s="18">
        <v>5.0</v>
      </c>
      <c r="H9" s="18">
        <v>5.0</v>
      </c>
      <c r="I9" s="18">
        <v>5.0</v>
      </c>
      <c r="J9" s="18">
        <v>5.0</v>
      </c>
      <c r="K9" s="18">
        <v>5.0</v>
      </c>
      <c r="L9" s="18">
        <v>5.0</v>
      </c>
      <c r="M9" s="18">
        <v>5.0</v>
      </c>
      <c r="O9" s="18" t="s">
        <v>52</v>
      </c>
      <c r="P9" s="18">
        <v>1.0</v>
      </c>
      <c r="Q9" s="18">
        <v>4.0</v>
      </c>
      <c r="R9" s="18">
        <v>3.0</v>
      </c>
      <c r="S9" s="18">
        <v>3.0</v>
      </c>
      <c r="T9" s="18">
        <v>3.0</v>
      </c>
      <c r="U9" s="18">
        <v>4.0</v>
      </c>
      <c r="V9" s="18">
        <v>4.0</v>
      </c>
      <c r="W9" s="18">
        <v>5.0</v>
      </c>
      <c r="X9" s="18">
        <v>5.0</v>
      </c>
      <c r="Y9" s="18">
        <v>4.0</v>
      </c>
      <c r="Z9" s="18">
        <v>4.0</v>
      </c>
      <c r="AA9" s="18">
        <v>4.0</v>
      </c>
    </row>
    <row r="10" ht="14.25" customHeight="1">
      <c r="A10" s="18" t="s">
        <v>66</v>
      </c>
      <c r="B10" s="18">
        <v>0.0</v>
      </c>
      <c r="C10" s="18">
        <v>3.0</v>
      </c>
      <c r="D10" s="18">
        <v>3.0</v>
      </c>
      <c r="E10" s="18">
        <v>3.0</v>
      </c>
      <c r="F10" s="18">
        <v>3.0</v>
      </c>
      <c r="G10" s="18">
        <v>4.0</v>
      </c>
      <c r="H10" s="18">
        <v>4.0</v>
      </c>
      <c r="I10" s="18">
        <v>3.0</v>
      </c>
      <c r="J10" s="18">
        <v>4.0</v>
      </c>
      <c r="K10" s="18">
        <v>3.0</v>
      </c>
      <c r="L10" s="18">
        <v>3.0</v>
      </c>
      <c r="M10" s="18">
        <v>3.0</v>
      </c>
      <c r="O10" s="18" t="s">
        <v>53</v>
      </c>
      <c r="P10" s="18">
        <v>1.0</v>
      </c>
      <c r="Q10" s="18">
        <v>5.0</v>
      </c>
      <c r="R10" s="18">
        <v>4.0</v>
      </c>
      <c r="S10" s="18" t="e">
        <v>#N/A</v>
      </c>
      <c r="T10" s="18" t="e">
        <v>#N/A</v>
      </c>
      <c r="U10" s="18" t="e">
        <v>#N/A</v>
      </c>
      <c r="V10" s="18" t="e">
        <v>#N/A</v>
      </c>
      <c r="W10" s="18" t="e">
        <v>#N/A</v>
      </c>
      <c r="X10" s="18" t="e">
        <v>#N/A</v>
      </c>
      <c r="Y10" s="18" t="e">
        <v>#N/A</v>
      </c>
      <c r="Z10" s="18" t="e">
        <v>#N/A</v>
      </c>
      <c r="AA10" s="18" t="e">
        <v>#N/A</v>
      </c>
    </row>
    <row r="11" ht="14.25" customHeight="1">
      <c r="A11" s="18" t="s">
        <v>81</v>
      </c>
      <c r="B11" s="18">
        <v>0.0</v>
      </c>
      <c r="C11" s="18">
        <v>5.0</v>
      </c>
      <c r="D11" s="18">
        <v>5.0</v>
      </c>
      <c r="E11" s="18">
        <v>4.0</v>
      </c>
      <c r="F11" s="18">
        <v>5.0</v>
      </c>
      <c r="G11" s="18">
        <v>4.0</v>
      </c>
      <c r="H11" s="18">
        <v>4.0</v>
      </c>
      <c r="I11" s="18">
        <v>4.0</v>
      </c>
      <c r="J11" s="18">
        <v>5.0</v>
      </c>
      <c r="K11" s="18">
        <v>5.0</v>
      </c>
      <c r="L11" s="18">
        <v>5.0</v>
      </c>
      <c r="M11" s="18">
        <v>5.0</v>
      </c>
      <c r="O11" s="18" t="s">
        <v>56</v>
      </c>
      <c r="P11" s="18">
        <v>1.0</v>
      </c>
      <c r="Q11" s="18">
        <v>5.0</v>
      </c>
      <c r="R11" s="18">
        <v>5.0</v>
      </c>
      <c r="S11" s="18" t="e">
        <v>#N/A</v>
      </c>
      <c r="T11" s="18" t="e">
        <v>#N/A</v>
      </c>
      <c r="U11" s="18" t="e">
        <v>#N/A</v>
      </c>
      <c r="V11" s="18" t="e">
        <v>#N/A</v>
      </c>
      <c r="W11" s="18" t="e">
        <v>#N/A</v>
      </c>
      <c r="X11" s="18" t="e">
        <v>#N/A</v>
      </c>
      <c r="Y11" s="18" t="e">
        <v>#N/A</v>
      </c>
      <c r="Z11" s="18" t="e">
        <v>#N/A</v>
      </c>
      <c r="AA11" s="18" t="e">
        <v>#N/A</v>
      </c>
    </row>
    <row r="12" ht="14.25" customHeight="1">
      <c r="A12" s="18" t="s">
        <v>82</v>
      </c>
      <c r="B12" s="18">
        <v>0.0</v>
      </c>
      <c r="C12" s="18">
        <v>1.0</v>
      </c>
      <c r="D12" s="18">
        <v>1.0</v>
      </c>
      <c r="E12" s="18">
        <v>2.0</v>
      </c>
      <c r="F12" s="18">
        <v>1.0</v>
      </c>
      <c r="G12" s="18">
        <v>1.0</v>
      </c>
      <c r="H12" s="18" t="e">
        <v>#N/A</v>
      </c>
      <c r="I12" s="18">
        <v>1.0</v>
      </c>
      <c r="J12" s="18" t="e">
        <v>#N/A</v>
      </c>
      <c r="K12" s="18">
        <v>1.0</v>
      </c>
      <c r="L12" s="18" t="e">
        <v>#N/A</v>
      </c>
      <c r="M12" s="18">
        <v>1.0</v>
      </c>
      <c r="O12" s="18" t="s">
        <v>58</v>
      </c>
      <c r="P12" s="18">
        <v>1.0</v>
      </c>
      <c r="Q12" s="18">
        <v>3.0</v>
      </c>
      <c r="R12" s="18">
        <v>2.0</v>
      </c>
      <c r="S12" s="18" t="e">
        <v>#N/A</v>
      </c>
      <c r="T12" s="18" t="e">
        <v>#N/A</v>
      </c>
      <c r="U12" s="18" t="e">
        <v>#N/A</v>
      </c>
      <c r="V12" s="18">
        <v>2.0</v>
      </c>
      <c r="W12" s="18" t="e">
        <v>#N/A</v>
      </c>
      <c r="X12" s="18" t="e">
        <v>#N/A</v>
      </c>
      <c r="Y12" s="18" t="e">
        <v>#N/A</v>
      </c>
      <c r="Z12" s="18" t="e">
        <v>#N/A</v>
      </c>
      <c r="AA12" s="18" t="e">
        <v>#N/A</v>
      </c>
    </row>
    <row r="13" ht="14.25" customHeight="1">
      <c r="A13" s="18" t="s">
        <v>83</v>
      </c>
      <c r="B13" s="18">
        <v>0.0</v>
      </c>
      <c r="C13" s="18">
        <v>5.0</v>
      </c>
      <c r="D13" s="18" t="e">
        <v>#N/A</v>
      </c>
      <c r="E13" s="18" t="e">
        <v>#N/A</v>
      </c>
      <c r="F13" s="18" t="e">
        <v>#N/A</v>
      </c>
      <c r="G13" s="18" t="e">
        <v>#N/A</v>
      </c>
      <c r="H13" s="18" t="e">
        <v>#N/A</v>
      </c>
      <c r="I13" s="18" t="e">
        <v>#N/A</v>
      </c>
      <c r="J13" s="18" t="e">
        <v>#N/A</v>
      </c>
      <c r="K13" s="18" t="e">
        <v>#N/A</v>
      </c>
      <c r="L13" s="18" t="e">
        <v>#N/A</v>
      </c>
      <c r="M13" s="18" t="e">
        <v>#N/A</v>
      </c>
      <c r="O13" s="18" t="s">
        <v>60</v>
      </c>
      <c r="P13" s="18">
        <v>1.0</v>
      </c>
      <c r="Q13" s="18">
        <v>2.0</v>
      </c>
      <c r="R13" s="18">
        <v>3.0</v>
      </c>
      <c r="S13" s="18">
        <v>3.0</v>
      </c>
      <c r="T13" s="18">
        <v>3.0</v>
      </c>
      <c r="U13" s="18">
        <v>3.0</v>
      </c>
      <c r="V13" s="18">
        <v>3.0</v>
      </c>
      <c r="W13" s="18">
        <v>3.0</v>
      </c>
      <c r="X13" s="18" t="e">
        <v>#N/A</v>
      </c>
      <c r="Y13" s="18">
        <v>2.0</v>
      </c>
      <c r="Z13" s="18">
        <v>2.0</v>
      </c>
      <c r="AA13" s="18">
        <v>2.0</v>
      </c>
    </row>
    <row r="14" ht="14.25" customHeight="1">
      <c r="A14" s="18" t="s">
        <v>93</v>
      </c>
      <c r="B14" s="18">
        <v>0.0</v>
      </c>
      <c r="C14" s="18">
        <v>5.0</v>
      </c>
      <c r="D14" s="18">
        <v>5.0</v>
      </c>
      <c r="E14" s="18" t="e">
        <v>#N/A</v>
      </c>
      <c r="F14" s="18">
        <v>5.0</v>
      </c>
      <c r="G14" s="18" t="e">
        <v>#N/A</v>
      </c>
      <c r="H14" s="18" t="e">
        <v>#N/A</v>
      </c>
      <c r="I14" s="18" t="e">
        <v>#N/A</v>
      </c>
      <c r="J14" s="18" t="e">
        <v>#N/A</v>
      </c>
      <c r="K14" s="18" t="e">
        <v>#N/A</v>
      </c>
      <c r="L14" s="18" t="e">
        <v>#N/A</v>
      </c>
      <c r="M14" s="18" t="e">
        <v>#N/A</v>
      </c>
      <c r="O14" s="18" t="s">
        <v>65</v>
      </c>
      <c r="P14" s="18">
        <v>1.0</v>
      </c>
      <c r="Q14" s="18">
        <v>5.0</v>
      </c>
      <c r="R14" s="18">
        <v>5.0</v>
      </c>
      <c r="S14" s="18">
        <v>5.0</v>
      </c>
      <c r="T14" s="18">
        <v>4.0</v>
      </c>
      <c r="U14" s="18" t="e">
        <v>#N/A</v>
      </c>
      <c r="V14" s="18">
        <v>4.0</v>
      </c>
      <c r="W14" s="18" t="e">
        <v>#N/A</v>
      </c>
      <c r="X14" s="18">
        <v>5.0</v>
      </c>
      <c r="Y14" s="18" t="e">
        <v>#N/A</v>
      </c>
      <c r="Z14" s="18">
        <v>5.0</v>
      </c>
      <c r="AA14" s="18">
        <v>5.0</v>
      </c>
    </row>
    <row r="15" ht="14.25" customHeight="1">
      <c r="A15" s="18" t="s">
        <v>94</v>
      </c>
      <c r="B15" s="18">
        <v>0.0</v>
      </c>
      <c r="C15" s="18">
        <v>3.0</v>
      </c>
      <c r="D15" s="18">
        <v>4.0</v>
      </c>
      <c r="E15" s="18">
        <v>4.0</v>
      </c>
      <c r="F15" s="18">
        <v>5.0</v>
      </c>
      <c r="G15" s="18">
        <v>4.0</v>
      </c>
      <c r="H15" s="18">
        <v>2.0</v>
      </c>
      <c r="I15" s="18" t="e">
        <v>#N/A</v>
      </c>
      <c r="J15" s="18" t="e">
        <v>#N/A</v>
      </c>
      <c r="K15" s="18">
        <v>3.0</v>
      </c>
      <c r="L15" s="18">
        <v>3.0</v>
      </c>
      <c r="M15" s="18">
        <v>3.0</v>
      </c>
      <c r="O15" s="18" t="s">
        <v>67</v>
      </c>
      <c r="P15" s="18">
        <v>1.0</v>
      </c>
      <c r="Q15" s="18">
        <v>3.0</v>
      </c>
      <c r="R15" s="18">
        <v>4.0</v>
      </c>
      <c r="S15" s="18">
        <v>4.0</v>
      </c>
      <c r="T15" s="18" t="e">
        <v>#N/A</v>
      </c>
      <c r="U15" s="18" t="e">
        <v>#N/A</v>
      </c>
      <c r="V15" s="18" t="e">
        <v>#N/A</v>
      </c>
      <c r="W15" s="18" t="e">
        <v>#N/A</v>
      </c>
      <c r="X15" s="18" t="e">
        <v>#N/A</v>
      </c>
      <c r="Y15" s="18" t="e">
        <v>#N/A</v>
      </c>
      <c r="Z15" s="18" t="e">
        <v>#N/A</v>
      </c>
      <c r="AA15" s="18" t="e">
        <v>#N/A</v>
      </c>
    </row>
    <row r="16" ht="14.25" customHeight="1">
      <c r="A16" s="18" t="s">
        <v>99</v>
      </c>
      <c r="B16" s="18">
        <v>0.0</v>
      </c>
      <c r="C16" s="18">
        <v>4.0</v>
      </c>
      <c r="D16" s="18" t="e">
        <v>#N/A</v>
      </c>
      <c r="E16" s="18" t="e">
        <v>#N/A</v>
      </c>
      <c r="F16" s="18" t="e">
        <v>#N/A</v>
      </c>
      <c r="G16" s="18" t="e">
        <v>#N/A</v>
      </c>
      <c r="H16" s="18" t="e">
        <v>#N/A</v>
      </c>
      <c r="I16" s="18">
        <v>5.0</v>
      </c>
      <c r="J16" s="18" t="e">
        <v>#N/A</v>
      </c>
      <c r="K16" s="18" t="e">
        <v>#N/A</v>
      </c>
      <c r="L16" s="18" t="e">
        <v>#N/A</v>
      </c>
      <c r="M16" s="18" t="e">
        <v>#N/A</v>
      </c>
      <c r="O16" s="18" t="s">
        <v>68</v>
      </c>
      <c r="P16" s="18">
        <v>1.0</v>
      </c>
      <c r="Q16" s="18">
        <v>4.0</v>
      </c>
      <c r="R16" s="18" t="e">
        <v>#N/A</v>
      </c>
      <c r="S16" s="18" t="e">
        <v>#N/A</v>
      </c>
      <c r="T16" s="18" t="e">
        <v>#N/A</v>
      </c>
      <c r="U16" s="18" t="e">
        <v>#N/A</v>
      </c>
      <c r="V16" s="18" t="e">
        <v>#N/A</v>
      </c>
      <c r="W16" s="18" t="e">
        <v>#N/A</v>
      </c>
      <c r="X16" s="18" t="e">
        <v>#N/A</v>
      </c>
      <c r="Y16" s="18" t="e">
        <v>#N/A</v>
      </c>
      <c r="Z16" s="18" t="e">
        <v>#N/A</v>
      </c>
      <c r="AA16" s="18" t="e">
        <v>#N/A</v>
      </c>
    </row>
    <row r="17" ht="14.25" customHeight="1">
      <c r="A17" s="18" t="s">
        <v>118</v>
      </c>
      <c r="B17" s="18">
        <v>0.0</v>
      </c>
      <c r="C17" s="18">
        <v>3.0</v>
      </c>
      <c r="D17" s="18" t="e">
        <v>#N/A</v>
      </c>
      <c r="E17" s="18" t="e">
        <v>#N/A</v>
      </c>
      <c r="F17" s="18" t="e">
        <v>#N/A</v>
      </c>
      <c r="G17" s="18" t="e">
        <v>#N/A</v>
      </c>
      <c r="H17" s="18" t="e">
        <v>#N/A</v>
      </c>
      <c r="I17" s="18" t="e">
        <v>#N/A</v>
      </c>
      <c r="J17" s="18" t="e">
        <v>#N/A</v>
      </c>
      <c r="K17" s="18" t="e">
        <v>#N/A</v>
      </c>
      <c r="L17" s="18" t="e">
        <v>#N/A</v>
      </c>
      <c r="M17" s="18" t="e">
        <v>#N/A</v>
      </c>
      <c r="O17" s="18" t="s">
        <v>69</v>
      </c>
      <c r="P17" s="18">
        <v>1.0</v>
      </c>
      <c r="Q17" s="18">
        <v>5.0</v>
      </c>
      <c r="R17" s="18" t="e">
        <v>#N/A</v>
      </c>
      <c r="S17" s="18" t="e">
        <v>#N/A</v>
      </c>
      <c r="T17" s="18" t="e">
        <v>#N/A</v>
      </c>
      <c r="U17" s="18" t="e">
        <v>#N/A</v>
      </c>
      <c r="V17" s="18" t="e">
        <v>#N/A</v>
      </c>
      <c r="W17" s="18" t="e">
        <v>#N/A</v>
      </c>
      <c r="X17" s="18" t="e">
        <v>#N/A</v>
      </c>
      <c r="Y17" s="18" t="e">
        <v>#N/A</v>
      </c>
      <c r="Z17" s="18" t="e">
        <v>#N/A</v>
      </c>
      <c r="AA17" s="18" t="e">
        <v>#N/A</v>
      </c>
    </row>
    <row r="18" ht="14.25" customHeight="1">
      <c r="A18" s="18" t="s">
        <v>119</v>
      </c>
      <c r="B18" s="18">
        <v>0.0</v>
      </c>
      <c r="C18" s="18">
        <v>3.0</v>
      </c>
      <c r="D18" s="18">
        <v>4.0</v>
      </c>
      <c r="E18" s="18">
        <v>5.0</v>
      </c>
      <c r="F18" s="18">
        <v>5.0</v>
      </c>
      <c r="G18" s="18" t="e">
        <v>#N/A</v>
      </c>
      <c r="H18" s="18">
        <v>4.0</v>
      </c>
      <c r="I18" s="18" t="e">
        <v>#N/A</v>
      </c>
      <c r="J18" s="18">
        <v>4.0</v>
      </c>
      <c r="K18" s="18" t="e">
        <v>#N/A</v>
      </c>
      <c r="L18" s="18" t="e">
        <v>#N/A</v>
      </c>
      <c r="M18" s="18" t="e">
        <v>#N/A</v>
      </c>
      <c r="O18" s="18" t="s">
        <v>70</v>
      </c>
      <c r="P18" s="18">
        <v>1.0</v>
      </c>
      <c r="Q18" s="18">
        <v>4.0</v>
      </c>
      <c r="R18" s="18">
        <v>4.0</v>
      </c>
      <c r="S18" s="18">
        <v>4.0</v>
      </c>
      <c r="T18" s="18" t="e">
        <v>#N/A</v>
      </c>
      <c r="U18" s="18">
        <v>4.0</v>
      </c>
      <c r="V18" s="18" t="e">
        <v>#N/A</v>
      </c>
      <c r="W18" s="18" t="e">
        <v>#N/A</v>
      </c>
      <c r="X18" s="18" t="e">
        <v>#N/A</v>
      </c>
      <c r="Y18" s="18" t="e">
        <v>#N/A</v>
      </c>
      <c r="Z18" s="18" t="e">
        <v>#N/A</v>
      </c>
      <c r="AA18" s="18" t="e">
        <v>#N/A</v>
      </c>
    </row>
    <row r="19" ht="14.25" customHeight="1">
      <c r="A19" s="18" t="s">
        <v>128</v>
      </c>
      <c r="B19" s="18">
        <v>0.0</v>
      </c>
      <c r="C19" s="18">
        <v>5.0</v>
      </c>
      <c r="D19" s="18" t="e">
        <v>#N/A</v>
      </c>
      <c r="E19" s="18" t="e">
        <v>#N/A</v>
      </c>
      <c r="F19" s="18">
        <v>5.0</v>
      </c>
      <c r="G19" s="18" t="e">
        <v>#N/A</v>
      </c>
      <c r="H19" s="18" t="e">
        <v>#N/A</v>
      </c>
      <c r="I19" s="18" t="e">
        <v>#N/A</v>
      </c>
      <c r="J19" s="18" t="e">
        <v>#N/A</v>
      </c>
      <c r="K19" s="18" t="e">
        <v>#N/A</v>
      </c>
      <c r="L19" s="18" t="e">
        <v>#N/A</v>
      </c>
      <c r="M19" s="18" t="e">
        <v>#N/A</v>
      </c>
      <c r="O19" s="18" t="s">
        <v>72</v>
      </c>
      <c r="P19" s="18">
        <v>1.0</v>
      </c>
      <c r="Q19" s="18">
        <v>5.0</v>
      </c>
      <c r="R19" s="18" t="e">
        <v>#N/A</v>
      </c>
      <c r="S19" s="18" t="e">
        <v>#N/A</v>
      </c>
      <c r="T19" s="18" t="e">
        <v>#N/A</v>
      </c>
      <c r="U19" s="18" t="e">
        <v>#N/A</v>
      </c>
      <c r="V19" s="18">
        <v>5.0</v>
      </c>
      <c r="W19" s="18" t="e">
        <v>#N/A</v>
      </c>
      <c r="X19" s="18" t="e">
        <v>#N/A</v>
      </c>
      <c r="Y19" s="18" t="e">
        <v>#N/A</v>
      </c>
      <c r="Z19" s="18" t="e">
        <v>#N/A</v>
      </c>
      <c r="AA19" s="18" t="e">
        <v>#N/A</v>
      </c>
    </row>
    <row r="20" ht="14.25" customHeight="1">
      <c r="A20" s="18"/>
      <c r="B20" s="18" t="s">
        <v>150</v>
      </c>
      <c r="C20" s="18">
        <f t="shared" ref="C20:M20" si="1">AVERAGEIF(C2:C19,"&lt;&gt;#N/A")</f>
        <v>3.777777778</v>
      </c>
      <c r="D20" s="18">
        <f t="shared" si="1"/>
        <v>3.555555556</v>
      </c>
      <c r="E20" s="18">
        <f t="shared" si="1"/>
        <v>3.375</v>
      </c>
      <c r="F20" s="18">
        <f t="shared" si="1"/>
        <v>4.090909091</v>
      </c>
      <c r="G20" s="18">
        <f t="shared" si="1"/>
        <v>3.375</v>
      </c>
      <c r="H20" s="18">
        <f t="shared" si="1"/>
        <v>3.833333333</v>
      </c>
      <c r="I20" s="18">
        <f t="shared" si="1"/>
        <v>3.833333333</v>
      </c>
      <c r="J20" s="18">
        <f t="shared" si="1"/>
        <v>4.6</v>
      </c>
      <c r="K20" s="18">
        <f t="shared" si="1"/>
        <v>3.666666667</v>
      </c>
      <c r="L20" s="18">
        <f t="shared" si="1"/>
        <v>4</v>
      </c>
      <c r="M20" s="18">
        <f t="shared" si="1"/>
        <v>3.5</v>
      </c>
      <c r="O20" s="18" t="s">
        <v>74</v>
      </c>
      <c r="P20" s="18">
        <v>1.0</v>
      </c>
      <c r="Q20" s="18">
        <v>3.0</v>
      </c>
      <c r="R20" s="18">
        <v>4.0</v>
      </c>
      <c r="S20" s="18" t="e">
        <v>#N/A</v>
      </c>
      <c r="T20" s="18" t="e">
        <v>#N/A</v>
      </c>
      <c r="U20" s="18" t="e">
        <v>#N/A</v>
      </c>
      <c r="V20" s="18">
        <v>2.0</v>
      </c>
      <c r="W20" s="18">
        <v>2.0</v>
      </c>
      <c r="X20" s="18">
        <v>3.0</v>
      </c>
      <c r="Y20" s="18">
        <v>3.0</v>
      </c>
      <c r="Z20" s="18">
        <v>3.0</v>
      </c>
      <c r="AA20" s="18" t="e">
        <v>#N/A</v>
      </c>
    </row>
    <row r="21" ht="14.25" customHeight="1">
      <c r="A21" s="18"/>
      <c r="B21" s="18" t="s">
        <v>151</v>
      </c>
      <c r="C21" s="18" t="str">
        <f t="shared" ref="C21:M21" si="2">AGGREGATE(7,6,C2:C19)</f>
        <v>#NAME?</v>
      </c>
      <c r="D21" s="18" t="str">
        <f t="shared" si="2"/>
        <v>#NAME?</v>
      </c>
      <c r="E21" s="18" t="str">
        <f t="shared" si="2"/>
        <v>#NAME?</v>
      </c>
      <c r="F21" s="18" t="str">
        <f t="shared" si="2"/>
        <v>#NAME?</v>
      </c>
      <c r="G21" s="18" t="str">
        <f t="shared" si="2"/>
        <v>#NAME?</v>
      </c>
      <c r="H21" s="18" t="str">
        <f t="shared" si="2"/>
        <v>#NAME?</v>
      </c>
      <c r="I21" s="18" t="str">
        <f t="shared" si="2"/>
        <v>#NAME?</v>
      </c>
      <c r="J21" s="18" t="str">
        <f t="shared" si="2"/>
        <v>#NAME?</v>
      </c>
      <c r="K21" s="18" t="str">
        <f t="shared" si="2"/>
        <v>#NAME?</v>
      </c>
      <c r="L21" s="18" t="str">
        <f t="shared" si="2"/>
        <v>#NAME?</v>
      </c>
      <c r="M21" s="18" t="str">
        <f t="shared" si="2"/>
        <v>#NAME?</v>
      </c>
      <c r="O21" s="18" t="s">
        <v>75</v>
      </c>
      <c r="P21" s="18">
        <v>1.0</v>
      </c>
      <c r="Q21" s="18">
        <v>5.0</v>
      </c>
      <c r="R21" s="18">
        <v>5.0</v>
      </c>
      <c r="S21" s="18" t="e">
        <v>#N/A</v>
      </c>
      <c r="T21" s="18" t="e">
        <v>#N/A</v>
      </c>
      <c r="U21" s="18" t="e">
        <v>#N/A</v>
      </c>
      <c r="V21" s="18" t="e">
        <v>#N/A</v>
      </c>
      <c r="W21" s="18" t="e">
        <v>#N/A</v>
      </c>
      <c r="X21" s="18" t="e">
        <v>#N/A</v>
      </c>
      <c r="Y21" s="18" t="e">
        <v>#N/A</v>
      </c>
      <c r="Z21" s="18" t="e">
        <v>#N/A</v>
      </c>
      <c r="AA21" s="18" t="e">
        <v>#N/A</v>
      </c>
    </row>
    <row r="22" ht="14.25" customHeight="1">
      <c r="A22" s="18"/>
      <c r="B22" s="18" t="s">
        <v>152</v>
      </c>
      <c r="C22" s="18">
        <f t="shared" ref="C22:M22" si="3">COUNTIFS(C2:C19,"&lt;&gt;#N/A")</f>
        <v>18</v>
      </c>
      <c r="D22" s="18">
        <f t="shared" si="3"/>
        <v>9</v>
      </c>
      <c r="E22" s="18">
        <f t="shared" si="3"/>
        <v>8</v>
      </c>
      <c r="F22" s="18">
        <f t="shared" si="3"/>
        <v>11</v>
      </c>
      <c r="G22" s="18">
        <f t="shared" si="3"/>
        <v>8</v>
      </c>
      <c r="H22" s="18">
        <f t="shared" si="3"/>
        <v>6</v>
      </c>
      <c r="I22" s="18">
        <f t="shared" si="3"/>
        <v>6</v>
      </c>
      <c r="J22" s="18">
        <f t="shared" si="3"/>
        <v>5</v>
      </c>
      <c r="K22" s="18">
        <f t="shared" si="3"/>
        <v>6</v>
      </c>
      <c r="L22" s="18">
        <f t="shared" si="3"/>
        <v>6</v>
      </c>
      <c r="M22" s="18">
        <f t="shared" si="3"/>
        <v>8</v>
      </c>
      <c r="O22" s="18" t="s">
        <v>76</v>
      </c>
      <c r="P22" s="18">
        <v>1.0</v>
      </c>
      <c r="Q22" s="18">
        <v>4.0</v>
      </c>
      <c r="R22" s="18" t="e">
        <v>#N/A</v>
      </c>
      <c r="S22" s="18" t="e">
        <v>#N/A</v>
      </c>
      <c r="T22" s="18" t="e">
        <v>#N/A</v>
      </c>
      <c r="U22" s="18" t="e">
        <v>#N/A</v>
      </c>
      <c r="V22" s="18" t="e">
        <v>#N/A</v>
      </c>
      <c r="W22" s="18" t="e">
        <v>#N/A</v>
      </c>
      <c r="X22" s="18" t="e">
        <v>#N/A</v>
      </c>
      <c r="Y22" s="18" t="e">
        <v>#N/A</v>
      </c>
      <c r="Z22" s="18" t="e">
        <v>#N/A</v>
      </c>
      <c r="AA22" s="18" t="e">
        <v>#N/A</v>
      </c>
    </row>
    <row r="23" ht="14.25" customHeight="1">
      <c r="A23" s="18"/>
      <c r="B23" s="18" t="s">
        <v>153</v>
      </c>
      <c r="C23" s="18" t="str">
        <f t="shared" ref="C23:M23" si="4">C21/SQRT(C22)</f>
        <v>#NAME?</v>
      </c>
      <c r="D23" s="18" t="str">
        <f t="shared" si="4"/>
        <v>#NAME?</v>
      </c>
      <c r="E23" s="18" t="str">
        <f t="shared" si="4"/>
        <v>#NAME?</v>
      </c>
      <c r="F23" s="18" t="str">
        <f t="shared" si="4"/>
        <v>#NAME?</v>
      </c>
      <c r="G23" s="18" t="str">
        <f t="shared" si="4"/>
        <v>#NAME?</v>
      </c>
      <c r="H23" s="18" t="str">
        <f t="shared" si="4"/>
        <v>#NAME?</v>
      </c>
      <c r="I23" s="18" t="str">
        <f t="shared" si="4"/>
        <v>#NAME?</v>
      </c>
      <c r="J23" s="18" t="str">
        <f t="shared" si="4"/>
        <v>#NAME?</v>
      </c>
      <c r="K23" s="18" t="str">
        <f t="shared" si="4"/>
        <v>#NAME?</v>
      </c>
      <c r="L23" s="18" t="str">
        <f t="shared" si="4"/>
        <v>#NAME?</v>
      </c>
      <c r="M23" s="18" t="str">
        <f t="shared" si="4"/>
        <v>#NAME?</v>
      </c>
      <c r="O23" s="18" t="s">
        <v>77</v>
      </c>
      <c r="P23" s="18">
        <v>1.0</v>
      </c>
      <c r="Q23" s="18">
        <v>4.0</v>
      </c>
      <c r="R23" s="18" t="e">
        <v>#N/A</v>
      </c>
      <c r="S23" s="18" t="e">
        <v>#N/A</v>
      </c>
      <c r="T23" s="18" t="e">
        <v>#N/A</v>
      </c>
      <c r="U23" s="18" t="e">
        <v>#N/A</v>
      </c>
      <c r="V23" s="18" t="e">
        <v>#N/A</v>
      </c>
      <c r="W23" s="18" t="e">
        <v>#N/A</v>
      </c>
      <c r="X23" s="18" t="e">
        <v>#N/A</v>
      </c>
      <c r="Y23" s="18" t="e">
        <v>#N/A</v>
      </c>
      <c r="Z23" s="18" t="e">
        <v>#N/A</v>
      </c>
      <c r="AA23" s="18" t="e">
        <v>#N/A</v>
      </c>
    </row>
    <row r="24" ht="14.25" customHeight="1">
      <c r="A24" s="18"/>
      <c r="B24" s="18" t="s">
        <v>154</v>
      </c>
      <c r="C24" s="18" t="str">
        <f t="shared" ref="C24:M24" si="5">AGGREGATE(12,7,C2:C19)</f>
        <v>#NAME?</v>
      </c>
      <c r="D24" s="18" t="str">
        <f t="shared" si="5"/>
        <v>#NAME?</v>
      </c>
      <c r="E24" s="18" t="str">
        <f t="shared" si="5"/>
        <v>#NAME?</v>
      </c>
      <c r="F24" s="18" t="str">
        <f t="shared" si="5"/>
        <v>#NAME?</v>
      </c>
      <c r="G24" s="18" t="str">
        <f t="shared" si="5"/>
        <v>#NAME?</v>
      </c>
      <c r="H24" s="18" t="str">
        <f t="shared" si="5"/>
        <v>#NAME?</v>
      </c>
      <c r="I24" s="18" t="str">
        <f t="shared" si="5"/>
        <v>#NAME?</v>
      </c>
      <c r="J24" s="18" t="str">
        <f t="shared" si="5"/>
        <v>#NAME?</v>
      </c>
      <c r="K24" s="18" t="str">
        <f t="shared" si="5"/>
        <v>#NAME?</v>
      </c>
      <c r="L24" s="18" t="str">
        <f t="shared" si="5"/>
        <v>#NAME?</v>
      </c>
      <c r="M24" s="18" t="str">
        <f t="shared" si="5"/>
        <v>#NAME?</v>
      </c>
      <c r="O24" s="18" t="s">
        <v>78</v>
      </c>
      <c r="P24" s="18">
        <v>1.0</v>
      </c>
      <c r="Q24" s="18">
        <v>5.0</v>
      </c>
      <c r="R24" s="18" t="e">
        <v>#N/A</v>
      </c>
      <c r="S24" s="18" t="e">
        <v>#N/A</v>
      </c>
      <c r="T24" s="18" t="e">
        <v>#N/A</v>
      </c>
      <c r="U24" s="18">
        <v>5.0</v>
      </c>
      <c r="V24" s="18" t="e">
        <v>#N/A</v>
      </c>
      <c r="W24" s="18" t="e">
        <v>#N/A</v>
      </c>
      <c r="X24" s="18" t="e">
        <v>#N/A</v>
      </c>
      <c r="Y24" s="18" t="e">
        <v>#N/A</v>
      </c>
      <c r="Z24" s="18" t="e">
        <v>#N/A</v>
      </c>
      <c r="AA24" s="18" t="e">
        <v>#N/A</v>
      </c>
    </row>
    <row r="25" ht="14.25" customHeight="1">
      <c r="A25" s="18"/>
      <c r="B25" s="18"/>
      <c r="C25" s="18" t="s">
        <v>138</v>
      </c>
      <c r="D25" s="18">
        <v>1.0</v>
      </c>
      <c r="E25" s="18">
        <v>2.0</v>
      </c>
      <c r="F25" s="18">
        <v>6.0</v>
      </c>
      <c r="G25" s="18">
        <v>12.0</v>
      </c>
      <c r="H25" s="18">
        <v>18.0</v>
      </c>
      <c r="I25" s="18">
        <v>24.0</v>
      </c>
      <c r="J25" s="18">
        <v>30.0</v>
      </c>
      <c r="K25" s="18">
        <v>36.0</v>
      </c>
      <c r="L25" s="18">
        <v>42.0</v>
      </c>
      <c r="M25" s="18">
        <v>48.0</v>
      </c>
      <c r="O25" s="18" t="s">
        <v>79</v>
      </c>
      <c r="P25" s="18">
        <v>1.0</v>
      </c>
      <c r="Q25" s="18">
        <v>2.0</v>
      </c>
      <c r="R25" s="18">
        <v>3.0</v>
      </c>
      <c r="S25" s="18" t="e">
        <v>#N/A</v>
      </c>
      <c r="T25" s="18" t="e">
        <v>#N/A</v>
      </c>
      <c r="U25" s="18">
        <v>3.0</v>
      </c>
      <c r="V25" s="18">
        <v>3.0</v>
      </c>
      <c r="W25" s="18" t="e">
        <v>#N/A</v>
      </c>
      <c r="X25" s="18">
        <v>3.0</v>
      </c>
      <c r="Y25" s="18" t="e">
        <v>#N/A</v>
      </c>
      <c r="Z25" s="18">
        <v>4.0</v>
      </c>
      <c r="AA25" s="18" t="e">
        <v>#N/A</v>
      </c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O26" s="18" t="s">
        <v>80</v>
      </c>
      <c r="P26" s="18">
        <v>1.0</v>
      </c>
      <c r="Q26" s="18">
        <v>3.0</v>
      </c>
      <c r="R26" s="18" t="e">
        <v>#N/A</v>
      </c>
      <c r="S26" s="18" t="e">
        <v>#N/A</v>
      </c>
      <c r="T26" s="18" t="e">
        <v>#N/A</v>
      </c>
      <c r="U26" s="18" t="e">
        <v>#N/A</v>
      </c>
      <c r="V26" s="18" t="e">
        <v>#N/A</v>
      </c>
      <c r="W26" s="18" t="e">
        <v>#N/A</v>
      </c>
      <c r="X26" s="18" t="e">
        <v>#N/A</v>
      </c>
      <c r="Y26" s="18" t="e">
        <v>#N/A</v>
      </c>
      <c r="Z26" s="18" t="e">
        <v>#N/A</v>
      </c>
      <c r="AA26" s="18" t="e">
        <v>#N/A</v>
      </c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O27" s="18" t="s">
        <v>85</v>
      </c>
      <c r="P27" s="18">
        <v>1.0</v>
      </c>
      <c r="Q27" s="18">
        <v>4.0</v>
      </c>
      <c r="R27" s="18" t="e">
        <v>#N/A</v>
      </c>
      <c r="S27" s="18" t="e">
        <v>#N/A</v>
      </c>
      <c r="T27" s="18" t="e">
        <v>#N/A</v>
      </c>
      <c r="U27" s="18">
        <v>4.0</v>
      </c>
      <c r="V27" s="18" t="e">
        <v>#N/A</v>
      </c>
      <c r="W27" s="18">
        <v>3.0</v>
      </c>
      <c r="X27" s="18" t="e">
        <v>#N/A</v>
      </c>
      <c r="Y27" s="18">
        <v>3.0</v>
      </c>
      <c r="Z27" s="18" t="e">
        <v>#N/A</v>
      </c>
      <c r="AA27" s="18" t="e">
        <v>#N/A</v>
      </c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O28" s="18" t="s">
        <v>86</v>
      </c>
      <c r="P28" s="18">
        <v>1.0</v>
      </c>
      <c r="Q28" s="18">
        <v>1.0</v>
      </c>
      <c r="R28" s="18" t="e">
        <v>#N/A</v>
      </c>
      <c r="S28" s="18" t="e">
        <v>#N/A</v>
      </c>
      <c r="T28" s="18">
        <v>1.0</v>
      </c>
      <c r="U28" s="18" t="e">
        <v>#N/A</v>
      </c>
      <c r="V28" s="18" t="e">
        <v>#N/A</v>
      </c>
      <c r="W28" s="18" t="e">
        <v>#N/A</v>
      </c>
      <c r="X28" s="18" t="e">
        <v>#N/A</v>
      </c>
      <c r="Y28" s="18">
        <v>1.0</v>
      </c>
      <c r="Z28" s="18" t="e">
        <v>#N/A</v>
      </c>
      <c r="AA28" s="18" t="e">
        <v>#N/A</v>
      </c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O29" s="18" t="s">
        <v>87</v>
      </c>
      <c r="P29" s="18">
        <v>1.0</v>
      </c>
      <c r="Q29" s="18">
        <v>3.0</v>
      </c>
      <c r="R29" s="18" t="e">
        <v>#N/A</v>
      </c>
      <c r="S29" s="18" t="e">
        <v>#N/A</v>
      </c>
      <c r="T29" s="18" t="e">
        <v>#N/A</v>
      </c>
      <c r="U29" s="18">
        <v>5.0</v>
      </c>
      <c r="V29" s="18">
        <v>3.0</v>
      </c>
      <c r="W29" s="18" t="e">
        <v>#N/A</v>
      </c>
      <c r="X29" s="18">
        <v>4.0</v>
      </c>
      <c r="Y29" s="18" t="e">
        <v>#N/A</v>
      </c>
      <c r="Z29" s="18" t="e">
        <v>#N/A</v>
      </c>
      <c r="AA29" s="18" t="e">
        <v>#N/A</v>
      </c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O30" s="18" t="s">
        <v>88</v>
      </c>
      <c r="P30" s="18">
        <v>1.0</v>
      </c>
      <c r="Q30" s="18">
        <v>5.0</v>
      </c>
      <c r="R30" s="18" t="e">
        <v>#N/A</v>
      </c>
      <c r="S30" s="18" t="e">
        <v>#N/A</v>
      </c>
      <c r="T30" s="18" t="e">
        <v>#N/A</v>
      </c>
      <c r="U30" s="18" t="e">
        <v>#N/A</v>
      </c>
      <c r="V30" s="18" t="e">
        <v>#N/A</v>
      </c>
      <c r="W30" s="18" t="e">
        <v>#N/A</v>
      </c>
      <c r="X30" s="18" t="e">
        <v>#N/A</v>
      </c>
      <c r="Y30" s="18" t="e">
        <v>#N/A</v>
      </c>
      <c r="Z30" s="18" t="e">
        <v>#N/A</v>
      </c>
      <c r="AA30" s="18" t="e">
        <v>#N/A</v>
      </c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O31" s="18" t="s">
        <v>89</v>
      </c>
      <c r="P31" s="18">
        <v>1.0</v>
      </c>
      <c r="Q31" s="18">
        <v>4.0</v>
      </c>
      <c r="R31" s="18">
        <v>5.0</v>
      </c>
      <c r="S31" s="18" t="e">
        <v>#N/A</v>
      </c>
      <c r="T31" s="18" t="e">
        <v>#N/A</v>
      </c>
      <c r="U31" s="18" t="e">
        <v>#N/A</v>
      </c>
      <c r="V31" s="18" t="e">
        <v>#N/A</v>
      </c>
      <c r="W31" s="18" t="e">
        <v>#N/A</v>
      </c>
      <c r="X31" s="18" t="e">
        <v>#N/A</v>
      </c>
      <c r="Y31" s="18" t="e">
        <v>#N/A</v>
      </c>
      <c r="Z31" s="18" t="e">
        <v>#N/A</v>
      </c>
      <c r="AA31" s="18" t="e">
        <v>#N/A</v>
      </c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O32" s="18" t="s">
        <v>90</v>
      </c>
      <c r="P32" s="18">
        <v>1.0</v>
      </c>
      <c r="Q32" s="18">
        <v>5.0</v>
      </c>
      <c r="R32" s="18">
        <v>5.0</v>
      </c>
      <c r="S32" s="18" t="e">
        <v>#N/A</v>
      </c>
      <c r="T32" s="18">
        <v>5.0</v>
      </c>
      <c r="U32" s="18">
        <v>5.0</v>
      </c>
      <c r="V32" s="18">
        <v>5.0</v>
      </c>
      <c r="W32" s="18">
        <v>5.0</v>
      </c>
      <c r="X32" s="18">
        <v>5.0</v>
      </c>
      <c r="Y32" s="18">
        <v>5.0</v>
      </c>
      <c r="Z32" s="18">
        <v>5.0</v>
      </c>
      <c r="AA32" s="18">
        <v>5.0</v>
      </c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O33" s="18" t="s">
        <v>91</v>
      </c>
      <c r="P33" s="18">
        <v>1.0</v>
      </c>
      <c r="Q33" s="18">
        <v>5.0</v>
      </c>
      <c r="R33" s="18" t="e">
        <v>#N/A</v>
      </c>
      <c r="S33" s="18" t="e">
        <v>#N/A</v>
      </c>
      <c r="T33" s="18" t="e">
        <v>#N/A</v>
      </c>
      <c r="U33" s="18">
        <v>4.0</v>
      </c>
      <c r="V33" s="18" t="e">
        <v>#N/A</v>
      </c>
      <c r="W33" s="18">
        <v>5.0</v>
      </c>
      <c r="X33" s="18" t="e">
        <v>#N/A</v>
      </c>
      <c r="Y33" s="18" t="e">
        <v>#N/A</v>
      </c>
      <c r="Z33" s="18" t="e">
        <v>#N/A</v>
      </c>
      <c r="AA33" s="18">
        <v>5.0</v>
      </c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O34" s="18" t="s">
        <v>92</v>
      </c>
      <c r="P34" s="18">
        <v>1.0</v>
      </c>
      <c r="Q34" s="18">
        <v>5.0</v>
      </c>
      <c r="R34" s="18" t="e">
        <v>#N/A</v>
      </c>
      <c r="S34" s="18" t="e">
        <v>#N/A</v>
      </c>
      <c r="T34" s="18">
        <v>5.0</v>
      </c>
      <c r="U34" s="18">
        <v>5.0</v>
      </c>
      <c r="V34" s="18" t="e">
        <v>#N/A</v>
      </c>
      <c r="W34" s="18" t="e">
        <v>#N/A</v>
      </c>
      <c r="X34" s="18" t="e">
        <v>#N/A</v>
      </c>
      <c r="Y34" s="18">
        <v>5.0</v>
      </c>
      <c r="Z34" s="18">
        <v>5.0</v>
      </c>
      <c r="AA34" s="18">
        <v>5.0</v>
      </c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O35" s="18" t="s">
        <v>95</v>
      </c>
      <c r="P35" s="18">
        <v>1.0</v>
      </c>
      <c r="Q35" s="18">
        <v>4.0</v>
      </c>
      <c r="R35" s="18" t="e">
        <v>#N/A</v>
      </c>
      <c r="S35" s="18" t="e">
        <v>#N/A</v>
      </c>
      <c r="T35" s="18" t="e">
        <v>#N/A</v>
      </c>
      <c r="U35" s="18" t="e">
        <v>#N/A</v>
      </c>
      <c r="V35" s="18" t="e">
        <v>#N/A</v>
      </c>
      <c r="W35" s="18" t="e">
        <v>#N/A</v>
      </c>
      <c r="X35" s="18" t="e">
        <v>#N/A</v>
      </c>
      <c r="Y35" s="18" t="e">
        <v>#N/A</v>
      </c>
      <c r="Z35" s="18" t="e">
        <v>#N/A</v>
      </c>
      <c r="AA35" s="18" t="e">
        <v>#N/A</v>
      </c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O36" s="18" t="s">
        <v>96</v>
      </c>
      <c r="P36" s="18">
        <v>1.0</v>
      </c>
      <c r="Q36" s="18">
        <v>5.0</v>
      </c>
      <c r="R36" s="18" t="e">
        <v>#N/A</v>
      </c>
      <c r="S36" s="18" t="e">
        <v>#N/A</v>
      </c>
      <c r="T36" s="18">
        <v>4.0</v>
      </c>
      <c r="U36" s="18" t="e">
        <v>#N/A</v>
      </c>
      <c r="V36" s="18" t="e">
        <v>#N/A</v>
      </c>
      <c r="W36" s="18" t="e">
        <v>#N/A</v>
      </c>
      <c r="X36" s="18" t="e">
        <v>#N/A</v>
      </c>
      <c r="Y36" s="18" t="e">
        <v>#N/A</v>
      </c>
      <c r="Z36" s="18" t="e">
        <v>#N/A</v>
      </c>
      <c r="AA36" s="18" t="e">
        <v>#N/A</v>
      </c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O37" s="18" t="s">
        <v>97</v>
      </c>
      <c r="P37" s="18">
        <v>1.0</v>
      </c>
      <c r="Q37" s="18">
        <v>4.0</v>
      </c>
      <c r="R37" s="18" t="e">
        <v>#N/A</v>
      </c>
      <c r="S37" s="18" t="e">
        <v>#N/A</v>
      </c>
      <c r="T37" s="18" t="e">
        <v>#N/A</v>
      </c>
      <c r="U37" s="18" t="e">
        <v>#N/A</v>
      </c>
      <c r="V37" s="18" t="e">
        <v>#N/A</v>
      </c>
      <c r="W37" s="18" t="e">
        <v>#N/A</v>
      </c>
      <c r="X37" s="18" t="e">
        <v>#N/A</v>
      </c>
      <c r="Y37" s="18" t="e">
        <v>#N/A</v>
      </c>
      <c r="Z37" s="18" t="e">
        <v>#N/A</v>
      </c>
      <c r="AA37" s="18" t="e">
        <v>#N/A</v>
      </c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O38" s="18" t="s">
        <v>98</v>
      </c>
      <c r="P38" s="18">
        <v>1.0</v>
      </c>
      <c r="Q38" s="18">
        <v>5.0</v>
      </c>
      <c r="R38" s="18">
        <v>5.0</v>
      </c>
      <c r="S38" s="18" t="e">
        <v>#N/A</v>
      </c>
      <c r="T38" s="18">
        <v>5.0</v>
      </c>
      <c r="U38" s="18">
        <v>5.0</v>
      </c>
      <c r="V38" s="18">
        <v>5.0</v>
      </c>
      <c r="W38" s="18" t="e">
        <v>#N/A</v>
      </c>
      <c r="X38" s="18">
        <v>5.0</v>
      </c>
      <c r="Y38" s="18">
        <v>5.0</v>
      </c>
      <c r="Z38" s="18">
        <v>5.0</v>
      </c>
      <c r="AA38" s="18" t="e">
        <v>#N/A</v>
      </c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O39" s="18" t="s">
        <v>100</v>
      </c>
      <c r="P39" s="18">
        <v>1.0</v>
      </c>
      <c r="Q39" s="18">
        <v>5.0</v>
      </c>
      <c r="R39" s="18" t="e">
        <v>#N/A</v>
      </c>
      <c r="S39" s="18" t="e">
        <v>#N/A</v>
      </c>
      <c r="T39" s="18">
        <v>5.0</v>
      </c>
      <c r="U39" s="18" t="e">
        <v>#N/A</v>
      </c>
      <c r="V39" s="18" t="e">
        <v>#N/A</v>
      </c>
      <c r="W39" s="18">
        <v>5.0</v>
      </c>
      <c r="X39" s="18" t="e">
        <v>#N/A</v>
      </c>
      <c r="Y39" s="18" t="e">
        <v>#N/A</v>
      </c>
      <c r="Z39" s="18" t="e">
        <v>#N/A</v>
      </c>
      <c r="AA39" s="18" t="e">
        <v>#N/A</v>
      </c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O40" s="18" t="s">
        <v>102</v>
      </c>
      <c r="P40" s="18">
        <v>1.0</v>
      </c>
      <c r="Q40" s="18">
        <v>4.0</v>
      </c>
      <c r="R40" s="18" t="e">
        <v>#N/A</v>
      </c>
      <c r="S40" s="18" t="e">
        <v>#N/A</v>
      </c>
      <c r="T40" s="18" t="e">
        <v>#N/A</v>
      </c>
      <c r="U40" s="18" t="e">
        <v>#N/A</v>
      </c>
      <c r="V40" s="18" t="e">
        <v>#N/A</v>
      </c>
      <c r="W40" s="18" t="e">
        <v>#N/A</v>
      </c>
      <c r="X40" s="18" t="e">
        <v>#N/A</v>
      </c>
      <c r="Y40" s="18" t="e">
        <v>#N/A</v>
      </c>
      <c r="Z40" s="18" t="e">
        <v>#N/A</v>
      </c>
      <c r="AA40" s="18" t="e">
        <v>#N/A</v>
      </c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O41" s="18" t="s">
        <v>103</v>
      </c>
      <c r="P41" s="18">
        <v>1.0</v>
      </c>
      <c r="Q41" s="18">
        <v>1.0</v>
      </c>
      <c r="R41" s="18" t="e">
        <v>#N/A</v>
      </c>
      <c r="S41" s="18" t="e">
        <v>#N/A</v>
      </c>
      <c r="T41" s="18" t="e">
        <v>#N/A</v>
      </c>
      <c r="U41" s="18">
        <v>1.0</v>
      </c>
      <c r="V41" s="18" t="e">
        <v>#N/A</v>
      </c>
      <c r="W41" s="18">
        <v>1.0</v>
      </c>
      <c r="X41" s="18">
        <v>1.0</v>
      </c>
      <c r="Y41" s="18">
        <v>1.0</v>
      </c>
      <c r="Z41" s="18" t="e">
        <v>#N/A</v>
      </c>
      <c r="AA41" s="18" t="e">
        <v>#N/A</v>
      </c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O42" s="18" t="s">
        <v>104</v>
      </c>
      <c r="P42" s="18">
        <v>1.0</v>
      </c>
      <c r="Q42" s="18">
        <v>3.0</v>
      </c>
      <c r="R42" s="18" t="e">
        <v>#N/A</v>
      </c>
      <c r="S42" s="18" t="e">
        <v>#N/A</v>
      </c>
      <c r="T42" s="18" t="e">
        <v>#N/A</v>
      </c>
      <c r="U42" s="18" t="e">
        <v>#N/A</v>
      </c>
      <c r="V42" s="18" t="e">
        <v>#N/A</v>
      </c>
      <c r="W42" s="18" t="e">
        <v>#N/A</v>
      </c>
      <c r="X42" s="18" t="e">
        <v>#N/A</v>
      </c>
      <c r="Y42" s="18" t="e">
        <v>#N/A</v>
      </c>
      <c r="Z42" s="18" t="e">
        <v>#N/A</v>
      </c>
      <c r="AA42" s="18" t="e">
        <v>#N/A</v>
      </c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O43" s="18" t="s">
        <v>105</v>
      </c>
      <c r="P43" s="18">
        <v>1.0</v>
      </c>
      <c r="Q43" s="18">
        <v>5.0</v>
      </c>
      <c r="R43" s="18">
        <v>5.0</v>
      </c>
      <c r="S43" s="18">
        <v>5.0</v>
      </c>
      <c r="T43" s="18" t="e">
        <v>#N/A</v>
      </c>
      <c r="U43" s="18">
        <v>5.0</v>
      </c>
      <c r="V43" s="18">
        <v>5.0</v>
      </c>
      <c r="W43" s="18" t="e">
        <v>#N/A</v>
      </c>
      <c r="X43" s="18">
        <v>5.0</v>
      </c>
      <c r="Y43" s="18" t="e">
        <v>#N/A</v>
      </c>
      <c r="Z43" s="18">
        <v>5.0</v>
      </c>
      <c r="AA43" s="18" t="e">
        <v>#N/A</v>
      </c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O44" s="18" t="s">
        <v>106</v>
      </c>
      <c r="P44" s="18">
        <v>1.0</v>
      </c>
      <c r="Q44" s="18">
        <v>5.0</v>
      </c>
      <c r="R44" s="18" t="e">
        <v>#N/A</v>
      </c>
      <c r="S44" s="18" t="e">
        <v>#N/A</v>
      </c>
      <c r="T44" s="18" t="e">
        <v>#N/A</v>
      </c>
      <c r="U44" s="18">
        <v>5.0</v>
      </c>
      <c r="V44" s="18" t="e">
        <v>#N/A</v>
      </c>
      <c r="W44" s="18" t="e">
        <v>#N/A</v>
      </c>
      <c r="X44" s="18" t="e">
        <v>#N/A</v>
      </c>
      <c r="Y44" s="18" t="e">
        <v>#N/A</v>
      </c>
      <c r="Z44" s="18" t="e">
        <v>#N/A</v>
      </c>
      <c r="AA44" s="18" t="e">
        <v>#N/A</v>
      </c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O45" s="18" t="s">
        <v>107</v>
      </c>
      <c r="P45" s="18">
        <v>1.0</v>
      </c>
      <c r="Q45" s="18">
        <v>2.0</v>
      </c>
      <c r="R45" s="18">
        <v>1.0</v>
      </c>
      <c r="S45" s="18">
        <v>1.0</v>
      </c>
      <c r="T45" s="18" t="e">
        <v>#N/A</v>
      </c>
      <c r="U45" s="18" t="e">
        <v>#N/A</v>
      </c>
      <c r="V45" s="18">
        <v>2.0</v>
      </c>
      <c r="W45" s="18" t="e">
        <v>#N/A</v>
      </c>
      <c r="X45" s="18" t="e">
        <v>#N/A</v>
      </c>
      <c r="Y45" s="18" t="e">
        <v>#N/A</v>
      </c>
      <c r="Z45" s="18">
        <v>1.0</v>
      </c>
      <c r="AA45" s="18">
        <v>1.0</v>
      </c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O46" s="18" t="s">
        <v>108</v>
      </c>
      <c r="P46" s="18">
        <v>1.0</v>
      </c>
      <c r="Q46" s="18">
        <v>5.0</v>
      </c>
      <c r="R46" s="18" t="e">
        <v>#N/A</v>
      </c>
      <c r="S46" s="18" t="e">
        <v>#N/A</v>
      </c>
      <c r="T46" s="18" t="e">
        <v>#N/A</v>
      </c>
      <c r="U46" s="18" t="e">
        <v>#N/A</v>
      </c>
      <c r="V46" s="18" t="e">
        <v>#N/A</v>
      </c>
      <c r="W46" s="18">
        <v>4.0</v>
      </c>
      <c r="X46" s="18">
        <v>5.0</v>
      </c>
      <c r="Y46" s="18" t="e">
        <v>#N/A</v>
      </c>
      <c r="Z46" s="18" t="e">
        <v>#N/A</v>
      </c>
      <c r="AA46" s="18" t="e">
        <v>#N/A</v>
      </c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O47" s="18" t="s">
        <v>109</v>
      </c>
      <c r="P47" s="18">
        <v>1.0</v>
      </c>
      <c r="Q47" s="18">
        <v>5.0</v>
      </c>
      <c r="R47" s="18" t="e">
        <v>#N/A</v>
      </c>
      <c r="S47" s="18" t="e">
        <v>#N/A</v>
      </c>
      <c r="T47" s="18" t="e">
        <v>#N/A</v>
      </c>
      <c r="U47" s="18" t="e">
        <v>#N/A</v>
      </c>
      <c r="V47" s="18" t="e">
        <v>#N/A</v>
      </c>
      <c r="W47" s="18" t="e">
        <v>#N/A</v>
      </c>
      <c r="X47" s="18" t="e">
        <v>#N/A</v>
      </c>
      <c r="Y47" s="18" t="e">
        <v>#N/A</v>
      </c>
      <c r="Z47" s="18" t="e">
        <v>#N/A</v>
      </c>
      <c r="AA47" s="18" t="e">
        <v>#N/A</v>
      </c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O48" s="18" t="s">
        <v>110</v>
      </c>
      <c r="P48" s="18">
        <v>1.0</v>
      </c>
      <c r="Q48" s="18">
        <v>5.0</v>
      </c>
      <c r="R48" s="18">
        <v>5.0</v>
      </c>
      <c r="S48" s="18">
        <v>5.0</v>
      </c>
      <c r="T48" s="18">
        <v>5.0</v>
      </c>
      <c r="U48" s="18">
        <v>5.0</v>
      </c>
      <c r="V48" s="18">
        <v>5.0</v>
      </c>
      <c r="W48" s="18">
        <v>5.0</v>
      </c>
      <c r="X48" s="18">
        <v>5.0</v>
      </c>
      <c r="Y48" s="18">
        <v>5.0</v>
      </c>
      <c r="Z48" s="18">
        <v>5.0</v>
      </c>
      <c r="AA48" s="18">
        <v>5.0</v>
      </c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O49" s="18" t="s">
        <v>111</v>
      </c>
      <c r="P49" s="18">
        <v>1.0</v>
      </c>
      <c r="Q49" s="18">
        <v>3.0</v>
      </c>
      <c r="R49" s="18" t="e">
        <v>#N/A</v>
      </c>
      <c r="S49" s="18" t="e">
        <v>#N/A</v>
      </c>
      <c r="T49" s="18" t="e">
        <v>#N/A</v>
      </c>
      <c r="U49" s="18" t="e">
        <v>#N/A</v>
      </c>
      <c r="V49" s="18">
        <v>2.0</v>
      </c>
      <c r="W49" s="18" t="e">
        <v>#N/A</v>
      </c>
      <c r="X49" s="18" t="e">
        <v>#N/A</v>
      </c>
      <c r="Y49" s="18">
        <v>3.0</v>
      </c>
      <c r="Z49" s="18" t="e">
        <v>#N/A</v>
      </c>
      <c r="AA49" s="18" t="e">
        <v>#N/A</v>
      </c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O50" s="18" t="s">
        <v>112</v>
      </c>
      <c r="P50" s="18">
        <v>1.0</v>
      </c>
      <c r="Q50" s="18">
        <v>3.0</v>
      </c>
      <c r="R50" s="18">
        <v>3.0</v>
      </c>
      <c r="S50" s="18">
        <v>3.0</v>
      </c>
      <c r="T50" s="18">
        <v>4.0</v>
      </c>
      <c r="U50" s="18">
        <v>3.0</v>
      </c>
      <c r="V50" s="18">
        <v>3.0</v>
      </c>
      <c r="W50" s="18" t="e">
        <v>#N/A</v>
      </c>
      <c r="X50" s="18" t="e">
        <v>#N/A</v>
      </c>
      <c r="Y50" s="18" t="e">
        <v>#N/A</v>
      </c>
      <c r="Z50" s="18" t="e">
        <v>#N/A</v>
      </c>
      <c r="AA50" s="18" t="e">
        <v>#N/A</v>
      </c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O51" s="18" t="s">
        <v>113</v>
      </c>
      <c r="P51" s="18">
        <v>1.0</v>
      </c>
      <c r="Q51" s="18">
        <v>2.0</v>
      </c>
      <c r="R51" s="18" t="e">
        <v>#N/A</v>
      </c>
      <c r="S51" s="18" t="e">
        <v>#N/A</v>
      </c>
      <c r="T51" s="18">
        <v>3.0</v>
      </c>
      <c r="U51" s="18" t="e">
        <v>#N/A</v>
      </c>
      <c r="V51" s="18" t="e">
        <v>#N/A</v>
      </c>
      <c r="W51" s="18">
        <v>5.0</v>
      </c>
      <c r="X51" s="18" t="e">
        <v>#N/A</v>
      </c>
      <c r="Y51" s="18" t="e">
        <v>#N/A</v>
      </c>
      <c r="Z51" s="18" t="e">
        <v>#N/A</v>
      </c>
      <c r="AA51" s="18" t="e">
        <v>#N/A</v>
      </c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O52" s="18" t="s">
        <v>114</v>
      </c>
      <c r="P52" s="18">
        <v>1.0</v>
      </c>
      <c r="Q52" s="18">
        <v>5.0</v>
      </c>
      <c r="R52" s="18" t="e">
        <v>#N/A</v>
      </c>
      <c r="S52" s="18" t="e">
        <v>#N/A</v>
      </c>
      <c r="T52" s="18">
        <v>3.0</v>
      </c>
      <c r="U52" s="18">
        <v>2.0</v>
      </c>
      <c r="V52" s="18">
        <v>3.0</v>
      </c>
      <c r="W52" s="18" t="e">
        <v>#N/A</v>
      </c>
      <c r="X52" s="18">
        <v>3.0</v>
      </c>
      <c r="Y52" s="18">
        <v>2.0</v>
      </c>
      <c r="Z52" s="18" t="e">
        <v>#N/A</v>
      </c>
      <c r="AA52" s="18">
        <v>3.0</v>
      </c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O53" s="18" t="s">
        <v>115</v>
      </c>
      <c r="P53" s="18">
        <v>1.0</v>
      </c>
      <c r="Q53" s="18">
        <v>5.0</v>
      </c>
      <c r="R53" s="18">
        <v>5.0</v>
      </c>
      <c r="S53" s="18" t="e">
        <v>#N/A</v>
      </c>
      <c r="T53" s="18" t="e">
        <v>#N/A</v>
      </c>
      <c r="U53" s="18" t="e">
        <v>#N/A</v>
      </c>
      <c r="V53" s="18" t="e">
        <v>#N/A</v>
      </c>
      <c r="W53" s="18" t="e">
        <v>#N/A</v>
      </c>
      <c r="X53" s="18" t="e">
        <v>#N/A</v>
      </c>
      <c r="Y53" s="18" t="e">
        <v>#N/A</v>
      </c>
      <c r="Z53" s="18" t="e">
        <v>#N/A</v>
      </c>
      <c r="AA53" s="18" t="e">
        <v>#N/A</v>
      </c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O54" s="18" t="s">
        <v>116</v>
      </c>
      <c r="P54" s="18">
        <v>1.0</v>
      </c>
      <c r="Q54" s="18">
        <v>5.0</v>
      </c>
      <c r="R54" s="18" t="e">
        <v>#N/A</v>
      </c>
      <c r="S54" s="18" t="e">
        <v>#N/A</v>
      </c>
      <c r="T54" s="18" t="e">
        <v>#N/A</v>
      </c>
      <c r="U54" s="18" t="e">
        <v>#N/A</v>
      </c>
      <c r="V54" s="18" t="e">
        <v>#N/A</v>
      </c>
      <c r="W54" s="18" t="e">
        <v>#N/A</v>
      </c>
      <c r="X54" s="18" t="e">
        <v>#N/A</v>
      </c>
      <c r="Y54" s="18" t="e">
        <v>#N/A</v>
      </c>
      <c r="Z54" s="18" t="e">
        <v>#N/A</v>
      </c>
      <c r="AA54" s="18" t="e">
        <v>#N/A</v>
      </c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O55" s="18" t="s">
        <v>117</v>
      </c>
      <c r="P55" s="18">
        <v>1.0</v>
      </c>
      <c r="Q55" s="18">
        <v>5.0</v>
      </c>
      <c r="R55" s="18">
        <v>4.0</v>
      </c>
      <c r="S55" s="18" t="e">
        <v>#N/A</v>
      </c>
      <c r="T55" s="18" t="e">
        <v>#N/A</v>
      </c>
      <c r="U55" s="18" t="e">
        <v>#N/A</v>
      </c>
      <c r="V55" s="18" t="e">
        <v>#N/A</v>
      </c>
      <c r="W55" s="18" t="e">
        <v>#N/A</v>
      </c>
      <c r="X55" s="18" t="e">
        <v>#N/A</v>
      </c>
      <c r="Y55" s="18" t="e">
        <v>#N/A</v>
      </c>
      <c r="Z55" s="18" t="e">
        <v>#N/A</v>
      </c>
      <c r="AA55" s="18">
        <v>4.0</v>
      </c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O56" s="18" t="s">
        <v>120</v>
      </c>
      <c r="P56" s="18">
        <v>1.0</v>
      </c>
      <c r="Q56" s="18">
        <v>5.0</v>
      </c>
      <c r="R56" s="18">
        <v>5.0</v>
      </c>
      <c r="S56" s="18">
        <v>5.0</v>
      </c>
      <c r="T56" s="18">
        <v>5.0</v>
      </c>
      <c r="U56" s="18" t="e">
        <v>#N/A</v>
      </c>
      <c r="V56" s="18">
        <v>5.0</v>
      </c>
      <c r="W56" s="18">
        <v>5.0</v>
      </c>
      <c r="X56" s="18">
        <v>5.0</v>
      </c>
      <c r="Y56" s="18">
        <v>5.0</v>
      </c>
      <c r="Z56" s="18" t="e">
        <v>#N/A</v>
      </c>
      <c r="AA56" s="18">
        <v>5.0</v>
      </c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O57" s="18" t="s">
        <v>121</v>
      </c>
      <c r="P57" s="18">
        <v>1.0</v>
      </c>
      <c r="Q57" s="18">
        <v>3.0</v>
      </c>
      <c r="R57" s="18">
        <v>3.0</v>
      </c>
      <c r="S57" s="18" t="e">
        <v>#N/A</v>
      </c>
      <c r="T57" s="18" t="e">
        <v>#N/A</v>
      </c>
      <c r="U57" s="18" t="e">
        <v>#N/A</v>
      </c>
      <c r="V57" s="18" t="e">
        <v>#N/A</v>
      </c>
      <c r="W57" s="18" t="e">
        <v>#N/A</v>
      </c>
      <c r="X57" s="18" t="e">
        <v>#N/A</v>
      </c>
      <c r="Y57" s="18" t="e">
        <v>#N/A</v>
      </c>
      <c r="Z57" s="18" t="e">
        <v>#N/A</v>
      </c>
      <c r="AA57" s="18" t="e">
        <v>#N/A</v>
      </c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O58" s="18" t="s">
        <v>122</v>
      </c>
      <c r="P58" s="18">
        <v>1.0</v>
      </c>
      <c r="Q58" s="18">
        <v>5.0</v>
      </c>
      <c r="R58" s="18">
        <v>5.0</v>
      </c>
      <c r="S58" s="18">
        <v>4.0</v>
      </c>
      <c r="T58" s="18">
        <v>4.0</v>
      </c>
      <c r="U58" s="18">
        <v>4.0</v>
      </c>
      <c r="V58" s="18" t="e">
        <v>#N/A</v>
      </c>
      <c r="W58" s="18" t="e">
        <v>#N/A</v>
      </c>
      <c r="X58" s="18" t="e">
        <v>#N/A</v>
      </c>
      <c r="Y58" s="18" t="e">
        <v>#N/A</v>
      </c>
      <c r="Z58" s="18" t="e">
        <v>#N/A</v>
      </c>
      <c r="AA58" s="18" t="e">
        <v>#N/A</v>
      </c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O59" s="18" t="s">
        <v>123</v>
      </c>
      <c r="P59" s="18">
        <v>1.0</v>
      </c>
      <c r="Q59" s="18">
        <v>5.0</v>
      </c>
      <c r="R59" s="18" t="e">
        <v>#N/A</v>
      </c>
      <c r="S59" s="18" t="e">
        <v>#N/A</v>
      </c>
      <c r="T59" s="18">
        <v>5.0</v>
      </c>
      <c r="U59" s="18">
        <v>5.0</v>
      </c>
      <c r="V59" s="18">
        <v>5.0</v>
      </c>
      <c r="W59" s="18">
        <v>5.0</v>
      </c>
      <c r="X59" s="18">
        <v>5.0</v>
      </c>
      <c r="Y59" s="18">
        <v>5.0</v>
      </c>
      <c r="Z59" s="18">
        <v>5.0</v>
      </c>
      <c r="AA59" s="18">
        <v>5.0</v>
      </c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O60" s="18" t="s">
        <v>124</v>
      </c>
      <c r="P60" s="18">
        <v>1.0</v>
      </c>
      <c r="Q60" s="18">
        <v>4.0</v>
      </c>
      <c r="R60" s="18" t="e">
        <v>#N/A</v>
      </c>
      <c r="S60" s="18" t="e">
        <v>#N/A</v>
      </c>
      <c r="T60" s="18" t="e">
        <v>#N/A</v>
      </c>
      <c r="U60" s="18" t="e">
        <v>#N/A</v>
      </c>
      <c r="V60" s="18" t="e">
        <v>#N/A</v>
      </c>
      <c r="W60" s="18" t="e">
        <v>#N/A</v>
      </c>
      <c r="X60" s="18" t="e">
        <v>#N/A</v>
      </c>
      <c r="Y60" s="18" t="e">
        <v>#N/A</v>
      </c>
      <c r="Z60" s="18" t="e">
        <v>#N/A</v>
      </c>
      <c r="AA60" s="18" t="e">
        <v>#N/A</v>
      </c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O61" s="18" t="s">
        <v>125</v>
      </c>
      <c r="P61" s="18">
        <v>1.0</v>
      </c>
      <c r="Q61" s="18">
        <v>5.0</v>
      </c>
      <c r="R61" s="18" t="e">
        <v>#N/A</v>
      </c>
      <c r="S61" s="18" t="e">
        <v>#N/A</v>
      </c>
      <c r="T61" s="18" t="e">
        <v>#N/A</v>
      </c>
      <c r="U61" s="18" t="e">
        <v>#N/A</v>
      </c>
      <c r="V61" s="18" t="e">
        <v>#N/A</v>
      </c>
      <c r="W61" s="18" t="e">
        <v>#N/A</v>
      </c>
      <c r="X61" s="18" t="e">
        <v>#N/A</v>
      </c>
      <c r="Y61" s="18" t="e">
        <v>#N/A</v>
      </c>
      <c r="Z61" s="18" t="e">
        <v>#N/A</v>
      </c>
      <c r="AA61" s="18" t="e">
        <v>#N/A</v>
      </c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O62" s="18" t="s">
        <v>126</v>
      </c>
      <c r="P62" s="18">
        <v>1.0</v>
      </c>
      <c r="Q62" s="18">
        <v>5.0</v>
      </c>
      <c r="R62" s="18">
        <v>4.0</v>
      </c>
      <c r="S62" s="18" t="e">
        <v>#N/A</v>
      </c>
      <c r="T62" s="18" t="e">
        <v>#N/A</v>
      </c>
      <c r="U62" s="18" t="e">
        <v>#N/A</v>
      </c>
      <c r="V62" s="18">
        <v>5.0</v>
      </c>
      <c r="W62" s="18" t="e">
        <v>#N/A</v>
      </c>
      <c r="X62" s="18" t="e">
        <v>#N/A</v>
      </c>
      <c r="Y62" s="18" t="e">
        <v>#N/A</v>
      </c>
      <c r="Z62" s="18" t="e">
        <v>#N/A</v>
      </c>
      <c r="AA62" s="18" t="e">
        <v>#N/A</v>
      </c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O63" s="18" t="s">
        <v>127</v>
      </c>
      <c r="P63" s="18">
        <v>1.0</v>
      </c>
      <c r="Q63" s="18">
        <v>3.0</v>
      </c>
      <c r="R63" s="18">
        <v>3.0</v>
      </c>
      <c r="S63" s="18">
        <v>3.0</v>
      </c>
      <c r="T63" s="18">
        <v>3.0</v>
      </c>
      <c r="U63" s="18">
        <v>2.0</v>
      </c>
      <c r="V63" s="18">
        <v>3.0</v>
      </c>
      <c r="W63" s="18">
        <v>2.0</v>
      </c>
      <c r="X63" s="18">
        <v>2.0</v>
      </c>
      <c r="Y63" s="18" t="e">
        <v>#N/A</v>
      </c>
      <c r="Z63" s="18">
        <v>3.0</v>
      </c>
      <c r="AA63" s="18" t="e">
        <v>#N/A</v>
      </c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O64" s="18" t="s">
        <v>130</v>
      </c>
      <c r="P64" s="18">
        <v>1.0</v>
      </c>
      <c r="Q64" s="18">
        <v>5.0</v>
      </c>
      <c r="R64" s="18" t="e">
        <v>#N/A</v>
      </c>
      <c r="S64" s="18" t="e">
        <v>#N/A</v>
      </c>
      <c r="T64" s="18" t="e">
        <v>#N/A</v>
      </c>
      <c r="U64" s="18" t="e">
        <v>#N/A</v>
      </c>
      <c r="V64" s="18" t="e">
        <v>#N/A</v>
      </c>
      <c r="W64" s="18" t="e">
        <v>#N/A</v>
      </c>
      <c r="X64" s="18" t="e">
        <v>#N/A</v>
      </c>
      <c r="Y64" s="18" t="e">
        <v>#N/A</v>
      </c>
      <c r="Z64" s="18" t="e">
        <v>#N/A</v>
      </c>
      <c r="AA64" s="18" t="e">
        <v>#N/A</v>
      </c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O65" s="18" t="s">
        <v>132</v>
      </c>
      <c r="P65" s="18">
        <v>1.0</v>
      </c>
      <c r="Q65" s="18">
        <v>4.0</v>
      </c>
      <c r="R65" s="18" t="e">
        <v>#N/A</v>
      </c>
      <c r="S65" s="18" t="e">
        <v>#N/A</v>
      </c>
      <c r="T65" s="18">
        <v>5.0</v>
      </c>
      <c r="U65" s="18" t="e">
        <v>#N/A</v>
      </c>
      <c r="V65" s="18" t="e">
        <v>#N/A</v>
      </c>
      <c r="W65" s="18" t="e">
        <v>#N/A</v>
      </c>
      <c r="X65" s="18" t="e">
        <v>#N/A</v>
      </c>
      <c r="Y65" s="18" t="e">
        <v>#N/A</v>
      </c>
      <c r="Z65" s="18" t="e">
        <v>#N/A</v>
      </c>
      <c r="AA65" s="18" t="e">
        <v>#N/A</v>
      </c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O66" s="18" t="s">
        <v>133</v>
      </c>
      <c r="P66" s="18">
        <v>1.0</v>
      </c>
      <c r="Q66" s="18">
        <v>3.0</v>
      </c>
      <c r="R66" s="18">
        <v>4.0</v>
      </c>
      <c r="S66" s="18">
        <v>5.0</v>
      </c>
      <c r="T66" s="18">
        <v>5.0</v>
      </c>
      <c r="U66" s="18">
        <v>5.0</v>
      </c>
      <c r="V66" s="18" t="e">
        <v>#N/A</v>
      </c>
      <c r="W66" s="18" t="e">
        <v>#N/A</v>
      </c>
      <c r="X66" s="18" t="e">
        <v>#N/A</v>
      </c>
      <c r="Y66" s="18" t="e">
        <v>#N/A</v>
      </c>
      <c r="Z66" s="18" t="e">
        <v>#N/A</v>
      </c>
      <c r="AA66" s="18" t="e">
        <v>#N/A</v>
      </c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P67" s="18" t="s">
        <v>150</v>
      </c>
      <c r="Q67" s="18">
        <f t="shared" ref="Q67:AA67" si="6">AVERAGEIF(Q2:Q66,"&lt;&gt;#N/A")</f>
        <v>4.138461538</v>
      </c>
      <c r="R67" s="18">
        <f t="shared" si="6"/>
        <v>4.064516129</v>
      </c>
      <c r="S67" s="18">
        <f t="shared" si="6"/>
        <v>4</v>
      </c>
      <c r="T67" s="18">
        <f t="shared" si="6"/>
        <v>4.136363636</v>
      </c>
      <c r="U67" s="18">
        <f t="shared" si="6"/>
        <v>4</v>
      </c>
      <c r="V67" s="18">
        <f t="shared" si="6"/>
        <v>3.818181818</v>
      </c>
      <c r="W67" s="18">
        <f t="shared" si="6"/>
        <v>3.9375</v>
      </c>
      <c r="X67" s="18">
        <f t="shared" si="6"/>
        <v>4.176470588</v>
      </c>
      <c r="Y67" s="18">
        <f t="shared" si="6"/>
        <v>3.6875</v>
      </c>
      <c r="Z67" s="18">
        <f t="shared" si="6"/>
        <v>4.071428571</v>
      </c>
      <c r="AA67" s="18">
        <f t="shared" si="6"/>
        <v>4.25</v>
      </c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P68" s="18" t="s">
        <v>151</v>
      </c>
      <c r="Q68" s="18" t="str">
        <f t="shared" ref="Q68:AA68" si="7">AGGREGATE(7,6,Q2:Q66)</f>
        <v>#NAME?</v>
      </c>
      <c r="R68" s="18" t="str">
        <f t="shared" si="7"/>
        <v>#NAME?</v>
      </c>
      <c r="S68" s="18" t="str">
        <f t="shared" si="7"/>
        <v>#NAME?</v>
      </c>
      <c r="T68" s="18" t="str">
        <f t="shared" si="7"/>
        <v>#NAME?</v>
      </c>
      <c r="U68" s="18" t="str">
        <f t="shared" si="7"/>
        <v>#NAME?</v>
      </c>
      <c r="V68" s="18" t="str">
        <f t="shared" si="7"/>
        <v>#NAME?</v>
      </c>
      <c r="W68" s="18" t="str">
        <f t="shared" si="7"/>
        <v>#NAME?</v>
      </c>
      <c r="X68" s="18" t="str">
        <f t="shared" si="7"/>
        <v>#NAME?</v>
      </c>
      <c r="Y68" s="18" t="str">
        <f t="shared" si="7"/>
        <v>#NAME?</v>
      </c>
      <c r="Z68" s="18" t="str">
        <f t="shared" si="7"/>
        <v>#NAME?</v>
      </c>
      <c r="AA68" s="18" t="str">
        <f t="shared" si="7"/>
        <v>#NAME?</v>
      </c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P69" s="18" t="s">
        <v>152</v>
      </c>
      <c r="Q69" s="18">
        <f t="shared" ref="Q69:AA69" si="8">COUNTIFS(Q2:Q66,"&lt;&gt;#N/A")</f>
        <v>65</v>
      </c>
      <c r="R69" s="18">
        <f t="shared" si="8"/>
        <v>31</v>
      </c>
      <c r="S69" s="18">
        <f t="shared" si="8"/>
        <v>15</v>
      </c>
      <c r="T69" s="18">
        <f t="shared" si="8"/>
        <v>22</v>
      </c>
      <c r="U69" s="18">
        <f t="shared" si="8"/>
        <v>23</v>
      </c>
      <c r="V69" s="18">
        <f t="shared" si="8"/>
        <v>22</v>
      </c>
      <c r="W69" s="18">
        <f t="shared" si="8"/>
        <v>16</v>
      </c>
      <c r="X69" s="18">
        <f t="shared" si="8"/>
        <v>17</v>
      </c>
      <c r="Y69" s="18">
        <f t="shared" si="8"/>
        <v>16</v>
      </c>
      <c r="Z69" s="18">
        <f t="shared" si="8"/>
        <v>14</v>
      </c>
      <c r="AA69" s="18">
        <f t="shared" si="8"/>
        <v>16</v>
      </c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P70" s="18" t="s">
        <v>153</v>
      </c>
      <c r="Q70" s="18" t="str">
        <f t="shared" ref="Q70:AA70" si="9">Q68/SQRT(Q69)</f>
        <v>#NAME?</v>
      </c>
      <c r="R70" s="18" t="str">
        <f t="shared" si="9"/>
        <v>#NAME?</v>
      </c>
      <c r="S70" s="18" t="str">
        <f t="shared" si="9"/>
        <v>#NAME?</v>
      </c>
      <c r="T70" s="18" t="str">
        <f t="shared" si="9"/>
        <v>#NAME?</v>
      </c>
      <c r="U70" s="18" t="str">
        <f t="shared" si="9"/>
        <v>#NAME?</v>
      </c>
      <c r="V70" s="18" t="str">
        <f t="shared" si="9"/>
        <v>#NAME?</v>
      </c>
      <c r="W70" s="18" t="str">
        <f t="shared" si="9"/>
        <v>#NAME?</v>
      </c>
      <c r="X70" s="18" t="str">
        <f t="shared" si="9"/>
        <v>#NAME?</v>
      </c>
      <c r="Y70" s="18" t="str">
        <f t="shared" si="9"/>
        <v>#NAME?</v>
      </c>
      <c r="Z70" s="18" t="str">
        <f t="shared" si="9"/>
        <v>#NAME?</v>
      </c>
      <c r="AA70" s="18" t="str">
        <f t="shared" si="9"/>
        <v>#NAME?</v>
      </c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P71" s="18" t="s">
        <v>154</v>
      </c>
      <c r="Q71" s="18" t="str">
        <f t="shared" ref="Q71:AA71" si="10">AGGREGATE(12,7,Q2:Q66)</f>
        <v>#NAME?</v>
      </c>
      <c r="R71" s="18" t="str">
        <f t="shared" si="10"/>
        <v>#NAME?</v>
      </c>
      <c r="S71" s="18" t="str">
        <f t="shared" si="10"/>
        <v>#NAME?</v>
      </c>
      <c r="T71" s="18" t="str">
        <f t="shared" si="10"/>
        <v>#NAME?</v>
      </c>
      <c r="U71" s="18" t="str">
        <f t="shared" si="10"/>
        <v>#NAME?</v>
      </c>
      <c r="V71" s="18" t="str">
        <f t="shared" si="10"/>
        <v>#NAME?</v>
      </c>
      <c r="W71" s="18" t="str">
        <f t="shared" si="10"/>
        <v>#NAME?</v>
      </c>
      <c r="X71" s="18" t="str">
        <f t="shared" si="10"/>
        <v>#NAME?</v>
      </c>
      <c r="Y71" s="18" t="str">
        <f t="shared" si="10"/>
        <v>#NAME?</v>
      </c>
      <c r="Z71" s="18" t="str">
        <f t="shared" si="10"/>
        <v>#NAME?</v>
      </c>
      <c r="AA71" s="18" t="str">
        <f t="shared" si="10"/>
        <v>#NAME?</v>
      </c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P72" s="18"/>
      <c r="Q72" s="18" t="s">
        <v>138</v>
      </c>
      <c r="R72" s="18">
        <v>1.0</v>
      </c>
      <c r="S72" s="18">
        <v>2.0</v>
      </c>
      <c r="T72" s="18">
        <v>6.0</v>
      </c>
      <c r="U72" s="18">
        <v>12.0</v>
      </c>
      <c r="V72" s="18">
        <v>18.0</v>
      </c>
      <c r="W72" s="18">
        <v>24.0</v>
      </c>
      <c r="X72" s="18">
        <v>30.0</v>
      </c>
      <c r="Y72" s="18">
        <v>36.0</v>
      </c>
      <c r="Z72" s="18">
        <v>42.0</v>
      </c>
      <c r="AA72" s="18">
        <v>48.0</v>
      </c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>
        <v>65.0</v>
      </c>
    </row>
    <row r="98" ht="14.25" customHeight="1">
      <c r="B98" s="18">
        <v>19.0</v>
      </c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7" width="7.75"/>
    <col customWidth="1" min="18" max="49" width="7.63"/>
    <col customWidth="1" min="50" max="60" width="7.75"/>
    <col customWidth="1" min="61" max="62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N1" s="3" t="s">
        <v>10</v>
      </c>
      <c r="O1" s="3"/>
      <c r="P1" s="3"/>
      <c r="Q1" s="3"/>
      <c r="Z1" s="3" t="s">
        <v>12</v>
      </c>
      <c r="AA1" s="3" t="s">
        <v>12</v>
      </c>
      <c r="AB1" s="3" t="s">
        <v>12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L1" s="3" t="s">
        <v>15</v>
      </c>
      <c r="AM1" s="3" t="s">
        <v>15</v>
      </c>
      <c r="AN1" s="3" t="s">
        <v>15</v>
      </c>
      <c r="AO1" s="3" t="s">
        <v>15</v>
      </c>
      <c r="AP1" s="3" t="s">
        <v>15</v>
      </c>
      <c r="AQ1" s="3" t="s">
        <v>15</v>
      </c>
      <c r="AR1" s="3" t="s">
        <v>15</v>
      </c>
      <c r="AS1" s="3" t="s">
        <v>15</v>
      </c>
      <c r="AT1" s="3" t="s">
        <v>15</v>
      </c>
      <c r="AU1" s="3" t="s">
        <v>15</v>
      </c>
      <c r="AV1" s="3" t="s">
        <v>15</v>
      </c>
      <c r="AX1" s="33" t="s">
        <v>23</v>
      </c>
      <c r="AY1" s="33" t="s">
        <v>23</v>
      </c>
      <c r="AZ1" s="33" t="s">
        <v>23</v>
      </c>
      <c r="BA1" s="33" t="s">
        <v>23</v>
      </c>
      <c r="BB1" s="33" t="s">
        <v>23</v>
      </c>
      <c r="BC1" s="33" t="s">
        <v>23</v>
      </c>
      <c r="BD1" s="33" t="s">
        <v>23</v>
      </c>
      <c r="BE1" s="33" t="s">
        <v>23</v>
      </c>
      <c r="BF1" s="33" t="s">
        <v>23</v>
      </c>
      <c r="BG1" s="33" t="s">
        <v>23</v>
      </c>
      <c r="BH1" s="33" t="s">
        <v>23</v>
      </c>
      <c r="BJ1" s="9" t="s">
        <v>147</v>
      </c>
    </row>
    <row r="2" ht="14.25" customHeight="1">
      <c r="A2" s="9" t="s">
        <v>24</v>
      </c>
      <c r="B2" s="9">
        <v>1.0</v>
      </c>
      <c r="C2" s="9">
        <v>1.0</v>
      </c>
      <c r="D2" s="9">
        <v>1.0</v>
      </c>
      <c r="E2" s="9" t="e">
        <v>#N/A</v>
      </c>
      <c r="F2" s="9" t="e">
        <v>#N/A</v>
      </c>
      <c r="G2" s="9" t="e">
        <v>#N/A</v>
      </c>
      <c r="H2" s="9" t="e">
        <v>#N/A</v>
      </c>
      <c r="I2" s="9">
        <v>1.0</v>
      </c>
      <c r="J2" s="9">
        <v>1.0</v>
      </c>
      <c r="K2" s="9" t="e">
        <v>#N/A</v>
      </c>
      <c r="L2" s="9">
        <v>1.0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34">
        <f t="shared" ref="AX2:BH2" si="1">IF(AO2=0,0,1)</f>
        <v>0</v>
      </c>
      <c r="AY2" s="34">
        <f t="shared" si="1"/>
        <v>0</v>
      </c>
      <c r="AZ2" s="34">
        <f t="shared" si="1"/>
        <v>0</v>
      </c>
      <c r="BA2" s="34">
        <f t="shared" si="1"/>
        <v>0</v>
      </c>
      <c r="BB2" s="34">
        <f t="shared" si="1"/>
        <v>0</v>
      </c>
      <c r="BC2" s="34">
        <f t="shared" si="1"/>
        <v>0</v>
      </c>
      <c r="BD2" s="34">
        <f t="shared" si="1"/>
        <v>0</v>
      </c>
      <c r="BE2" s="34">
        <f t="shared" si="1"/>
        <v>0</v>
      </c>
      <c r="BF2" s="34">
        <f t="shared" si="1"/>
        <v>0</v>
      </c>
      <c r="BG2" s="34">
        <f t="shared" si="1"/>
        <v>0</v>
      </c>
      <c r="BH2" s="34">
        <f t="shared" si="1"/>
        <v>0</v>
      </c>
      <c r="BJ2" s="9">
        <v>1.0</v>
      </c>
    </row>
    <row r="3" ht="14.25" customHeight="1">
      <c r="A3" s="9" t="s">
        <v>32</v>
      </c>
      <c r="B3" s="9">
        <v>3.0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N3" s="7">
        <v>2.0</v>
      </c>
      <c r="O3" s="7">
        <v>2.0</v>
      </c>
      <c r="P3" s="7">
        <v>2.0</v>
      </c>
      <c r="Q3" s="7">
        <v>2.0</v>
      </c>
      <c r="R3" s="7">
        <v>2.0</v>
      </c>
      <c r="S3" s="7">
        <v>2.0</v>
      </c>
      <c r="T3" s="7">
        <v>2.0</v>
      </c>
      <c r="U3" s="7">
        <v>2.0</v>
      </c>
      <c r="V3" s="7">
        <v>2.0</v>
      </c>
      <c r="W3" s="7">
        <v>2.0</v>
      </c>
      <c r="X3" s="7">
        <v>2.0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  <c r="AJ3" s="7">
        <v>1.0</v>
      </c>
      <c r="AL3" s="7">
        <v>4.0</v>
      </c>
      <c r="AM3" s="7">
        <v>4.0</v>
      </c>
      <c r="AN3" s="7">
        <v>4.0</v>
      </c>
      <c r="AO3" s="7">
        <v>4.0</v>
      </c>
      <c r="AP3" s="7">
        <v>4.0</v>
      </c>
      <c r="AQ3" s="7">
        <v>4.0</v>
      </c>
      <c r="AR3" s="7">
        <v>4.0</v>
      </c>
      <c r="AS3" s="7">
        <v>4.0</v>
      </c>
      <c r="AT3" s="7">
        <v>4.0</v>
      </c>
      <c r="AU3" s="7">
        <v>4.0</v>
      </c>
      <c r="AV3" s="7">
        <v>4.0</v>
      </c>
      <c r="AX3" s="34">
        <f t="shared" ref="AX3:BH3" si="2">IF(AO3=0,0,1)</f>
        <v>1</v>
      </c>
      <c r="AY3" s="34">
        <f t="shared" si="2"/>
        <v>1</v>
      </c>
      <c r="AZ3" s="34">
        <f t="shared" si="2"/>
        <v>1</v>
      </c>
      <c r="BA3" s="34">
        <f t="shared" si="2"/>
        <v>1</v>
      </c>
      <c r="BB3" s="34">
        <f t="shared" si="2"/>
        <v>1</v>
      </c>
      <c r="BC3" s="34">
        <f t="shared" si="2"/>
        <v>1</v>
      </c>
      <c r="BD3" s="34">
        <f t="shared" si="2"/>
        <v>1</v>
      </c>
      <c r="BE3" s="34">
        <f t="shared" si="2"/>
        <v>1</v>
      </c>
      <c r="BF3" s="34">
        <f t="shared" si="2"/>
        <v>0</v>
      </c>
      <c r="BG3" s="34">
        <f t="shared" si="2"/>
        <v>1</v>
      </c>
      <c r="BH3" s="34">
        <f t="shared" si="2"/>
        <v>1</v>
      </c>
      <c r="BJ3" s="9">
        <v>3.0</v>
      </c>
    </row>
    <row r="4" ht="14.25" customHeight="1">
      <c r="A4" s="9" t="s">
        <v>33</v>
      </c>
      <c r="B4" s="9">
        <v>2.0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N4" s="7">
        <v>3.0</v>
      </c>
      <c r="O4" s="7">
        <v>3.0</v>
      </c>
      <c r="P4" s="7">
        <v>3.0</v>
      </c>
      <c r="Q4" s="7">
        <v>3.0</v>
      </c>
      <c r="R4" s="7">
        <v>3.0</v>
      </c>
      <c r="S4" s="7">
        <v>3.0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L4" s="7">
        <v>5.0</v>
      </c>
      <c r="AM4" s="7">
        <v>5.0</v>
      </c>
      <c r="AN4" s="7">
        <v>5.0</v>
      </c>
      <c r="AO4" s="7">
        <v>5.0</v>
      </c>
      <c r="AP4" s="7">
        <v>5.0</v>
      </c>
      <c r="AQ4" s="7">
        <v>5.0</v>
      </c>
      <c r="AR4" s="7">
        <v>5.0</v>
      </c>
      <c r="AS4" s="7">
        <v>5.0</v>
      </c>
      <c r="AT4" s="7">
        <v>5.0</v>
      </c>
      <c r="AU4" s="7">
        <v>5.0</v>
      </c>
      <c r="AV4" s="7">
        <v>5.0</v>
      </c>
      <c r="AX4" s="34">
        <f t="shared" ref="AX4:BH4" si="3">IF(AO4=0,0,1)</f>
        <v>1</v>
      </c>
      <c r="AY4" s="34">
        <f t="shared" si="3"/>
        <v>1</v>
      </c>
      <c r="AZ4" s="34">
        <f t="shared" si="3"/>
        <v>1</v>
      </c>
      <c r="BA4" s="34">
        <f t="shared" si="3"/>
        <v>1</v>
      </c>
      <c r="BB4" s="34">
        <f t="shared" si="3"/>
        <v>1</v>
      </c>
      <c r="BC4" s="34">
        <f t="shared" si="3"/>
        <v>1</v>
      </c>
      <c r="BD4" s="34">
        <f t="shared" si="3"/>
        <v>1</v>
      </c>
      <c r="BE4" s="34">
        <f t="shared" si="3"/>
        <v>1</v>
      </c>
      <c r="BF4" s="34">
        <f t="shared" si="3"/>
        <v>0</v>
      </c>
      <c r="BG4" s="34">
        <f t="shared" si="3"/>
        <v>1</v>
      </c>
      <c r="BH4" s="34">
        <f t="shared" si="3"/>
        <v>1</v>
      </c>
      <c r="BJ4" s="9">
        <v>2.0</v>
      </c>
    </row>
    <row r="5" ht="14.25" customHeight="1">
      <c r="A5" s="9" t="s">
        <v>36</v>
      </c>
      <c r="B5" s="9">
        <v>1.0</v>
      </c>
      <c r="C5" s="9">
        <v>1.0</v>
      </c>
      <c r="D5" s="9">
        <v>1.0</v>
      </c>
      <c r="E5" s="9">
        <v>1.0</v>
      </c>
      <c r="F5" s="9">
        <v>1.0</v>
      </c>
      <c r="G5" s="9">
        <v>1.0</v>
      </c>
      <c r="H5" s="9" t="e">
        <v>#N/A</v>
      </c>
      <c r="I5" s="9" t="e">
        <v>#N/A</v>
      </c>
      <c r="J5" s="9" t="e">
        <v>#N/A</v>
      </c>
      <c r="K5" s="9" t="e">
        <v>#N/A</v>
      </c>
      <c r="L5" s="9">
        <v>1.0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3.0</v>
      </c>
      <c r="U5" s="7">
        <v>3.0</v>
      </c>
      <c r="V5" s="7">
        <v>3.0</v>
      </c>
      <c r="W5" s="7">
        <v>3.0</v>
      </c>
      <c r="X5" s="7">
        <v>3.0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L5" s="7">
        <v>4.0</v>
      </c>
      <c r="AM5" s="7">
        <v>4.0</v>
      </c>
      <c r="AN5" s="7">
        <v>4.0</v>
      </c>
      <c r="AO5" s="7">
        <v>4.0</v>
      </c>
      <c r="AP5" s="7">
        <v>4.0</v>
      </c>
      <c r="AQ5" s="7">
        <v>4.0</v>
      </c>
      <c r="AR5" s="7">
        <v>4.0</v>
      </c>
      <c r="AS5" s="7">
        <v>4.0</v>
      </c>
      <c r="AT5" s="7">
        <v>4.0</v>
      </c>
      <c r="AU5" s="7">
        <v>4.0</v>
      </c>
      <c r="AV5" s="7">
        <v>4.0</v>
      </c>
      <c r="AX5" s="34">
        <f t="shared" ref="AX5:BH5" si="4">IF(AO5=0,0,1)</f>
        <v>1</v>
      </c>
      <c r="AY5" s="34">
        <f t="shared" si="4"/>
        <v>1</v>
      </c>
      <c r="AZ5" s="34">
        <f t="shared" si="4"/>
        <v>1</v>
      </c>
      <c r="BA5" s="34">
        <f t="shared" si="4"/>
        <v>1</v>
      </c>
      <c r="BB5" s="34">
        <f t="shared" si="4"/>
        <v>1</v>
      </c>
      <c r="BC5" s="34">
        <f t="shared" si="4"/>
        <v>1</v>
      </c>
      <c r="BD5" s="34">
        <f t="shared" si="4"/>
        <v>1</v>
      </c>
      <c r="BE5" s="34">
        <f t="shared" si="4"/>
        <v>1</v>
      </c>
      <c r="BF5" s="34">
        <f t="shared" si="4"/>
        <v>0</v>
      </c>
      <c r="BG5" s="34">
        <f t="shared" si="4"/>
        <v>1</v>
      </c>
      <c r="BH5" s="34">
        <f t="shared" si="4"/>
        <v>1</v>
      </c>
      <c r="BJ5" s="9">
        <v>1.0</v>
      </c>
    </row>
    <row r="6" ht="14.25" customHeight="1">
      <c r="A6" s="9" t="s">
        <v>40</v>
      </c>
      <c r="B6" s="9">
        <v>1.0</v>
      </c>
      <c r="C6" s="9">
        <v>2.0</v>
      </c>
      <c r="D6" s="9">
        <v>1.0</v>
      </c>
      <c r="E6" s="9">
        <v>2.0</v>
      </c>
      <c r="F6" s="9">
        <v>2.0</v>
      </c>
      <c r="G6" s="9" t="e">
        <v>#N/A</v>
      </c>
      <c r="H6" s="9" t="e">
        <v>#N/A</v>
      </c>
      <c r="I6" s="9" t="e">
        <v>#N/A</v>
      </c>
      <c r="J6" s="9" t="e">
        <v>#N/A</v>
      </c>
      <c r="K6" s="9">
        <v>2.0</v>
      </c>
      <c r="L6" s="9">
        <v>2.0</v>
      </c>
      <c r="N6" s="7">
        <v>2.0</v>
      </c>
      <c r="O6" s="7">
        <v>2.0</v>
      </c>
      <c r="P6" s="7">
        <v>2.0</v>
      </c>
      <c r="Q6" s="7">
        <v>2.0</v>
      </c>
      <c r="R6" s="7">
        <v>2.0</v>
      </c>
      <c r="S6" s="7">
        <v>2.0</v>
      </c>
      <c r="T6" s="7">
        <v>2.0</v>
      </c>
      <c r="U6" s="7">
        <v>2.0</v>
      </c>
      <c r="V6" s="7">
        <v>2.0</v>
      </c>
      <c r="W6" s="7">
        <v>2.0</v>
      </c>
      <c r="X6" s="7">
        <v>2.0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L6" s="7">
        <v>4.0</v>
      </c>
      <c r="AM6" s="7">
        <v>4.0</v>
      </c>
      <c r="AN6" s="7">
        <v>4.0</v>
      </c>
      <c r="AO6" s="7">
        <v>4.0</v>
      </c>
      <c r="AP6" s="7">
        <v>4.0</v>
      </c>
      <c r="AQ6" s="7">
        <v>4.0</v>
      </c>
      <c r="AR6" s="7">
        <v>4.0</v>
      </c>
      <c r="AS6" s="7">
        <v>4.0</v>
      </c>
      <c r="AT6" s="7">
        <v>4.0</v>
      </c>
      <c r="AU6" s="7">
        <v>4.0</v>
      </c>
      <c r="AV6" s="7">
        <v>4.0</v>
      </c>
      <c r="AX6" s="34">
        <f t="shared" ref="AX6:BH6" si="5">IF(AO6=0,0,1)</f>
        <v>1</v>
      </c>
      <c r="AY6" s="34">
        <f t="shared" si="5"/>
        <v>1</v>
      </c>
      <c r="AZ6" s="34">
        <f t="shared" si="5"/>
        <v>1</v>
      </c>
      <c r="BA6" s="34">
        <f t="shared" si="5"/>
        <v>1</v>
      </c>
      <c r="BB6" s="34">
        <f t="shared" si="5"/>
        <v>1</v>
      </c>
      <c r="BC6" s="34">
        <f t="shared" si="5"/>
        <v>1</v>
      </c>
      <c r="BD6" s="34">
        <f t="shared" si="5"/>
        <v>1</v>
      </c>
      <c r="BE6" s="34">
        <f t="shared" si="5"/>
        <v>1</v>
      </c>
      <c r="BF6" s="34">
        <f t="shared" si="5"/>
        <v>0</v>
      </c>
      <c r="BG6" s="34">
        <f t="shared" si="5"/>
        <v>1</v>
      </c>
      <c r="BH6" s="34">
        <f t="shared" si="5"/>
        <v>1</v>
      </c>
      <c r="BJ6" s="9">
        <v>1.0</v>
      </c>
    </row>
    <row r="7" ht="14.25" customHeight="1">
      <c r="A7" s="9" t="s">
        <v>42</v>
      </c>
      <c r="B7" s="9">
        <v>2.0</v>
      </c>
      <c r="C7" s="9">
        <v>2.0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>
        <v>1.0</v>
      </c>
      <c r="N7" s="7">
        <v>2.0</v>
      </c>
      <c r="O7" s="7">
        <v>2.0</v>
      </c>
      <c r="P7" s="7">
        <v>2.0</v>
      </c>
      <c r="Q7" s="7">
        <v>2.0</v>
      </c>
      <c r="R7" s="7">
        <v>2.0</v>
      </c>
      <c r="S7" s="7">
        <v>2.0</v>
      </c>
      <c r="T7" s="7">
        <v>2.0</v>
      </c>
      <c r="U7" s="7">
        <v>2.0</v>
      </c>
      <c r="V7" s="7">
        <v>2.0</v>
      </c>
      <c r="W7" s="7">
        <v>2.0</v>
      </c>
      <c r="X7" s="7">
        <v>2.0</v>
      </c>
      <c r="Z7" s="7">
        <v>1.0</v>
      </c>
      <c r="AA7" s="7">
        <v>1.0</v>
      </c>
      <c r="AB7" s="7">
        <v>1.0</v>
      </c>
      <c r="AC7" s="7">
        <v>1.0</v>
      </c>
      <c r="AD7" s="7">
        <v>1.0</v>
      </c>
      <c r="AE7" s="7">
        <v>1.0</v>
      </c>
      <c r="AF7" s="7">
        <v>1.0</v>
      </c>
      <c r="AG7" s="7">
        <v>1.0</v>
      </c>
      <c r="AH7" s="7">
        <v>1.0</v>
      </c>
      <c r="AI7" s="7">
        <v>1.0</v>
      </c>
      <c r="AJ7" s="7">
        <v>1.0</v>
      </c>
      <c r="AL7" s="7">
        <v>4.0</v>
      </c>
      <c r="AM7" s="7">
        <v>4.0</v>
      </c>
      <c r="AN7" s="7">
        <v>4.0</v>
      </c>
      <c r="AO7" s="7">
        <v>4.0</v>
      </c>
      <c r="AP7" s="7">
        <v>4.0</v>
      </c>
      <c r="AQ7" s="7">
        <v>4.0</v>
      </c>
      <c r="AR7" s="7">
        <v>4.0</v>
      </c>
      <c r="AS7" s="7">
        <v>4.0</v>
      </c>
      <c r="AT7" s="7">
        <v>4.0</v>
      </c>
      <c r="AU7" s="7">
        <v>4.0</v>
      </c>
      <c r="AV7" s="7">
        <v>4.0</v>
      </c>
      <c r="AX7" s="34">
        <f t="shared" ref="AX7:BH7" si="6">IF(AO7=0,0,1)</f>
        <v>1</v>
      </c>
      <c r="AY7" s="34">
        <f t="shared" si="6"/>
        <v>1</v>
      </c>
      <c r="AZ7" s="34">
        <f t="shared" si="6"/>
        <v>1</v>
      </c>
      <c r="BA7" s="34">
        <f t="shared" si="6"/>
        <v>1</v>
      </c>
      <c r="BB7" s="34">
        <f t="shared" si="6"/>
        <v>1</v>
      </c>
      <c r="BC7" s="34">
        <f t="shared" si="6"/>
        <v>1</v>
      </c>
      <c r="BD7" s="34">
        <f t="shared" si="6"/>
        <v>1</v>
      </c>
      <c r="BE7" s="34">
        <f t="shared" si="6"/>
        <v>1</v>
      </c>
      <c r="BF7" s="34">
        <f t="shared" si="6"/>
        <v>0</v>
      </c>
      <c r="BG7" s="34">
        <f t="shared" si="6"/>
        <v>1</v>
      </c>
      <c r="BH7" s="34">
        <f t="shared" si="6"/>
        <v>1</v>
      </c>
      <c r="BJ7" s="9">
        <v>2.0</v>
      </c>
    </row>
    <row r="8" ht="14.25" customHeight="1">
      <c r="A8" s="9" t="s">
        <v>44</v>
      </c>
      <c r="B8" s="9">
        <v>1.0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N8" s="7">
        <v>2.0</v>
      </c>
      <c r="O8" s="7">
        <v>2.0</v>
      </c>
      <c r="P8" s="7">
        <v>2.0</v>
      </c>
      <c r="Q8" s="7">
        <v>2.0</v>
      </c>
      <c r="R8" s="7">
        <v>2.0</v>
      </c>
      <c r="S8" s="7">
        <v>2.0</v>
      </c>
      <c r="T8" s="7">
        <v>2.0</v>
      </c>
      <c r="U8" s="7">
        <v>2.0</v>
      </c>
      <c r="V8" s="7">
        <v>2.0</v>
      </c>
      <c r="W8" s="7">
        <v>2.0</v>
      </c>
      <c r="X8" s="7">
        <v>2.0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L8" s="7">
        <v>5.0</v>
      </c>
      <c r="AM8" s="7">
        <v>5.0</v>
      </c>
      <c r="AN8" s="7">
        <v>5.0</v>
      </c>
      <c r="AO8" s="7">
        <v>5.0</v>
      </c>
      <c r="AP8" s="7">
        <v>5.0</v>
      </c>
      <c r="AQ8" s="7">
        <v>5.0</v>
      </c>
      <c r="AR8" s="7">
        <v>5.0</v>
      </c>
      <c r="AS8" s="7">
        <v>5.0</v>
      </c>
      <c r="AT8" s="7">
        <v>5.0</v>
      </c>
      <c r="AU8" s="7">
        <v>5.0</v>
      </c>
      <c r="AV8" s="7">
        <v>5.0</v>
      </c>
      <c r="AX8" s="34">
        <f t="shared" ref="AX8:BH8" si="7">IF(AO8=0,0,1)</f>
        <v>1</v>
      </c>
      <c r="AY8" s="34">
        <f t="shared" si="7"/>
        <v>1</v>
      </c>
      <c r="AZ8" s="34">
        <f t="shared" si="7"/>
        <v>1</v>
      </c>
      <c r="BA8" s="34">
        <f t="shared" si="7"/>
        <v>1</v>
      </c>
      <c r="BB8" s="34">
        <f t="shared" si="7"/>
        <v>1</v>
      </c>
      <c r="BC8" s="34">
        <f t="shared" si="7"/>
        <v>1</v>
      </c>
      <c r="BD8" s="34">
        <f t="shared" si="7"/>
        <v>1</v>
      </c>
      <c r="BE8" s="34">
        <f t="shared" si="7"/>
        <v>1</v>
      </c>
      <c r="BF8" s="34">
        <f t="shared" si="7"/>
        <v>0</v>
      </c>
      <c r="BG8" s="34">
        <f t="shared" si="7"/>
        <v>1</v>
      </c>
      <c r="BH8" s="34">
        <f t="shared" si="7"/>
        <v>1</v>
      </c>
      <c r="BJ8" s="9">
        <v>1.0</v>
      </c>
    </row>
    <row r="9" ht="14.25" customHeight="1">
      <c r="A9" s="9" t="s">
        <v>45</v>
      </c>
      <c r="B9" s="9">
        <v>2.0</v>
      </c>
      <c r="C9" s="9">
        <v>1.0</v>
      </c>
      <c r="D9" s="9" t="e">
        <v>#N/A</v>
      </c>
      <c r="E9" s="9">
        <v>1.0</v>
      </c>
      <c r="F9" s="9" t="e">
        <v>#N/A</v>
      </c>
      <c r="G9" s="9">
        <v>1.0</v>
      </c>
      <c r="H9" s="9">
        <v>1.0</v>
      </c>
      <c r="I9" s="9">
        <v>2.0</v>
      </c>
      <c r="J9" s="9">
        <v>1.0</v>
      </c>
      <c r="K9" s="9">
        <v>1.0</v>
      </c>
      <c r="L9" s="9">
        <v>2.0</v>
      </c>
      <c r="N9" s="7">
        <v>2.0</v>
      </c>
      <c r="O9" s="7">
        <v>2.0</v>
      </c>
      <c r="P9" s="7">
        <v>2.0</v>
      </c>
      <c r="Q9" s="7">
        <v>2.0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2.0</v>
      </c>
      <c r="X9" s="7">
        <v>2.0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L9" s="7">
        <v>5.0</v>
      </c>
      <c r="AM9" s="7">
        <v>5.0</v>
      </c>
      <c r="AN9" s="7">
        <v>5.0</v>
      </c>
      <c r="AO9" s="7">
        <v>5.0</v>
      </c>
      <c r="AP9" s="7">
        <v>5.0</v>
      </c>
      <c r="AQ9" s="7">
        <v>5.0</v>
      </c>
      <c r="AR9" s="7">
        <v>5.0</v>
      </c>
      <c r="AS9" s="7">
        <v>5.0</v>
      </c>
      <c r="AT9" s="7">
        <v>5.0</v>
      </c>
      <c r="AU9" s="7">
        <v>5.0</v>
      </c>
      <c r="AV9" s="7">
        <v>5.0</v>
      </c>
      <c r="AX9" s="34">
        <f t="shared" ref="AX9:BH9" si="8">IF(AO9=0,0,1)</f>
        <v>1</v>
      </c>
      <c r="AY9" s="34">
        <f t="shared" si="8"/>
        <v>1</v>
      </c>
      <c r="AZ9" s="34">
        <f t="shared" si="8"/>
        <v>1</v>
      </c>
      <c r="BA9" s="34">
        <f t="shared" si="8"/>
        <v>1</v>
      </c>
      <c r="BB9" s="34">
        <f t="shared" si="8"/>
        <v>1</v>
      </c>
      <c r="BC9" s="34">
        <f t="shared" si="8"/>
        <v>1</v>
      </c>
      <c r="BD9" s="34">
        <f t="shared" si="8"/>
        <v>1</v>
      </c>
      <c r="BE9" s="34">
        <f t="shared" si="8"/>
        <v>1</v>
      </c>
      <c r="BF9" s="34">
        <f t="shared" si="8"/>
        <v>0</v>
      </c>
      <c r="BG9" s="34">
        <f t="shared" si="8"/>
        <v>1</v>
      </c>
      <c r="BH9" s="34">
        <f t="shared" si="8"/>
        <v>1</v>
      </c>
      <c r="BJ9" s="9">
        <v>2.0</v>
      </c>
    </row>
    <row r="10" ht="14.25" customHeight="1">
      <c r="A10" s="9" t="s">
        <v>46</v>
      </c>
      <c r="B10" s="9">
        <v>5.0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N10" s="11">
        <v>5.0</v>
      </c>
      <c r="O10" s="11">
        <v>5.0</v>
      </c>
      <c r="P10" s="11">
        <v>5.0</v>
      </c>
      <c r="Q10" s="11">
        <v>5.0</v>
      </c>
      <c r="R10" s="11">
        <v>5.0</v>
      </c>
      <c r="S10" s="11">
        <v>5.0</v>
      </c>
      <c r="T10" s="11">
        <v>5.0</v>
      </c>
      <c r="U10" s="11">
        <v>5.0</v>
      </c>
      <c r="V10" s="11">
        <v>5.0</v>
      </c>
      <c r="W10" s="11">
        <v>5.0</v>
      </c>
      <c r="X10" s="11">
        <v>5.0</v>
      </c>
      <c r="Y10" s="12"/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2"/>
      <c r="AL10" s="11">
        <v>4.0</v>
      </c>
      <c r="AM10" s="11">
        <v>4.0</v>
      </c>
      <c r="AN10" s="11">
        <v>4.0</v>
      </c>
      <c r="AO10" s="11">
        <v>4.0</v>
      </c>
      <c r="AP10" s="11">
        <v>4.0</v>
      </c>
      <c r="AQ10" s="11">
        <v>4.0</v>
      </c>
      <c r="AR10" s="11">
        <v>4.0</v>
      </c>
      <c r="AS10" s="11">
        <v>4.0</v>
      </c>
      <c r="AT10" s="11">
        <v>4.0</v>
      </c>
      <c r="AU10" s="11">
        <v>4.0</v>
      </c>
      <c r="AV10" s="11">
        <v>4.0</v>
      </c>
      <c r="AW10" s="12"/>
      <c r="AX10" s="34">
        <f t="shared" ref="AX10:BH10" si="9">IF(AO10=0,0,1)</f>
        <v>1</v>
      </c>
      <c r="AY10" s="34">
        <f t="shared" si="9"/>
        <v>1</v>
      </c>
      <c r="AZ10" s="34">
        <f t="shared" si="9"/>
        <v>1</v>
      </c>
      <c r="BA10" s="34">
        <f t="shared" si="9"/>
        <v>1</v>
      </c>
      <c r="BB10" s="34">
        <f t="shared" si="9"/>
        <v>1</v>
      </c>
      <c r="BC10" s="34">
        <f t="shared" si="9"/>
        <v>1</v>
      </c>
      <c r="BD10" s="34">
        <f t="shared" si="9"/>
        <v>1</v>
      </c>
      <c r="BE10" s="34">
        <f t="shared" si="9"/>
        <v>1</v>
      </c>
      <c r="BF10" s="34">
        <f t="shared" si="9"/>
        <v>0</v>
      </c>
      <c r="BG10" s="34">
        <f t="shared" si="9"/>
        <v>1</v>
      </c>
      <c r="BH10" s="34">
        <f t="shared" si="9"/>
        <v>1</v>
      </c>
      <c r="BJ10" s="9">
        <v>5.0</v>
      </c>
    </row>
    <row r="11" ht="14.25" customHeight="1">
      <c r="A11" s="9" t="s">
        <v>48</v>
      </c>
      <c r="B11" s="9">
        <v>3.0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N11" s="7">
        <v>4.0</v>
      </c>
      <c r="O11" s="7">
        <v>4.0</v>
      </c>
      <c r="P11" s="7">
        <v>4.0</v>
      </c>
      <c r="Q11" s="7">
        <v>4.0</v>
      </c>
      <c r="R11" s="7">
        <v>4.0</v>
      </c>
      <c r="S11" s="7">
        <v>4.0</v>
      </c>
      <c r="T11" s="7">
        <v>4.0</v>
      </c>
      <c r="U11" s="7">
        <v>4.0</v>
      </c>
      <c r="V11" s="7">
        <v>4.0</v>
      </c>
      <c r="W11" s="7">
        <v>4.0</v>
      </c>
      <c r="X11" s="7">
        <v>4.0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L11" s="7">
        <v>2.0</v>
      </c>
      <c r="AM11" s="7">
        <v>2.0</v>
      </c>
      <c r="AN11" s="7">
        <v>2.0</v>
      </c>
      <c r="AO11" s="7">
        <v>2.0</v>
      </c>
      <c r="AP11" s="7">
        <v>2.0</v>
      </c>
      <c r="AQ11" s="7">
        <v>2.0</v>
      </c>
      <c r="AR11" s="7">
        <v>2.0</v>
      </c>
      <c r="AS11" s="7">
        <v>2.0</v>
      </c>
      <c r="AT11" s="7">
        <v>2.0</v>
      </c>
      <c r="AU11" s="7">
        <v>2.0</v>
      </c>
      <c r="AV11" s="7">
        <v>2.0</v>
      </c>
      <c r="AX11" s="34">
        <f t="shared" ref="AX11:BH11" si="10">IF(AO11=0,0,1)</f>
        <v>1</v>
      </c>
      <c r="AY11" s="34">
        <f t="shared" si="10"/>
        <v>1</v>
      </c>
      <c r="AZ11" s="34">
        <f t="shared" si="10"/>
        <v>1</v>
      </c>
      <c r="BA11" s="34">
        <f t="shared" si="10"/>
        <v>1</v>
      </c>
      <c r="BB11" s="34">
        <f t="shared" si="10"/>
        <v>1</v>
      </c>
      <c r="BC11" s="34">
        <f t="shared" si="10"/>
        <v>1</v>
      </c>
      <c r="BD11" s="34">
        <f t="shared" si="10"/>
        <v>1</v>
      </c>
      <c r="BE11" s="34">
        <f t="shared" si="10"/>
        <v>1</v>
      </c>
      <c r="BF11" s="34">
        <f t="shared" si="10"/>
        <v>0</v>
      </c>
      <c r="BG11" s="34">
        <f t="shared" si="10"/>
        <v>1</v>
      </c>
      <c r="BH11" s="34">
        <f t="shared" si="10"/>
        <v>1</v>
      </c>
      <c r="BJ11" s="9">
        <v>3.0</v>
      </c>
    </row>
    <row r="12" ht="14.25" customHeight="1">
      <c r="A12" s="9" t="s">
        <v>51</v>
      </c>
      <c r="B12" s="9">
        <v>1.0</v>
      </c>
      <c r="C12" s="9">
        <v>1.0</v>
      </c>
      <c r="D12" s="9" t="e">
        <v>#N/A</v>
      </c>
      <c r="E12" s="9">
        <v>1.0</v>
      </c>
      <c r="F12" s="9">
        <v>1.0</v>
      </c>
      <c r="G12" s="9" t="e">
        <v>#N/A</v>
      </c>
      <c r="H12" s="9">
        <v>1.0</v>
      </c>
      <c r="I12" s="9" t="e">
        <v>#N/A</v>
      </c>
      <c r="J12" s="9" t="e">
        <v>#N/A</v>
      </c>
      <c r="K12" s="9" t="e">
        <v>#N/A</v>
      </c>
      <c r="L12" s="9" t="e">
        <v>#N/A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  <c r="AJ12" s="7">
        <v>1.0</v>
      </c>
      <c r="AL12" s="7">
        <v>2.0</v>
      </c>
      <c r="AM12" s="7">
        <v>2.0</v>
      </c>
      <c r="AN12" s="7">
        <v>2.0</v>
      </c>
      <c r="AO12" s="7">
        <v>2.0</v>
      </c>
      <c r="AP12" s="7">
        <v>2.0</v>
      </c>
      <c r="AQ12" s="7">
        <v>2.0</v>
      </c>
      <c r="AR12" s="7">
        <v>2.0</v>
      </c>
      <c r="AS12" s="7">
        <v>2.0</v>
      </c>
      <c r="AT12" s="7">
        <v>2.0</v>
      </c>
      <c r="AU12" s="7">
        <v>2.0</v>
      </c>
      <c r="AV12" s="7">
        <v>2.0</v>
      </c>
      <c r="AX12" s="34">
        <f t="shared" ref="AX12:BH12" si="11">IF(AO12=0,0,1)</f>
        <v>1</v>
      </c>
      <c r="AY12" s="34">
        <f t="shared" si="11"/>
        <v>1</v>
      </c>
      <c r="AZ12" s="34">
        <f t="shared" si="11"/>
        <v>1</v>
      </c>
      <c r="BA12" s="34">
        <f t="shared" si="11"/>
        <v>1</v>
      </c>
      <c r="BB12" s="34">
        <f t="shared" si="11"/>
        <v>1</v>
      </c>
      <c r="BC12" s="34">
        <f t="shared" si="11"/>
        <v>1</v>
      </c>
      <c r="BD12" s="34">
        <f t="shared" si="11"/>
        <v>1</v>
      </c>
      <c r="BE12" s="34">
        <f t="shared" si="11"/>
        <v>1</v>
      </c>
      <c r="BF12" s="34">
        <f t="shared" si="11"/>
        <v>0</v>
      </c>
      <c r="BG12" s="34">
        <f t="shared" si="11"/>
        <v>1</v>
      </c>
      <c r="BH12" s="34">
        <f t="shared" si="11"/>
        <v>1</v>
      </c>
      <c r="BJ12" s="9">
        <v>1.0</v>
      </c>
    </row>
    <row r="13" ht="14.25" customHeight="1">
      <c r="A13" s="9" t="s">
        <v>52</v>
      </c>
      <c r="B13" s="9">
        <v>2.0</v>
      </c>
      <c r="C13" s="9">
        <v>1.0</v>
      </c>
      <c r="D13" s="9">
        <v>2.0</v>
      </c>
      <c r="E13" s="9">
        <v>1.0</v>
      </c>
      <c r="F13" s="9">
        <v>1.0</v>
      </c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1.0</v>
      </c>
      <c r="N13" s="7">
        <v>3.0</v>
      </c>
      <c r="O13" s="7">
        <v>3.0</v>
      </c>
      <c r="P13" s="7">
        <v>3.0</v>
      </c>
      <c r="Q13" s="7">
        <v>3.0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L13" s="7">
        <v>5.0</v>
      </c>
      <c r="AM13" s="7">
        <v>5.0</v>
      </c>
      <c r="AN13" s="7">
        <v>5.0</v>
      </c>
      <c r="AO13" s="7">
        <v>5.0</v>
      </c>
      <c r="AP13" s="7">
        <v>5.0</v>
      </c>
      <c r="AQ13" s="7">
        <v>5.0</v>
      </c>
      <c r="AR13" s="7">
        <v>5.0</v>
      </c>
      <c r="AS13" s="7">
        <v>5.0</v>
      </c>
      <c r="AT13" s="7">
        <v>5.0</v>
      </c>
      <c r="AU13" s="7">
        <v>5.0</v>
      </c>
      <c r="AV13" s="7">
        <v>5.0</v>
      </c>
      <c r="AX13" s="34">
        <f t="shared" ref="AX13:BH13" si="12">IF(AO13=0,0,1)</f>
        <v>1</v>
      </c>
      <c r="AY13" s="34">
        <f t="shared" si="12"/>
        <v>1</v>
      </c>
      <c r="AZ13" s="34">
        <f t="shared" si="12"/>
        <v>1</v>
      </c>
      <c r="BA13" s="34">
        <f t="shared" si="12"/>
        <v>1</v>
      </c>
      <c r="BB13" s="34">
        <f t="shared" si="12"/>
        <v>1</v>
      </c>
      <c r="BC13" s="34">
        <f t="shared" si="12"/>
        <v>1</v>
      </c>
      <c r="BD13" s="34">
        <f t="shared" si="12"/>
        <v>1</v>
      </c>
      <c r="BE13" s="34">
        <f t="shared" si="12"/>
        <v>1</v>
      </c>
      <c r="BF13" s="34">
        <f t="shared" si="12"/>
        <v>0</v>
      </c>
      <c r="BG13" s="34">
        <f t="shared" si="12"/>
        <v>1</v>
      </c>
      <c r="BH13" s="34">
        <f t="shared" si="12"/>
        <v>1</v>
      </c>
      <c r="BJ13" s="9">
        <v>2.0</v>
      </c>
    </row>
    <row r="14" ht="14.25" customHeight="1">
      <c r="A14" s="9" t="s">
        <v>53</v>
      </c>
      <c r="B14" s="9">
        <v>2.0</v>
      </c>
      <c r="C14" s="9">
        <v>3.0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N14" s="7">
        <v>3.0</v>
      </c>
      <c r="O14" s="7">
        <v>3.0</v>
      </c>
      <c r="P14" s="7">
        <v>3.0</v>
      </c>
      <c r="Q14" s="7">
        <v>3.0</v>
      </c>
      <c r="R14" s="7">
        <v>3.0</v>
      </c>
      <c r="S14" s="7">
        <v>3.0</v>
      </c>
      <c r="T14" s="7">
        <v>3.0</v>
      </c>
      <c r="U14" s="7">
        <v>3.0</v>
      </c>
      <c r="V14" s="7">
        <v>3.0</v>
      </c>
      <c r="W14" s="7">
        <v>3.0</v>
      </c>
      <c r="X14" s="7">
        <v>3.0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X14" s="34">
        <f t="shared" ref="AX14:BH14" si="13">IF(AO14=0,0,1)</f>
        <v>1</v>
      </c>
      <c r="AY14" s="34">
        <f t="shared" si="13"/>
        <v>1</v>
      </c>
      <c r="AZ14" s="34">
        <f t="shared" si="13"/>
        <v>1</v>
      </c>
      <c r="BA14" s="34">
        <f t="shared" si="13"/>
        <v>1</v>
      </c>
      <c r="BB14" s="34">
        <f t="shared" si="13"/>
        <v>1</v>
      </c>
      <c r="BC14" s="34">
        <f t="shared" si="13"/>
        <v>1</v>
      </c>
      <c r="BD14" s="34">
        <f t="shared" si="13"/>
        <v>1</v>
      </c>
      <c r="BE14" s="34">
        <f t="shared" si="13"/>
        <v>1</v>
      </c>
      <c r="BF14" s="34">
        <f t="shared" si="13"/>
        <v>0</v>
      </c>
      <c r="BG14" s="34">
        <f t="shared" si="13"/>
        <v>1</v>
      </c>
      <c r="BH14" s="34">
        <f t="shared" si="13"/>
        <v>1</v>
      </c>
      <c r="BJ14" s="9">
        <v>2.0</v>
      </c>
    </row>
    <row r="15" ht="14.25" customHeight="1">
      <c r="A15" s="9" t="s">
        <v>55</v>
      </c>
      <c r="B15" s="9">
        <v>2.0</v>
      </c>
      <c r="C15" s="9" t="e">
        <v>#N/A</v>
      </c>
      <c r="D15" s="9" t="e">
        <v>#N/A</v>
      </c>
      <c r="E15" s="9">
        <v>3.0</v>
      </c>
      <c r="F15" s="9">
        <v>2.0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>
        <v>3.0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7">
        <v>2.0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L15" s="7">
        <v>2.0</v>
      </c>
      <c r="AM15" s="7">
        <v>2.0</v>
      </c>
      <c r="AN15" s="7">
        <v>2.0</v>
      </c>
      <c r="AO15" s="7">
        <v>2.0</v>
      </c>
      <c r="AP15" s="7">
        <v>2.0</v>
      </c>
      <c r="AQ15" s="7">
        <v>2.0</v>
      </c>
      <c r="AR15" s="7">
        <v>2.0</v>
      </c>
      <c r="AS15" s="7">
        <v>2.0</v>
      </c>
      <c r="AT15" s="7">
        <v>2.0</v>
      </c>
      <c r="AU15" s="7">
        <v>2.0</v>
      </c>
      <c r="AV15" s="7">
        <v>2.0</v>
      </c>
      <c r="AX15" s="34">
        <f t="shared" ref="AX15:BH15" si="14">IF(AO15=0,0,1)</f>
        <v>1</v>
      </c>
      <c r="AY15" s="34">
        <f t="shared" si="14"/>
        <v>1</v>
      </c>
      <c r="AZ15" s="34">
        <f t="shared" si="14"/>
        <v>1</v>
      </c>
      <c r="BA15" s="34">
        <f t="shared" si="14"/>
        <v>1</v>
      </c>
      <c r="BB15" s="34">
        <f t="shared" si="14"/>
        <v>1</v>
      </c>
      <c r="BC15" s="34">
        <f t="shared" si="14"/>
        <v>1</v>
      </c>
      <c r="BD15" s="34">
        <f t="shared" si="14"/>
        <v>1</v>
      </c>
      <c r="BE15" s="34">
        <f t="shared" si="14"/>
        <v>1</v>
      </c>
      <c r="BF15" s="34">
        <f t="shared" si="14"/>
        <v>0</v>
      </c>
      <c r="BG15" s="34">
        <f t="shared" si="14"/>
        <v>1</v>
      </c>
      <c r="BH15" s="34">
        <f t="shared" si="14"/>
        <v>1</v>
      </c>
      <c r="BJ15" s="9">
        <v>2.0</v>
      </c>
    </row>
    <row r="16" ht="14.25" customHeight="1">
      <c r="A16" s="9" t="s">
        <v>56</v>
      </c>
      <c r="B16" s="9">
        <v>1.0</v>
      </c>
      <c r="C16" s="9">
        <v>1.0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N16" s="7">
        <v>3.0</v>
      </c>
      <c r="O16" s="7">
        <v>3.0</v>
      </c>
      <c r="P16" s="7">
        <v>3.0</v>
      </c>
      <c r="Q16" s="7">
        <v>3.0</v>
      </c>
      <c r="R16" s="7">
        <v>3.0</v>
      </c>
      <c r="S16" s="7">
        <v>3.0</v>
      </c>
      <c r="T16" s="7">
        <v>3.0</v>
      </c>
      <c r="U16" s="7">
        <v>3.0</v>
      </c>
      <c r="V16" s="7">
        <v>3.0</v>
      </c>
      <c r="W16" s="7">
        <v>3.0</v>
      </c>
      <c r="X16" s="7">
        <v>3.0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L16" s="7">
        <v>3.0</v>
      </c>
      <c r="AM16" s="7">
        <v>3.0</v>
      </c>
      <c r="AN16" s="7">
        <v>3.0</v>
      </c>
      <c r="AO16" s="7">
        <v>3.0</v>
      </c>
      <c r="AP16" s="7">
        <v>3.0</v>
      </c>
      <c r="AQ16" s="7">
        <v>3.0</v>
      </c>
      <c r="AR16" s="7">
        <v>3.0</v>
      </c>
      <c r="AS16" s="7">
        <v>3.0</v>
      </c>
      <c r="AT16" s="7">
        <v>3.0</v>
      </c>
      <c r="AU16" s="7">
        <v>3.0</v>
      </c>
      <c r="AV16" s="7">
        <v>3.0</v>
      </c>
      <c r="AX16" s="34">
        <f t="shared" ref="AX16:BH16" si="15">IF(AO16=0,0,1)</f>
        <v>1</v>
      </c>
      <c r="AY16" s="34">
        <f t="shared" si="15"/>
        <v>1</v>
      </c>
      <c r="AZ16" s="34">
        <f t="shared" si="15"/>
        <v>1</v>
      </c>
      <c r="BA16" s="34">
        <f t="shared" si="15"/>
        <v>1</v>
      </c>
      <c r="BB16" s="34">
        <f t="shared" si="15"/>
        <v>1</v>
      </c>
      <c r="BC16" s="34">
        <f t="shared" si="15"/>
        <v>1</v>
      </c>
      <c r="BD16" s="34">
        <f t="shared" si="15"/>
        <v>1</v>
      </c>
      <c r="BE16" s="34">
        <f t="shared" si="15"/>
        <v>1</v>
      </c>
      <c r="BF16" s="34">
        <f t="shared" si="15"/>
        <v>0</v>
      </c>
      <c r="BG16" s="34">
        <f t="shared" si="15"/>
        <v>1</v>
      </c>
      <c r="BH16" s="34">
        <f t="shared" si="15"/>
        <v>1</v>
      </c>
      <c r="BJ16" s="9">
        <v>1.0</v>
      </c>
    </row>
    <row r="17" ht="14.25" customHeight="1">
      <c r="A17" s="9" t="s">
        <v>58</v>
      </c>
      <c r="B17" s="9">
        <v>3.0</v>
      </c>
      <c r="C17" s="9">
        <v>3.0</v>
      </c>
      <c r="D17" s="9" t="e">
        <v>#N/A</v>
      </c>
      <c r="E17" s="9" t="e">
        <v>#N/A</v>
      </c>
      <c r="F17" s="9" t="e">
        <v>#N/A</v>
      </c>
      <c r="G17" s="9">
        <v>5.0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N17" s="7">
        <v>3.0</v>
      </c>
      <c r="O17" s="7">
        <v>3.0</v>
      </c>
      <c r="P17" s="7">
        <v>3.0</v>
      </c>
      <c r="Q17" s="7">
        <v>3.0</v>
      </c>
      <c r="R17" s="7">
        <v>3.0</v>
      </c>
      <c r="S17" s="7">
        <v>3.0</v>
      </c>
      <c r="T17" s="7">
        <v>3.0</v>
      </c>
      <c r="U17" s="7">
        <v>3.0</v>
      </c>
      <c r="V17" s="7">
        <v>3.0</v>
      </c>
      <c r="W17" s="7">
        <v>3.0</v>
      </c>
      <c r="X17" s="7">
        <v>3.0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L17" s="7">
        <v>4.0</v>
      </c>
      <c r="AM17" s="7">
        <v>4.0</v>
      </c>
      <c r="AN17" s="7">
        <v>4.0</v>
      </c>
      <c r="AO17" s="7">
        <v>4.0</v>
      </c>
      <c r="AP17" s="7">
        <v>4.0</v>
      </c>
      <c r="AQ17" s="7">
        <v>4.0</v>
      </c>
      <c r="AR17" s="7">
        <v>4.0</v>
      </c>
      <c r="AS17" s="7">
        <v>4.0</v>
      </c>
      <c r="AT17" s="7">
        <v>4.0</v>
      </c>
      <c r="AU17" s="7">
        <v>4.0</v>
      </c>
      <c r="AV17" s="7">
        <v>4.0</v>
      </c>
      <c r="AX17" s="34">
        <f t="shared" ref="AX17:BH17" si="16">IF(AO17=0,0,1)</f>
        <v>1</v>
      </c>
      <c r="AY17" s="34">
        <f t="shared" si="16"/>
        <v>1</v>
      </c>
      <c r="AZ17" s="34">
        <f t="shared" si="16"/>
        <v>1</v>
      </c>
      <c r="BA17" s="34">
        <f t="shared" si="16"/>
        <v>1</v>
      </c>
      <c r="BB17" s="34">
        <f t="shared" si="16"/>
        <v>1</v>
      </c>
      <c r="BC17" s="34">
        <f t="shared" si="16"/>
        <v>1</v>
      </c>
      <c r="BD17" s="34">
        <f t="shared" si="16"/>
        <v>1</v>
      </c>
      <c r="BE17" s="34">
        <f t="shared" si="16"/>
        <v>1</v>
      </c>
      <c r="BF17" s="34">
        <f t="shared" si="16"/>
        <v>0</v>
      </c>
      <c r="BG17" s="34">
        <f t="shared" si="16"/>
        <v>1</v>
      </c>
      <c r="BH17" s="34">
        <f t="shared" si="16"/>
        <v>1</v>
      </c>
      <c r="BJ17" s="9">
        <v>3.0</v>
      </c>
    </row>
    <row r="18" ht="14.25" customHeight="1">
      <c r="A18" s="9" t="s">
        <v>60</v>
      </c>
      <c r="B18" s="9">
        <v>3.0</v>
      </c>
      <c r="C18" s="9">
        <v>3.0</v>
      </c>
      <c r="D18" s="9">
        <v>3.0</v>
      </c>
      <c r="E18" s="9">
        <v>3.0</v>
      </c>
      <c r="F18" s="9">
        <v>4.0</v>
      </c>
      <c r="G18" s="9">
        <v>4.0</v>
      </c>
      <c r="H18" s="9">
        <v>3.0</v>
      </c>
      <c r="I18" s="9" t="e">
        <v>#N/A</v>
      </c>
      <c r="J18" s="9">
        <v>3.0</v>
      </c>
      <c r="K18" s="9">
        <v>3.0</v>
      </c>
      <c r="L18" s="9">
        <v>4.0</v>
      </c>
      <c r="N18" s="7">
        <v>4.0</v>
      </c>
      <c r="O18" s="7">
        <v>4.0</v>
      </c>
      <c r="P18" s="7">
        <v>4.0</v>
      </c>
      <c r="Q18" s="7">
        <v>4.0</v>
      </c>
      <c r="R18" s="7">
        <v>4.0</v>
      </c>
      <c r="S18" s="7">
        <v>4.0</v>
      </c>
      <c r="T18" s="7">
        <v>4.0</v>
      </c>
      <c r="U18" s="7">
        <v>4.0</v>
      </c>
      <c r="V18" s="7">
        <v>4.0</v>
      </c>
      <c r="W18" s="7">
        <v>4.0</v>
      </c>
      <c r="X18" s="7">
        <v>4.0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L18" s="7">
        <v>4.0</v>
      </c>
      <c r="AM18" s="7">
        <v>4.0</v>
      </c>
      <c r="AN18" s="7">
        <v>4.0</v>
      </c>
      <c r="AO18" s="7">
        <v>4.0</v>
      </c>
      <c r="AP18" s="7">
        <v>4.0</v>
      </c>
      <c r="AQ18" s="7">
        <v>4.0</v>
      </c>
      <c r="AR18" s="7">
        <v>4.0</v>
      </c>
      <c r="AS18" s="7">
        <v>4.0</v>
      </c>
      <c r="AT18" s="7">
        <v>4.0</v>
      </c>
      <c r="AU18" s="7">
        <v>4.0</v>
      </c>
      <c r="AV18" s="7">
        <v>4.0</v>
      </c>
      <c r="AX18" s="34">
        <f t="shared" ref="AX18:BH18" si="17">IF(AO18=0,0,1)</f>
        <v>1</v>
      </c>
      <c r="AY18" s="34">
        <f t="shared" si="17"/>
        <v>1</v>
      </c>
      <c r="AZ18" s="34">
        <f t="shared" si="17"/>
        <v>1</v>
      </c>
      <c r="BA18" s="34">
        <f t="shared" si="17"/>
        <v>1</v>
      </c>
      <c r="BB18" s="34">
        <f t="shared" si="17"/>
        <v>1</v>
      </c>
      <c r="BC18" s="34">
        <f t="shared" si="17"/>
        <v>1</v>
      </c>
      <c r="BD18" s="34">
        <f t="shared" si="17"/>
        <v>1</v>
      </c>
      <c r="BE18" s="34">
        <f t="shared" si="17"/>
        <v>1</v>
      </c>
      <c r="BF18" s="34">
        <f t="shared" si="17"/>
        <v>0</v>
      </c>
      <c r="BG18" s="34">
        <f t="shared" si="17"/>
        <v>1</v>
      </c>
      <c r="BH18" s="34">
        <f t="shared" si="17"/>
        <v>1</v>
      </c>
      <c r="BJ18" s="9">
        <v>3.0</v>
      </c>
    </row>
    <row r="19" ht="14.25" customHeight="1">
      <c r="A19" s="9" t="s">
        <v>61</v>
      </c>
      <c r="B19" s="9">
        <v>1.0</v>
      </c>
      <c r="C19" s="9">
        <v>1.0</v>
      </c>
      <c r="D19" s="9">
        <v>1.0</v>
      </c>
      <c r="E19" s="9">
        <v>1.0</v>
      </c>
      <c r="F19" s="9">
        <v>1.0</v>
      </c>
      <c r="G19" s="9">
        <v>1.0</v>
      </c>
      <c r="H19" s="9">
        <v>1.0</v>
      </c>
      <c r="I19" s="9">
        <v>1.0</v>
      </c>
      <c r="J19" s="9">
        <v>1.0</v>
      </c>
      <c r="K19" s="9">
        <v>1.0</v>
      </c>
      <c r="L19" s="9">
        <v>1.0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L19" s="7">
        <v>4.0</v>
      </c>
      <c r="AM19" s="7">
        <v>4.0</v>
      </c>
      <c r="AN19" s="7">
        <v>4.0</v>
      </c>
      <c r="AO19" s="7">
        <v>4.0</v>
      </c>
      <c r="AP19" s="7">
        <v>4.0</v>
      </c>
      <c r="AQ19" s="7">
        <v>4.0</v>
      </c>
      <c r="AR19" s="7">
        <v>4.0</v>
      </c>
      <c r="AS19" s="7">
        <v>4.0</v>
      </c>
      <c r="AT19" s="7">
        <v>4.0</v>
      </c>
      <c r="AU19" s="7">
        <v>4.0</v>
      </c>
      <c r="AV19" s="7">
        <v>4.0</v>
      </c>
      <c r="AX19" s="34">
        <f t="shared" ref="AX19:BH19" si="18">IF(AO19=0,0,1)</f>
        <v>1</v>
      </c>
      <c r="AY19" s="34">
        <f t="shared" si="18"/>
        <v>1</v>
      </c>
      <c r="AZ19" s="34">
        <f t="shared" si="18"/>
        <v>1</v>
      </c>
      <c r="BA19" s="34">
        <f t="shared" si="18"/>
        <v>1</v>
      </c>
      <c r="BB19" s="34">
        <f t="shared" si="18"/>
        <v>1</v>
      </c>
      <c r="BC19" s="34">
        <f t="shared" si="18"/>
        <v>1</v>
      </c>
      <c r="BD19" s="34">
        <f t="shared" si="18"/>
        <v>1</v>
      </c>
      <c r="BE19" s="34">
        <f t="shared" si="18"/>
        <v>1</v>
      </c>
      <c r="BF19" s="34">
        <f t="shared" si="18"/>
        <v>0</v>
      </c>
      <c r="BG19" s="34">
        <f t="shared" si="18"/>
        <v>1</v>
      </c>
      <c r="BH19" s="34">
        <f t="shared" si="18"/>
        <v>1</v>
      </c>
      <c r="BJ19" s="9">
        <v>1.0</v>
      </c>
    </row>
    <row r="20" ht="14.25" customHeight="1">
      <c r="A20" s="9" t="s">
        <v>62</v>
      </c>
      <c r="B20" s="9">
        <v>4.0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N20" s="7">
        <v>3.0</v>
      </c>
      <c r="O20" s="7">
        <v>3.0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3.0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X20" s="34">
        <f t="shared" ref="AX20:BH20" si="19">IF(AO20=0,0,1)</f>
        <v>0</v>
      </c>
      <c r="AY20" s="34">
        <f t="shared" si="19"/>
        <v>0</v>
      </c>
      <c r="AZ20" s="34">
        <f t="shared" si="19"/>
        <v>0</v>
      </c>
      <c r="BA20" s="34">
        <f t="shared" si="19"/>
        <v>0</v>
      </c>
      <c r="BB20" s="34">
        <f t="shared" si="19"/>
        <v>0</v>
      </c>
      <c r="BC20" s="34">
        <f t="shared" si="19"/>
        <v>0</v>
      </c>
      <c r="BD20" s="34">
        <f t="shared" si="19"/>
        <v>0</v>
      </c>
      <c r="BE20" s="34">
        <f t="shared" si="19"/>
        <v>0</v>
      </c>
      <c r="BF20" s="34">
        <f t="shared" si="19"/>
        <v>0</v>
      </c>
      <c r="BG20" s="34">
        <f t="shared" si="19"/>
        <v>0</v>
      </c>
      <c r="BH20" s="34">
        <f t="shared" si="19"/>
        <v>0</v>
      </c>
      <c r="BJ20" s="9">
        <v>4.0</v>
      </c>
    </row>
    <row r="21" ht="14.25" customHeight="1">
      <c r="A21" s="9" t="s">
        <v>64</v>
      </c>
      <c r="B21" s="9">
        <v>1.0</v>
      </c>
      <c r="C21" s="9">
        <v>1.0</v>
      </c>
      <c r="D21" s="9">
        <v>1.0</v>
      </c>
      <c r="E21" s="9">
        <v>4.0</v>
      </c>
      <c r="F21" s="9">
        <v>3.0</v>
      </c>
      <c r="G21" s="9">
        <v>1.0</v>
      </c>
      <c r="H21" s="9">
        <v>1.0</v>
      </c>
      <c r="I21" s="9">
        <v>1.0</v>
      </c>
      <c r="J21" s="9">
        <v>1.0</v>
      </c>
      <c r="K21" s="9">
        <v>1.0</v>
      </c>
      <c r="L21" s="9">
        <v>1.0</v>
      </c>
      <c r="N21" s="7">
        <v>4.0</v>
      </c>
      <c r="O21" s="7">
        <v>4.0</v>
      </c>
      <c r="P21" s="7">
        <v>4.0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L21" s="7">
        <v>2.0</v>
      </c>
      <c r="AM21" s="7">
        <v>2.0</v>
      </c>
      <c r="AN21" s="7">
        <v>2.0</v>
      </c>
      <c r="AO21" s="7">
        <v>2.0</v>
      </c>
      <c r="AP21" s="7">
        <v>2.0</v>
      </c>
      <c r="AQ21" s="7">
        <v>2.0</v>
      </c>
      <c r="AR21" s="7">
        <v>2.0</v>
      </c>
      <c r="AS21" s="7">
        <v>2.0</v>
      </c>
      <c r="AT21" s="7">
        <v>2.0</v>
      </c>
      <c r="AU21" s="7">
        <v>2.0</v>
      </c>
      <c r="AV21" s="7">
        <v>2.0</v>
      </c>
      <c r="AX21" s="34">
        <f t="shared" ref="AX21:BH21" si="20">IF(AO21=0,0,1)</f>
        <v>1</v>
      </c>
      <c r="AY21" s="34">
        <f t="shared" si="20"/>
        <v>1</v>
      </c>
      <c r="AZ21" s="34">
        <f t="shared" si="20"/>
        <v>1</v>
      </c>
      <c r="BA21" s="34">
        <f t="shared" si="20"/>
        <v>1</v>
      </c>
      <c r="BB21" s="34">
        <f t="shared" si="20"/>
        <v>1</v>
      </c>
      <c r="BC21" s="34">
        <f t="shared" si="20"/>
        <v>1</v>
      </c>
      <c r="BD21" s="34">
        <f t="shared" si="20"/>
        <v>1</v>
      </c>
      <c r="BE21" s="34">
        <f t="shared" si="20"/>
        <v>1</v>
      </c>
      <c r="BF21" s="34">
        <f t="shared" si="20"/>
        <v>0</v>
      </c>
      <c r="BG21" s="34">
        <f t="shared" si="20"/>
        <v>1</v>
      </c>
      <c r="BH21" s="34">
        <f t="shared" si="20"/>
        <v>1</v>
      </c>
      <c r="BJ21" s="9">
        <v>1.0</v>
      </c>
    </row>
    <row r="22" ht="14.25" customHeight="1">
      <c r="A22" s="9" t="s">
        <v>65</v>
      </c>
      <c r="B22" s="9">
        <v>2.0</v>
      </c>
      <c r="C22" s="9">
        <v>1.0</v>
      </c>
      <c r="D22" s="9">
        <v>1.0</v>
      </c>
      <c r="E22" s="9">
        <v>2.0</v>
      </c>
      <c r="F22" s="9" t="e">
        <v>#N/A</v>
      </c>
      <c r="G22" s="9">
        <v>2.0</v>
      </c>
      <c r="H22" s="9" t="e">
        <v>#N/A</v>
      </c>
      <c r="I22" s="9">
        <v>2.0</v>
      </c>
      <c r="J22" s="9" t="e">
        <v>#N/A</v>
      </c>
      <c r="K22" s="9">
        <v>2.0</v>
      </c>
      <c r="L22" s="9">
        <v>1.0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L22" s="7">
        <v>2.0</v>
      </c>
      <c r="AM22" s="7">
        <v>2.0</v>
      </c>
      <c r="AN22" s="7">
        <v>2.0</v>
      </c>
      <c r="AO22" s="7">
        <v>2.0</v>
      </c>
      <c r="AP22" s="7">
        <v>2.0</v>
      </c>
      <c r="AQ22" s="7">
        <v>2.0</v>
      </c>
      <c r="AR22" s="7">
        <v>2.0</v>
      </c>
      <c r="AS22" s="7">
        <v>2.0</v>
      </c>
      <c r="AT22" s="7">
        <v>2.0</v>
      </c>
      <c r="AU22" s="7">
        <v>2.0</v>
      </c>
      <c r="AV22" s="7">
        <v>2.0</v>
      </c>
      <c r="AX22" s="34">
        <f t="shared" ref="AX22:BH22" si="21">IF(AO22=0,0,1)</f>
        <v>1</v>
      </c>
      <c r="AY22" s="34">
        <f t="shared" si="21"/>
        <v>1</v>
      </c>
      <c r="AZ22" s="34">
        <f t="shared" si="21"/>
        <v>1</v>
      </c>
      <c r="BA22" s="34">
        <f t="shared" si="21"/>
        <v>1</v>
      </c>
      <c r="BB22" s="34">
        <f t="shared" si="21"/>
        <v>1</v>
      </c>
      <c r="BC22" s="34">
        <f t="shared" si="21"/>
        <v>1</v>
      </c>
      <c r="BD22" s="34">
        <f t="shared" si="21"/>
        <v>1</v>
      </c>
      <c r="BE22" s="34">
        <f t="shared" si="21"/>
        <v>1</v>
      </c>
      <c r="BF22" s="34">
        <f t="shared" si="21"/>
        <v>0</v>
      </c>
      <c r="BG22" s="34">
        <f t="shared" si="21"/>
        <v>1</v>
      </c>
      <c r="BH22" s="34">
        <f t="shared" si="21"/>
        <v>1</v>
      </c>
      <c r="BJ22" s="9">
        <v>2.0</v>
      </c>
    </row>
    <row r="23" ht="14.25" customHeight="1">
      <c r="A23" s="9" t="s">
        <v>66</v>
      </c>
      <c r="B23" s="9">
        <v>1.0</v>
      </c>
      <c r="C23" s="9">
        <v>2.0</v>
      </c>
      <c r="D23" s="9">
        <v>1.0</v>
      </c>
      <c r="E23" s="9">
        <v>3.0</v>
      </c>
      <c r="F23" s="9">
        <v>3.0</v>
      </c>
      <c r="G23" s="9">
        <v>4.0</v>
      </c>
      <c r="H23" s="9">
        <v>2.0</v>
      </c>
      <c r="I23" s="9">
        <v>3.0</v>
      </c>
      <c r="J23" s="9">
        <v>3.0</v>
      </c>
      <c r="K23" s="9">
        <v>4.0</v>
      </c>
      <c r="L23" s="9">
        <v>4.0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>
        <v>3.0</v>
      </c>
      <c r="Z23" s="7">
        <v>1.0</v>
      </c>
      <c r="AA23" s="7">
        <v>1.0</v>
      </c>
      <c r="AB23" s="7">
        <v>1.0</v>
      </c>
      <c r="AC23" s="7">
        <v>1.0</v>
      </c>
      <c r="AD23" s="7">
        <v>1.0</v>
      </c>
      <c r="AE23" s="7">
        <v>1.0</v>
      </c>
      <c r="AF23" s="7">
        <v>1.0</v>
      </c>
      <c r="AG23" s="7">
        <v>1.0</v>
      </c>
      <c r="AH23" s="7">
        <v>1.0</v>
      </c>
      <c r="AI23" s="7">
        <v>1.0</v>
      </c>
      <c r="AJ23" s="7">
        <v>1.0</v>
      </c>
      <c r="AL23" s="7">
        <v>4.0</v>
      </c>
      <c r="AM23" s="7">
        <v>4.0</v>
      </c>
      <c r="AN23" s="7">
        <v>4.0</v>
      </c>
      <c r="AO23" s="7">
        <v>4.0</v>
      </c>
      <c r="AP23" s="7">
        <v>4.0</v>
      </c>
      <c r="AQ23" s="7">
        <v>4.0</v>
      </c>
      <c r="AR23" s="7">
        <v>4.0</v>
      </c>
      <c r="AS23" s="7">
        <v>4.0</v>
      </c>
      <c r="AT23" s="7">
        <v>4.0</v>
      </c>
      <c r="AU23" s="7">
        <v>4.0</v>
      </c>
      <c r="AV23" s="7">
        <v>4.0</v>
      </c>
      <c r="AX23" s="34">
        <f t="shared" ref="AX23:BH23" si="22">IF(AO23=0,0,1)</f>
        <v>1</v>
      </c>
      <c r="AY23" s="34">
        <f t="shared" si="22"/>
        <v>1</v>
      </c>
      <c r="AZ23" s="34">
        <f t="shared" si="22"/>
        <v>1</v>
      </c>
      <c r="BA23" s="34">
        <f t="shared" si="22"/>
        <v>1</v>
      </c>
      <c r="BB23" s="34">
        <f t="shared" si="22"/>
        <v>1</v>
      </c>
      <c r="BC23" s="34">
        <f t="shared" si="22"/>
        <v>1</v>
      </c>
      <c r="BD23" s="34">
        <f t="shared" si="22"/>
        <v>1</v>
      </c>
      <c r="BE23" s="34">
        <f t="shared" si="22"/>
        <v>1</v>
      </c>
      <c r="BF23" s="34">
        <f t="shared" si="22"/>
        <v>0</v>
      </c>
      <c r="BG23" s="34">
        <f t="shared" si="22"/>
        <v>1</v>
      </c>
      <c r="BH23" s="34">
        <f t="shared" si="22"/>
        <v>1</v>
      </c>
      <c r="BJ23" s="9">
        <v>1.0</v>
      </c>
    </row>
    <row r="24" ht="14.25" customHeight="1">
      <c r="A24" s="9" t="s">
        <v>67</v>
      </c>
      <c r="B24" s="9">
        <v>2.0</v>
      </c>
      <c r="C24" s="9">
        <v>3.0</v>
      </c>
      <c r="D24" s="9">
        <v>3.0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1.0</v>
      </c>
      <c r="V24" s="7">
        <v>1.0</v>
      </c>
      <c r="W24" s="7">
        <v>1.0</v>
      </c>
      <c r="X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L24" s="7">
        <v>2.0</v>
      </c>
      <c r="AM24" s="7">
        <v>2.0</v>
      </c>
      <c r="AN24" s="7">
        <v>2.0</v>
      </c>
      <c r="AO24" s="7">
        <v>2.0</v>
      </c>
      <c r="AP24" s="7">
        <v>2.0</v>
      </c>
      <c r="AQ24" s="7">
        <v>2.0</v>
      </c>
      <c r="AR24" s="7">
        <v>2.0</v>
      </c>
      <c r="AS24" s="7">
        <v>2.0</v>
      </c>
      <c r="AT24" s="7">
        <v>2.0</v>
      </c>
      <c r="AU24" s="7">
        <v>2.0</v>
      </c>
      <c r="AV24" s="7">
        <v>2.0</v>
      </c>
      <c r="AX24" s="34">
        <f t="shared" ref="AX24:BH24" si="23">IF(AO24=0,0,1)</f>
        <v>1</v>
      </c>
      <c r="AY24" s="34">
        <f t="shared" si="23"/>
        <v>1</v>
      </c>
      <c r="AZ24" s="34">
        <f t="shared" si="23"/>
        <v>1</v>
      </c>
      <c r="BA24" s="34">
        <f t="shared" si="23"/>
        <v>1</v>
      </c>
      <c r="BB24" s="34">
        <f t="shared" si="23"/>
        <v>1</v>
      </c>
      <c r="BC24" s="34">
        <f t="shared" si="23"/>
        <v>1</v>
      </c>
      <c r="BD24" s="34">
        <f t="shared" si="23"/>
        <v>1</v>
      </c>
      <c r="BE24" s="34">
        <f t="shared" si="23"/>
        <v>1</v>
      </c>
      <c r="BF24" s="34">
        <f t="shared" si="23"/>
        <v>0</v>
      </c>
      <c r="BG24" s="34">
        <f t="shared" si="23"/>
        <v>1</v>
      </c>
      <c r="BH24" s="34">
        <f t="shared" si="23"/>
        <v>1</v>
      </c>
      <c r="BJ24" s="9">
        <v>2.0</v>
      </c>
    </row>
    <row r="25" ht="14.25" customHeight="1">
      <c r="A25" s="9" t="s">
        <v>68</v>
      </c>
      <c r="B25" s="9">
        <v>3.0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  <c r="AJ25" s="7">
        <v>1.0</v>
      </c>
      <c r="AL25" s="7">
        <v>3.0</v>
      </c>
      <c r="AM25" s="7">
        <v>3.0</v>
      </c>
      <c r="AN25" s="7">
        <v>3.0</v>
      </c>
      <c r="AO25" s="7">
        <v>3.0</v>
      </c>
      <c r="AP25" s="7">
        <v>3.0</v>
      </c>
      <c r="AQ25" s="7">
        <v>3.0</v>
      </c>
      <c r="AR25" s="7">
        <v>3.0</v>
      </c>
      <c r="AS25" s="7">
        <v>3.0</v>
      </c>
      <c r="AT25" s="7">
        <v>3.0</v>
      </c>
      <c r="AU25" s="7">
        <v>3.0</v>
      </c>
      <c r="AV25" s="7">
        <v>3.0</v>
      </c>
      <c r="AX25" s="34">
        <f t="shared" ref="AX25:BH25" si="24">IF(AO25=0,0,1)</f>
        <v>1</v>
      </c>
      <c r="AY25" s="34">
        <f t="shared" si="24"/>
        <v>1</v>
      </c>
      <c r="AZ25" s="34">
        <f t="shared" si="24"/>
        <v>1</v>
      </c>
      <c r="BA25" s="34">
        <f t="shared" si="24"/>
        <v>1</v>
      </c>
      <c r="BB25" s="34">
        <f t="shared" si="24"/>
        <v>1</v>
      </c>
      <c r="BC25" s="34">
        <f t="shared" si="24"/>
        <v>1</v>
      </c>
      <c r="BD25" s="34">
        <f t="shared" si="24"/>
        <v>1</v>
      </c>
      <c r="BE25" s="34">
        <f t="shared" si="24"/>
        <v>1</v>
      </c>
      <c r="BF25" s="34">
        <f t="shared" si="24"/>
        <v>0</v>
      </c>
      <c r="BG25" s="34">
        <f t="shared" si="24"/>
        <v>1</v>
      </c>
      <c r="BH25" s="34">
        <f t="shared" si="24"/>
        <v>1</v>
      </c>
      <c r="BJ25" s="9">
        <v>3.0</v>
      </c>
    </row>
    <row r="26" ht="14.25" customHeight="1">
      <c r="A26" s="9" t="s">
        <v>69</v>
      </c>
      <c r="B26" s="9">
        <v>1.0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N26" s="7">
        <v>2.0</v>
      </c>
      <c r="O26" s="7">
        <v>2.0</v>
      </c>
      <c r="P26" s="7">
        <v>2.0</v>
      </c>
      <c r="Q26" s="7">
        <v>2.0</v>
      </c>
      <c r="R26" s="7">
        <v>2.0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L26" s="7">
        <v>4.0</v>
      </c>
      <c r="AM26" s="7">
        <v>4.0</v>
      </c>
      <c r="AN26" s="7">
        <v>4.0</v>
      </c>
      <c r="AO26" s="7">
        <v>4.0</v>
      </c>
      <c r="AP26" s="7">
        <v>4.0</v>
      </c>
      <c r="AQ26" s="7">
        <v>4.0</v>
      </c>
      <c r="AR26" s="7">
        <v>4.0</v>
      </c>
      <c r="AS26" s="7">
        <v>4.0</v>
      </c>
      <c r="AT26" s="7">
        <v>4.0</v>
      </c>
      <c r="AU26" s="7">
        <v>4.0</v>
      </c>
      <c r="AV26" s="7">
        <v>4.0</v>
      </c>
      <c r="AX26" s="34">
        <f t="shared" ref="AX26:BH26" si="25">IF(AO26=0,0,1)</f>
        <v>1</v>
      </c>
      <c r="AY26" s="34">
        <f t="shared" si="25"/>
        <v>1</v>
      </c>
      <c r="AZ26" s="34">
        <f t="shared" si="25"/>
        <v>1</v>
      </c>
      <c r="BA26" s="34">
        <f t="shared" si="25"/>
        <v>1</v>
      </c>
      <c r="BB26" s="34">
        <f t="shared" si="25"/>
        <v>1</v>
      </c>
      <c r="BC26" s="34">
        <f t="shared" si="25"/>
        <v>1</v>
      </c>
      <c r="BD26" s="34">
        <f t="shared" si="25"/>
        <v>1</v>
      </c>
      <c r="BE26" s="34">
        <f t="shared" si="25"/>
        <v>1</v>
      </c>
      <c r="BF26" s="34">
        <f t="shared" si="25"/>
        <v>0</v>
      </c>
      <c r="BG26" s="34">
        <f t="shared" si="25"/>
        <v>1</v>
      </c>
      <c r="BH26" s="34">
        <f t="shared" si="25"/>
        <v>1</v>
      </c>
      <c r="BJ26" s="9">
        <v>1.0</v>
      </c>
    </row>
    <row r="27" ht="14.25" customHeight="1">
      <c r="A27" s="9" t="s">
        <v>70</v>
      </c>
      <c r="B27" s="9">
        <v>2.0</v>
      </c>
      <c r="C27" s="9">
        <v>2.0</v>
      </c>
      <c r="D27" s="9">
        <v>2.0</v>
      </c>
      <c r="E27" s="9" t="e">
        <v>#N/A</v>
      </c>
      <c r="F27" s="9">
        <v>2.0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>
        <v>2.0</v>
      </c>
      <c r="AM27" s="7">
        <v>2.0</v>
      </c>
      <c r="AN27" s="7">
        <v>2.0</v>
      </c>
      <c r="AO27" s="7">
        <v>2.0</v>
      </c>
      <c r="AP27" s="7">
        <v>2.0</v>
      </c>
      <c r="AQ27" s="7">
        <v>2.0</v>
      </c>
      <c r="AR27" s="7">
        <v>2.0</v>
      </c>
      <c r="AS27" s="7">
        <v>2.0</v>
      </c>
      <c r="AT27" s="7">
        <v>2.0</v>
      </c>
      <c r="AU27" s="7">
        <v>2.0</v>
      </c>
      <c r="AV27" s="7">
        <v>2.0</v>
      </c>
      <c r="AX27" s="34">
        <f t="shared" ref="AX27:BH27" si="26">IF(AO27=0,0,1)</f>
        <v>1</v>
      </c>
      <c r="AY27" s="34">
        <f t="shared" si="26"/>
        <v>1</v>
      </c>
      <c r="AZ27" s="34">
        <f t="shared" si="26"/>
        <v>1</v>
      </c>
      <c r="BA27" s="34">
        <f t="shared" si="26"/>
        <v>1</v>
      </c>
      <c r="BB27" s="34">
        <f t="shared" si="26"/>
        <v>1</v>
      </c>
      <c r="BC27" s="34">
        <f t="shared" si="26"/>
        <v>1</v>
      </c>
      <c r="BD27" s="34">
        <f t="shared" si="26"/>
        <v>1</v>
      </c>
      <c r="BE27" s="34">
        <f t="shared" si="26"/>
        <v>1</v>
      </c>
      <c r="BF27" s="34">
        <f t="shared" si="26"/>
        <v>0</v>
      </c>
      <c r="BG27" s="34">
        <f t="shared" si="26"/>
        <v>1</v>
      </c>
      <c r="BH27" s="34">
        <f t="shared" si="26"/>
        <v>1</v>
      </c>
      <c r="BJ27" s="9">
        <v>2.0</v>
      </c>
    </row>
    <row r="28" ht="14.25" customHeight="1">
      <c r="A28" s="9" t="s">
        <v>72</v>
      </c>
      <c r="B28" s="9">
        <v>1.0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>
        <v>1.0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L28" s="7">
        <v>4.0</v>
      </c>
      <c r="AM28" s="7">
        <v>4.0</v>
      </c>
      <c r="AN28" s="7">
        <v>4.0</v>
      </c>
      <c r="AO28" s="7">
        <v>4.0</v>
      </c>
      <c r="AP28" s="7">
        <v>4.0</v>
      </c>
      <c r="AQ28" s="7">
        <v>4.0</v>
      </c>
      <c r="AR28" s="7">
        <v>4.0</v>
      </c>
      <c r="AS28" s="7">
        <v>4.0</v>
      </c>
      <c r="AT28" s="7">
        <v>4.0</v>
      </c>
      <c r="AU28" s="7">
        <v>4.0</v>
      </c>
      <c r="AV28" s="7">
        <v>4.0</v>
      </c>
      <c r="AX28" s="34">
        <f t="shared" ref="AX28:BH28" si="27">IF(AO28=0,0,1)</f>
        <v>1</v>
      </c>
      <c r="AY28" s="34">
        <f t="shared" si="27"/>
        <v>1</v>
      </c>
      <c r="AZ28" s="34">
        <f t="shared" si="27"/>
        <v>1</v>
      </c>
      <c r="BA28" s="34">
        <f t="shared" si="27"/>
        <v>1</v>
      </c>
      <c r="BB28" s="34">
        <f t="shared" si="27"/>
        <v>1</v>
      </c>
      <c r="BC28" s="34">
        <f t="shared" si="27"/>
        <v>1</v>
      </c>
      <c r="BD28" s="34">
        <f t="shared" si="27"/>
        <v>1</v>
      </c>
      <c r="BE28" s="34">
        <f t="shared" si="27"/>
        <v>1</v>
      </c>
      <c r="BF28" s="34">
        <f t="shared" si="27"/>
        <v>0</v>
      </c>
      <c r="BG28" s="34">
        <f t="shared" si="27"/>
        <v>1</v>
      </c>
      <c r="BH28" s="34">
        <f t="shared" si="27"/>
        <v>1</v>
      </c>
      <c r="BJ28" s="9">
        <v>1.0</v>
      </c>
    </row>
    <row r="29" ht="14.25" customHeight="1">
      <c r="A29" s="9" t="s">
        <v>74</v>
      </c>
      <c r="B29" s="9">
        <v>3.0</v>
      </c>
      <c r="C29" s="9">
        <v>3.0</v>
      </c>
      <c r="D29" s="9" t="e">
        <v>#N/A</v>
      </c>
      <c r="E29" s="9" t="e">
        <v>#N/A</v>
      </c>
      <c r="F29" s="9" t="e">
        <v>#N/A</v>
      </c>
      <c r="G29" s="9">
        <v>2.0</v>
      </c>
      <c r="H29" s="9">
        <v>1.0</v>
      </c>
      <c r="I29" s="9">
        <v>2.0</v>
      </c>
      <c r="J29" s="9">
        <v>4.0</v>
      </c>
      <c r="K29" s="9">
        <v>4.0</v>
      </c>
      <c r="L29" s="9" t="e">
        <v>#N/A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7">
        <v>1.0</v>
      </c>
      <c r="W29" s="7">
        <v>1.0</v>
      </c>
      <c r="X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  <c r="AJ29" s="7">
        <v>1.0</v>
      </c>
      <c r="AL29" s="7">
        <v>2.0</v>
      </c>
      <c r="AM29" s="7">
        <v>2.0</v>
      </c>
      <c r="AN29" s="7">
        <v>2.0</v>
      </c>
      <c r="AO29" s="7">
        <v>2.0</v>
      </c>
      <c r="AP29" s="7">
        <v>2.0</v>
      </c>
      <c r="AQ29" s="7">
        <v>2.0</v>
      </c>
      <c r="AR29" s="7">
        <v>2.0</v>
      </c>
      <c r="AS29" s="7">
        <v>2.0</v>
      </c>
      <c r="AT29" s="7">
        <v>2.0</v>
      </c>
      <c r="AU29" s="7">
        <v>2.0</v>
      </c>
      <c r="AV29" s="7">
        <v>2.0</v>
      </c>
      <c r="AX29" s="34">
        <f t="shared" ref="AX29:BH29" si="28">IF(AO29=0,0,1)</f>
        <v>1</v>
      </c>
      <c r="AY29" s="34">
        <f t="shared" si="28"/>
        <v>1</v>
      </c>
      <c r="AZ29" s="34">
        <f t="shared" si="28"/>
        <v>1</v>
      </c>
      <c r="BA29" s="34">
        <f t="shared" si="28"/>
        <v>1</v>
      </c>
      <c r="BB29" s="34">
        <f t="shared" si="28"/>
        <v>1</v>
      </c>
      <c r="BC29" s="34">
        <f t="shared" si="28"/>
        <v>1</v>
      </c>
      <c r="BD29" s="34">
        <f t="shared" si="28"/>
        <v>1</v>
      </c>
      <c r="BE29" s="34">
        <f t="shared" si="28"/>
        <v>1</v>
      </c>
      <c r="BF29" s="34">
        <f t="shared" si="28"/>
        <v>0</v>
      </c>
      <c r="BG29" s="34">
        <f t="shared" si="28"/>
        <v>1</v>
      </c>
      <c r="BH29" s="34">
        <f t="shared" si="28"/>
        <v>1</v>
      </c>
      <c r="BJ29" s="9">
        <v>3.0</v>
      </c>
    </row>
    <row r="30" ht="14.25" customHeight="1">
      <c r="A30" s="9" t="s">
        <v>75</v>
      </c>
      <c r="B30" s="9">
        <v>1.0</v>
      </c>
      <c r="C30" s="9">
        <v>1.0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N30" s="7">
        <v>1.0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7">
        <v>1.0</v>
      </c>
      <c r="W30" s="7">
        <v>1.0</v>
      </c>
      <c r="X30" s="7">
        <v>1.0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L30" s="7">
        <v>3.0</v>
      </c>
      <c r="AM30" s="7">
        <v>3.0</v>
      </c>
      <c r="AN30" s="7">
        <v>3.0</v>
      </c>
      <c r="AO30" s="7">
        <v>3.0</v>
      </c>
      <c r="AP30" s="7">
        <v>3.0</v>
      </c>
      <c r="AQ30" s="7">
        <v>3.0</v>
      </c>
      <c r="AR30" s="7">
        <v>3.0</v>
      </c>
      <c r="AS30" s="7">
        <v>3.0</v>
      </c>
      <c r="AT30" s="7">
        <v>3.0</v>
      </c>
      <c r="AU30" s="7">
        <v>3.0</v>
      </c>
      <c r="AV30" s="7">
        <v>3.0</v>
      </c>
      <c r="AX30" s="34">
        <f t="shared" ref="AX30:BH30" si="29">IF(AO30=0,0,1)</f>
        <v>1</v>
      </c>
      <c r="AY30" s="34">
        <f t="shared" si="29"/>
        <v>1</v>
      </c>
      <c r="AZ30" s="34">
        <f t="shared" si="29"/>
        <v>1</v>
      </c>
      <c r="BA30" s="34">
        <f t="shared" si="29"/>
        <v>1</v>
      </c>
      <c r="BB30" s="34">
        <f t="shared" si="29"/>
        <v>1</v>
      </c>
      <c r="BC30" s="34">
        <f t="shared" si="29"/>
        <v>1</v>
      </c>
      <c r="BD30" s="34">
        <f t="shared" si="29"/>
        <v>1</v>
      </c>
      <c r="BE30" s="34">
        <f t="shared" si="29"/>
        <v>1</v>
      </c>
      <c r="BF30" s="34">
        <f t="shared" si="29"/>
        <v>0</v>
      </c>
      <c r="BG30" s="34">
        <f t="shared" si="29"/>
        <v>1</v>
      </c>
      <c r="BH30" s="34">
        <f t="shared" si="29"/>
        <v>1</v>
      </c>
      <c r="BJ30" s="9">
        <v>1.0</v>
      </c>
    </row>
    <row r="31" ht="14.25" customHeight="1">
      <c r="A31" s="9" t="s">
        <v>76</v>
      </c>
      <c r="B31" s="9">
        <v>1.0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N31" s="7">
        <v>1.0</v>
      </c>
      <c r="O31" s="7">
        <v>1.0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1.0</v>
      </c>
      <c r="AH31" s="7">
        <v>1.0</v>
      </c>
      <c r="AI31" s="7">
        <v>1.0</v>
      </c>
      <c r="AJ31" s="7">
        <v>1.0</v>
      </c>
      <c r="AL31" s="7">
        <v>2.0</v>
      </c>
      <c r="AM31" s="7">
        <v>2.0</v>
      </c>
      <c r="AN31" s="7">
        <v>2.0</v>
      </c>
      <c r="AO31" s="7">
        <v>2.0</v>
      </c>
      <c r="AP31" s="7">
        <v>2.0</v>
      </c>
      <c r="AQ31" s="7">
        <v>2.0</v>
      </c>
      <c r="AR31" s="7">
        <v>2.0</v>
      </c>
      <c r="AS31" s="7">
        <v>2.0</v>
      </c>
      <c r="AT31" s="7">
        <v>2.0</v>
      </c>
      <c r="AU31" s="7">
        <v>2.0</v>
      </c>
      <c r="AV31" s="7">
        <v>2.0</v>
      </c>
      <c r="AX31" s="34">
        <f t="shared" ref="AX31:BH31" si="30">IF(AO31=0,0,1)</f>
        <v>1</v>
      </c>
      <c r="AY31" s="34">
        <f t="shared" si="30"/>
        <v>1</v>
      </c>
      <c r="AZ31" s="34">
        <f t="shared" si="30"/>
        <v>1</v>
      </c>
      <c r="BA31" s="34">
        <f t="shared" si="30"/>
        <v>1</v>
      </c>
      <c r="BB31" s="34">
        <f t="shared" si="30"/>
        <v>1</v>
      </c>
      <c r="BC31" s="34">
        <f t="shared" si="30"/>
        <v>1</v>
      </c>
      <c r="BD31" s="34">
        <f t="shared" si="30"/>
        <v>1</v>
      </c>
      <c r="BE31" s="34">
        <f t="shared" si="30"/>
        <v>1</v>
      </c>
      <c r="BF31" s="34">
        <f t="shared" si="30"/>
        <v>0</v>
      </c>
      <c r="BG31" s="34">
        <f t="shared" si="30"/>
        <v>1</v>
      </c>
      <c r="BH31" s="34">
        <f t="shared" si="30"/>
        <v>1</v>
      </c>
      <c r="BJ31" s="9">
        <v>1.0</v>
      </c>
    </row>
    <row r="32" ht="14.25" customHeight="1">
      <c r="A32" s="9" t="s">
        <v>77</v>
      </c>
      <c r="B32" s="9">
        <v>4.0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N32" s="7">
        <v>2.0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L32" s="7">
        <v>3.0</v>
      </c>
      <c r="AM32" s="7">
        <v>3.0</v>
      </c>
      <c r="AN32" s="7">
        <v>3.0</v>
      </c>
      <c r="AO32" s="7">
        <v>3.0</v>
      </c>
      <c r="AP32" s="7">
        <v>3.0</v>
      </c>
      <c r="AQ32" s="7">
        <v>3.0</v>
      </c>
      <c r="AR32" s="7">
        <v>3.0</v>
      </c>
      <c r="AS32" s="7">
        <v>3.0</v>
      </c>
      <c r="AT32" s="7">
        <v>3.0</v>
      </c>
      <c r="AU32" s="7">
        <v>3.0</v>
      </c>
      <c r="AV32" s="7">
        <v>3.0</v>
      </c>
      <c r="AX32" s="34">
        <f t="shared" ref="AX32:BH32" si="31">IF(AO32=0,0,1)</f>
        <v>1</v>
      </c>
      <c r="AY32" s="34">
        <f t="shared" si="31"/>
        <v>1</v>
      </c>
      <c r="AZ32" s="34">
        <f t="shared" si="31"/>
        <v>1</v>
      </c>
      <c r="BA32" s="34">
        <f t="shared" si="31"/>
        <v>1</v>
      </c>
      <c r="BB32" s="34">
        <f t="shared" si="31"/>
        <v>1</v>
      </c>
      <c r="BC32" s="34">
        <f t="shared" si="31"/>
        <v>1</v>
      </c>
      <c r="BD32" s="34">
        <f t="shared" si="31"/>
        <v>1</v>
      </c>
      <c r="BE32" s="34">
        <f t="shared" si="31"/>
        <v>1</v>
      </c>
      <c r="BF32" s="34">
        <f t="shared" si="31"/>
        <v>0</v>
      </c>
      <c r="BG32" s="34">
        <f t="shared" si="31"/>
        <v>1</v>
      </c>
      <c r="BH32" s="34">
        <f t="shared" si="31"/>
        <v>1</v>
      </c>
      <c r="BJ32" s="9">
        <v>4.0</v>
      </c>
    </row>
    <row r="33" ht="14.25" customHeight="1">
      <c r="A33" s="9" t="s">
        <v>78</v>
      </c>
      <c r="B33" s="9">
        <v>1.0</v>
      </c>
      <c r="C33" s="9" t="e">
        <v>#N/A</v>
      </c>
      <c r="D33" s="9" t="e">
        <v>#N/A</v>
      </c>
      <c r="E33" s="9" t="e">
        <v>#N/A</v>
      </c>
      <c r="F33" s="9">
        <v>1.0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N33" s="7">
        <v>4.0</v>
      </c>
      <c r="O33" s="7">
        <v>4.0</v>
      </c>
      <c r="P33" s="7">
        <v>4.0</v>
      </c>
      <c r="Q33" s="7">
        <v>4.0</v>
      </c>
      <c r="R33" s="7">
        <v>4.0</v>
      </c>
      <c r="S33" s="7">
        <v>4.0</v>
      </c>
      <c r="T33" s="7">
        <v>4.0</v>
      </c>
      <c r="U33" s="7">
        <v>4.0</v>
      </c>
      <c r="V33" s="7">
        <v>4.0</v>
      </c>
      <c r="W33" s="7">
        <v>4.0</v>
      </c>
      <c r="X33" s="7">
        <v>4.0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L33" s="7">
        <v>2.0</v>
      </c>
      <c r="AM33" s="7">
        <v>2.0</v>
      </c>
      <c r="AN33" s="7">
        <v>2.0</v>
      </c>
      <c r="AO33" s="7">
        <v>2.0</v>
      </c>
      <c r="AP33" s="7">
        <v>2.0</v>
      </c>
      <c r="AQ33" s="7">
        <v>2.0</v>
      </c>
      <c r="AR33" s="7">
        <v>2.0</v>
      </c>
      <c r="AS33" s="7">
        <v>2.0</v>
      </c>
      <c r="AT33" s="7">
        <v>2.0</v>
      </c>
      <c r="AU33" s="7">
        <v>2.0</v>
      </c>
      <c r="AV33" s="7">
        <v>2.0</v>
      </c>
      <c r="AX33" s="34">
        <f t="shared" ref="AX33:BH33" si="32">IF(AO33=0,0,1)</f>
        <v>1</v>
      </c>
      <c r="AY33" s="34">
        <f t="shared" si="32"/>
        <v>1</v>
      </c>
      <c r="AZ33" s="34">
        <f t="shared" si="32"/>
        <v>1</v>
      </c>
      <c r="BA33" s="34">
        <f t="shared" si="32"/>
        <v>1</v>
      </c>
      <c r="BB33" s="34">
        <f t="shared" si="32"/>
        <v>1</v>
      </c>
      <c r="BC33" s="34">
        <f t="shared" si="32"/>
        <v>1</v>
      </c>
      <c r="BD33" s="34">
        <f t="shared" si="32"/>
        <v>1</v>
      </c>
      <c r="BE33" s="34">
        <f t="shared" si="32"/>
        <v>1</v>
      </c>
      <c r="BF33" s="34">
        <f t="shared" si="32"/>
        <v>0</v>
      </c>
      <c r="BG33" s="34">
        <f t="shared" si="32"/>
        <v>1</v>
      </c>
      <c r="BH33" s="34">
        <f t="shared" si="32"/>
        <v>1</v>
      </c>
      <c r="BJ33" s="9">
        <v>1.0</v>
      </c>
    </row>
    <row r="34" ht="14.25" customHeight="1">
      <c r="A34" s="9" t="s">
        <v>79</v>
      </c>
      <c r="B34" s="9">
        <v>2.0</v>
      </c>
      <c r="C34" s="9">
        <v>1.0</v>
      </c>
      <c r="D34" s="9" t="e">
        <v>#N/A</v>
      </c>
      <c r="E34" s="9" t="e">
        <v>#N/A</v>
      </c>
      <c r="F34" s="9">
        <v>1.0</v>
      </c>
      <c r="G34" s="9">
        <v>2.0</v>
      </c>
      <c r="H34" s="9" t="e">
        <v>#N/A</v>
      </c>
      <c r="I34" s="9">
        <v>2.0</v>
      </c>
      <c r="J34" s="9" t="e">
        <v>#N/A</v>
      </c>
      <c r="K34" s="9">
        <v>3.0</v>
      </c>
      <c r="L34" s="9" t="e">
        <v>#N/A</v>
      </c>
      <c r="N34" s="7">
        <v>2.0</v>
      </c>
      <c r="O34" s="7">
        <v>2.0</v>
      </c>
      <c r="P34" s="7">
        <v>2.0</v>
      </c>
      <c r="Q34" s="7">
        <v>2.0</v>
      </c>
      <c r="R34" s="7">
        <v>2.0</v>
      </c>
      <c r="S34" s="7">
        <v>2.0</v>
      </c>
      <c r="T34" s="7">
        <v>2.0</v>
      </c>
      <c r="U34" s="7">
        <v>2.0</v>
      </c>
      <c r="V34" s="7">
        <v>2.0</v>
      </c>
      <c r="W34" s="7">
        <v>2.0</v>
      </c>
      <c r="X34" s="7">
        <v>2.0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X34" s="34">
        <f t="shared" ref="AX34:BH34" si="33">IF(AO34=0,0,1)</f>
        <v>0</v>
      </c>
      <c r="AY34" s="34">
        <f t="shared" si="33"/>
        <v>0</v>
      </c>
      <c r="AZ34" s="34">
        <f t="shared" si="33"/>
        <v>0</v>
      </c>
      <c r="BA34" s="34">
        <f t="shared" si="33"/>
        <v>0</v>
      </c>
      <c r="BB34" s="34">
        <f t="shared" si="33"/>
        <v>0</v>
      </c>
      <c r="BC34" s="34">
        <f t="shared" si="33"/>
        <v>0</v>
      </c>
      <c r="BD34" s="34">
        <f t="shared" si="33"/>
        <v>0</v>
      </c>
      <c r="BE34" s="34">
        <f t="shared" si="33"/>
        <v>0</v>
      </c>
      <c r="BF34" s="34">
        <f t="shared" si="33"/>
        <v>0</v>
      </c>
      <c r="BG34" s="34">
        <f t="shared" si="33"/>
        <v>0</v>
      </c>
      <c r="BH34" s="34">
        <f t="shared" si="33"/>
        <v>0</v>
      </c>
      <c r="BJ34" s="9">
        <v>2.0</v>
      </c>
    </row>
    <row r="35" ht="14.25" customHeight="1">
      <c r="A35" s="9" t="s">
        <v>80</v>
      </c>
      <c r="B35" s="9">
        <v>2.0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L35" s="7">
        <v>5.0</v>
      </c>
      <c r="AM35" s="7">
        <v>5.0</v>
      </c>
      <c r="AN35" s="7">
        <v>5.0</v>
      </c>
      <c r="AO35" s="7">
        <v>5.0</v>
      </c>
      <c r="AP35" s="7">
        <v>5.0</v>
      </c>
      <c r="AQ35" s="7">
        <v>5.0</v>
      </c>
      <c r="AR35" s="7">
        <v>5.0</v>
      </c>
      <c r="AS35" s="7">
        <v>5.0</v>
      </c>
      <c r="AT35" s="7">
        <v>5.0</v>
      </c>
      <c r="AU35" s="7">
        <v>5.0</v>
      </c>
      <c r="AV35" s="7">
        <v>5.0</v>
      </c>
      <c r="AX35" s="34">
        <f t="shared" ref="AX35:BH35" si="34">IF(AO35=0,0,1)</f>
        <v>1</v>
      </c>
      <c r="AY35" s="34">
        <f t="shared" si="34"/>
        <v>1</v>
      </c>
      <c r="AZ35" s="34">
        <f t="shared" si="34"/>
        <v>1</v>
      </c>
      <c r="BA35" s="34">
        <f t="shared" si="34"/>
        <v>1</v>
      </c>
      <c r="BB35" s="34">
        <f t="shared" si="34"/>
        <v>1</v>
      </c>
      <c r="BC35" s="34">
        <f t="shared" si="34"/>
        <v>1</v>
      </c>
      <c r="BD35" s="34">
        <f t="shared" si="34"/>
        <v>1</v>
      </c>
      <c r="BE35" s="34">
        <f t="shared" si="34"/>
        <v>1</v>
      </c>
      <c r="BF35" s="34">
        <f t="shared" si="34"/>
        <v>0</v>
      </c>
      <c r="BG35" s="34">
        <f t="shared" si="34"/>
        <v>1</v>
      </c>
      <c r="BH35" s="34">
        <f t="shared" si="34"/>
        <v>1</v>
      </c>
      <c r="BJ35" s="9">
        <v>2.0</v>
      </c>
    </row>
    <row r="36" ht="14.25" customHeight="1">
      <c r="A36" s="9" t="s">
        <v>81</v>
      </c>
      <c r="B36" s="9">
        <v>2.0</v>
      </c>
      <c r="C36" s="9">
        <v>2.0</v>
      </c>
      <c r="D36" s="9">
        <v>3.0</v>
      </c>
      <c r="E36" s="9">
        <v>2.0</v>
      </c>
      <c r="F36" s="9">
        <v>3.0</v>
      </c>
      <c r="G36" s="9">
        <v>2.0</v>
      </c>
      <c r="H36" s="9">
        <v>3.0</v>
      </c>
      <c r="I36" s="9">
        <v>3.0</v>
      </c>
      <c r="J36" s="9">
        <v>2.0</v>
      </c>
      <c r="K36" s="9">
        <v>2.0</v>
      </c>
      <c r="L36" s="9">
        <v>2.0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3.0</v>
      </c>
      <c r="T36" s="7">
        <v>3.0</v>
      </c>
      <c r="U36" s="7">
        <v>3.0</v>
      </c>
      <c r="V36" s="7">
        <v>3.0</v>
      </c>
      <c r="W36" s="7">
        <v>3.0</v>
      </c>
      <c r="X36" s="7">
        <v>3.0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L36" s="7">
        <v>3.0</v>
      </c>
      <c r="AM36" s="7">
        <v>3.0</v>
      </c>
      <c r="AN36" s="7">
        <v>3.0</v>
      </c>
      <c r="AO36" s="7">
        <v>3.0</v>
      </c>
      <c r="AP36" s="7">
        <v>3.0</v>
      </c>
      <c r="AQ36" s="7">
        <v>3.0</v>
      </c>
      <c r="AR36" s="7">
        <v>3.0</v>
      </c>
      <c r="AS36" s="7">
        <v>3.0</v>
      </c>
      <c r="AT36" s="7">
        <v>3.0</v>
      </c>
      <c r="AU36" s="7">
        <v>3.0</v>
      </c>
      <c r="AV36" s="7">
        <v>3.0</v>
      </c>
      <c r="AX36" s="34">
        <f t="shared" ref="AX36:BH36" si="35">IF(AO36=0,0,1)</f>
        <v>1</v>
      </c>
      <c r="AY36" s="34">
        <f t="shared" si="35"/>
        <v>1</v>
      </c>
      <c r="AZ36" s="34">
        <f t="shared" si="35"/>
        <v>1</v>
      </c>
      <c r="BA36" s="34">
        <f t="shared" si="35"/>
        <v>1</v>
      </c>
      <c r="BB36" s="34">
        <f t="shared" si="35"/>
        <v>1</v>
      </c>
      <c r="BC36" s="34">
        <f t="shared" si="35"/>
        <v>1</v>
      </c>
      <c r="BD36" s="34">
        <f t="shared" si="35"/>
        <v>1</v>
      </c>
      <c r="BE36" s="34">
        <f t="shared" si="35"/>
        <v>1</v>
      </c>
      <c r="BF36" s="34">
        <f t="shared" si="35"/>
        <v>0</v>
      </c>
      <c r="BG36" s="34">
        <f t="shared" si="35"/>
        <v>1</v>
      </c>
      <c r="BH36" s="34">
        <f t="shared" si="35"/>
        <v>1</v>
      </c>
      <c r="BJ36" s="9">
        <v>2.0</v>
      </c>
    </row>
    <row r="37" ht="14.25" customHeight="1">
      <c r="A37" s="9" t="s">
        <v>82</v>
      </c>
      <c r="B37" s="9">
        <v>1.0</v>
      </c>
      <c r="C37" s="9">
        <v>1.0</v>
      </c>
      <c r="D37" s="9">
        <v>1.0</v>
      </c>
      <c r="E37" s="9">
        <v>2.0</v>
      </c>
      <c r="F37" s="9">
        <v>1.0</v>
      </c>
      <c r="G37" s="9" t="e">
        <v>#N/A</v>
      </c>
      <c r="H37" s="9">
        <v>3.0</v>
      </c>
      <c r="I37" s="9" t="e">
        <v>#N/A</v>
      </c>
      <c r="J37" s="9">
        <v>4.0</v>
      </c>
      <c r="K37" s="9" t="e">
        <v>#N/A</v>
      </c>
      <c r="L37" s="9">
        <v>3.0</v>
      </c>
      <c r="N37" s="7">
        <v>4.0</v>
      </c>
      <c r="O37" s="7">
        <v>4.0</v>
      </c>
      <c r="P37" s="7">
        <v>4.0</v>
      </c>
      <c r="Q37" s="7">
        <v>4.0</v>
      </c>
      <c r="R37" s="7">
        <v>4.0</v>
      </c>
      <c r="S37" s="7">
        <v>4.0</v>
      </c>
      <c r="T37" s="7">
        <v>4.0</v>
      </c>
      <c r="U37" s="7">
        <v>4.0</v>
      </c>
      <c r="V37" s="7">
        <v>4.0</v>
      </c>
      <c r="W37" s="7">
        <v>4.0</v>
      </c>
      <c r="X37" s="7">
        <v>4.0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L37" s="7">
        <v>5.0</v>
      </c>
      <c r="AM37" s="7">
        <v>5.0</v>
      </c>
      <c r="AN37" s="7">
        <v>5.0</v>
      </c>
      <c r="AO37" s="7">
        <v>5.0</v>
      </c>
      <c r="AP37" s="7">
        <v>5.0</v>
      </c>
      <c r="AQ37" s="7">
        <v>5.0</v>
      </c>
      <c r="AR37" s="7">
        <v>5.0</v>
      </c>
      <c r="AS37" s="7">
        <v>5.0</v>
      </c>
      <c r="AT37" s="7">
        <v>5.0</v>
      </c>
      <c r="AU37" s="7">
        <v>5.0</v>
      </c>
      <c r="AV37" s="7">
        <v>5.0</v>
      </c>
      <c r="AX37" s="34">
        <f t="shared" ref="AX37:BH37" si="36">IF(AO37=0,0,1)</f>
        <v>1</v>
      </c>
      <c r="AY37" s="34">
        <f t="shared" si="36"/>
        <v>1</v>
      </c>
      <c r="AZ37" s="34">
        <f t="shared" si="36"/>
        <v>1</v>
      </c>
      <c r="BA37" s="34">
        <f t="shared" si="36"/>
        <v>1</v>
      </c>
      <c r="BB37" s="34">
        <f t="shared" si="36"/>
        <v>1</v>
      </c>
      <c r="BC37" s="34">
        <f t="shared" si="36"/>
        <v>1</v>
      </c>
      <c r="BD37" s="34">
        <f t="shared" si="36"/>
        <v>1</v>
      </c>
      <c r="BE37" s="34">
        <f t="shared" si="36"/>
        <v>1</v>
      </c>
      <c r="BF37" s="34">
        <f t="shared" si="36"/>
        <v>0</v>
      </c>
      <c r="BG37" s="34">
        <f t="shared" si="36"/>
        <v>1</v>
      </c>
      <c r="BH37" s="34">
        <f t="shared" si="36"/>
        <v>1</v>
      </c>
      <c r="BJ37" s="9">
        <v>1.0</v>
      </c>
    </row>
    <row r="38" ht="14.25" customHeight="1">
      <c r="A38" s="9" t="s">
        <v>83</v>
      </c>
      <c r="B38" s="9">
        <v>1.0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N38" s="7">
        <v>2.0</v>
      </c>
      <c r="O38" s="7">
        <v>2.0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Z38" s="7">
        <v>1.0</v>
      </c>
      <c r="AA38" s="7">
        <v>1.0</v>
      </c>
      <c r="AB38" s="7">
        <v>1.0</v>
      </c>
      <c r="AC38" s="7">
        <v>1.0</v>
      </c>
      <c r="AD38" s="7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  <c r="AJ38" s="7">
        <v>1.0</v>
      </c>
      <c r="AL38" s="7">
        <v>3.0</v>
      </c>
      <c r="AM38" s="7">
        <v>3.0</v>
      </c>
      <c r="AN38" s="7">
        <v>3.0</v>
      </c>
      <c r="AO38" s="7">
        <v>3.0</v>
      </c>
      <c r="AP38" s="7">
        <v>3.0</v>
      </c>
      <c r="AQ38" s="7">
        <v>3.0</v>
      </c>
      <c r="AR38" s="7">
        <v>3.0</v>
      </c>
      <c r="AS38" s="7">
        <v>3.0</v>
      </c>
      <c r="AT38" s="7">
        <v>3.0</v>
      </c>
      <c r="AU38" s="7">
        <v>3.0</v>
      </c>
      <c r="AV38" s="7">
        <v>3.0</v>
      </c>
      <c r="AX38" s="34">
        <f t="shared" ref="AX38:BH38" si="37">IF(AO38=0,0,1)</f>
        <v>1</v>
      </c>
      <c r="AY38" s="34">
        <f t="shared" si="37"/>
        <v>1</v>
      </c>
      <c r="AZ38" s="34">
        <f t="shared" si="37"/>
        <v>1</v>
      </c>
      <c r="BA38" s="34">
        <f t="shared" si="37"/>
        <v>1</v>
      </c>
      <c r="BB38" s="34">
        <f t="shared" si="37"/>
        <v>1</v>
      </c>
      <c r="BC38" s="34">
        <f t="shared" si="37"/>
        <v>1</v>
      </c>
      <c r="BD38" s="34">
        <f t="shared" si="37"/>
        <v>1</v>
      </c>
      <c r="BE38" s="34">
        <f t="shared" si="37"/>
        <v>1</v>
      </c>
      <c r="BF38" s="34">
        <f t="shared" si="37"/>
        <v>0</v>
      </c>
      <c r="BG38" s="34">
        <f t="shared" si="37"/>
        <v>1</v>
      </c>
      <c r="BH38" s="34">
        <f t="shared" si="37"/>
        <v>1</v>
      </c>
      <c r="BJ38" s="9">
        <v>1.0</v>
      </c>
    </row>
    <row r="39" ht="14.25" customHeight="1">
      <c r="A39" s="9" t="s">
        <v>85</v>
      </c>
      <c r="B39" s="9">
        <v>2.0</v>
      </c>
      <c r="C39" s="9" t="e">
        <v>#N/A</v>
      </c>
      <c r="D39" s="9" t="e">
        <v>#N/A</v>
      </c>
      <c r="E39" s="9" t="e">
        <v>#N/A</v>
      </c>
      <c r="F39" s="9">
        <v>3.0</v>
      </c>
      <c r="G39" s="9" t="e">
        <v>#N/A</v>
      </c>
      <c r="H39" s="9">
        <v>1.0</v>
      </c>
      <c r="I39" s="9" t="e">
        <v>#N/A</v>
      </c>
      <c r="J39" s="9">
        <v>2.0</v>
      </c>
      <c r="K39" s="9" t="e">
        <v>#N/A</v>
      </c>
      <c r="L39" s="9" t="e">
        <v>#N/A</v>
      </c>
      <c r="N39" s="7">
        <v>3.0</v>
      </c>
      <c r="O39" s="7">
        <v>3.0</v>
      </c>
      <c r="P39" s="7">
        <v>3.0</v>
      </c>
      <c r="Q39" s="7">
        <v>3.0</v>
      </c>
      <c r="R39" s="7">
        <v>3.0</v>
      </c>
      <c r="S39" s="7">
        <v>3.0</v>
      </c>
      <c r="T39" s="7">
        <v>3.0</v>
      </c>
      <c r="U39" s="7">
        <v>3.0</v>
      </c>
      <c r="V39" s="7">
        <v>3.0</v>
      </c>
      <c r="W39" s="7">
        <v>3.0</v>
      </c>
      <c r="X39" s="7">
        <v>3.0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L39" s="7">
        <v>4.0</v>
      </c>
      <c r="AM39" s="7">
        <v>4.0</v>
      </c>
      <c r="AN39" s="7">
        <v>4.0</v>
      </c>
      <c r="AO39" s="7">
        <v>4.0</v>
      </c>
      <c r="AP39" s="7">
        <v>4.0</v>
      </c>
      <c r="AQ39" s="7">
        <v>4.0</v>
      </c>
      <c r="AR39" s="7">
        <v>4.0</v>
      </c>
      <c r="AS39" s="7">
        <v>4.0</v>
      </c>
      <c r="AT39" s="7">
        <v>4.0</v>
      </c>
      <c r="AU39" s="7">
        <v>4.0</v>
      </c>
      <c r="AV39" s="7">
        <v>4.0</v>
      </c>
      <c r="AX39" s="34">
        <f t="shared" ref="AX39:BH39" si="38">IF(AO39=0,0,1)</f>
        <v>1</v>
      </c>
      <c r="AY39" s="34">
        <f t="shared" si="38"/>
        <v>1</v>
      </c>
      <c r="AZ39" s="34">
        <f t="shared" si="38"/>
        <v>1</v>
      </c>
      <c r="BA39" s="34">
        <f t="shared" si="38"/>
        <v>1</v>
      </c>
      <c r="BB39" s="34">
        <f t="shared" si="38"/>
        <v>1</v>
      </c>
      <c r="BC39" s="34">
        <f t="shared" si="38"/>
        <v>1</v>
      </c>
      <c r="BD39" s="34">
        <f t="shared" si="38"/>
        <v>1</v>
      </c>
      <c r="BE39" s="34">
        <f t="shared" si="38"/>
        <v>1</v>
      </c>
      <c r="BF39" s="34">
        <f t="shared" si="38"/>
        <v>0</v>
      </c>
      <c r="BG39" s="34">
        <f t="shared" si="38"/>
        <v>1</v>
      </c>
      <c r="BH39" s="34">
        <f t="shared" si="38"/>
        <v>1</v>
      </c>
      <c r="BJ39" s="9">
        <v>2.0</v>
      </c>
    </row>
    <row r="40" ht="14.25" customHeight="1">
      <c r="A40" s="9" t="s">
        <v>86</v>
      </c>
      <c r="B40" s="9">
        <v>1.0</v>
      </c>
      <c r="C40" s="9" t="e">
        <v>#N/A</v>
      </c>
      <c r="D40" s="9" t="e">
        <v>#N/A</v>
      </c>
      <c r="E40" s="9">
        <v>2.0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>
        <v>1.0</v>
      </c>
      <c r="K40" s="9" t="e">
        <v>#N/A</v>
      </c>
      <c r="L40" s="9" t="e">
        <v>#N/A</v>
      </c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L40" s="7">
        <v>3.0</v>
      </c>
      <c r="AM40" s="7">
        <v>3.0</v>
      </c>
      <c r="AN40" s="7">
        <v>3.0</v>
      </c>
      <c r="AO40" s="7">
        <v>3.0</v>
      </c>
      <c r="AP40" s="7">
        <v>3.0</v>
      </c>
      <c r="AQ40" s="7">
        <v>3.0</v>
      </c>
      <c r="AR40" s="7">
        <v>3.0</v>
      </c>
      <c r="AS40" s="7">
        <v>3.0</v>
      </c>
      <c r="AT40" s="7">
        <v>3.0</v>
      </c>
      <c r="AU40" s="7">
        <v>3.0</v>
      </c>
      <c r="AV40" s="7">
        <v>3.0</v>
      </c>
      <c r="AX40" s="34">
        <f t="shared" ref="AX40:BH40" si="39">IF(AO40=0,0,1)</f>
        <v>1</v>
      </c>
      <c r="AY40" s="34">
        <f t="shared" si="39"/>
        <v>1</v>
      </c>
      <c r="AZ40" s="34">
        <f t="shared" si="39"/>
        <v>1</v>
      </c>
      <c r="BA40" s="34">
        <f t="shared" si="39"/>
        <v>1</v>
      </c>
      <c r="BB40" s="34">
        <f t="shared" si="39"/>
        <v>1</v>
      </c>
      <c r="BC40" s="34">
        <f t="shared" si="39"/>
        <v>1</v>
      </c>
      <c r="BD40" s="34">
        <f t="shared" si="39"/>
        <v>1</v>
      </c>
      <c r="BE40" s="34">
        <f t="shared" si="39"/>
        <v>1</v>
      </c>
      <c r="BF40" s="34">
        <f t="shared" si="39"/>
        <v>0</v>
      </c>
      <c r="BG40" s="34">
        <f t="shared" si="39"/>
        <v>1</v>
      </c>
      <c r="BH40" s="34">
        <f t="shared" si="39"/>
        <v>1</v>
      </c>
      <c r="BJ40" s="9">
        <v>1.0</v>
      </c>
    </row>
    <row r="41" ht="14.25" customHeight="1">
      <c r="A41" s="9" t="s">
        <v>87</v>
      </c>
      <c r="B41" s="9">
        <v>1.0</v>
      </c>
      <c r="C41" s="9" t="e">
        <v>#N/A</v>
      </c>
      <c r="D41" s="9" t="e">
        <v>#N/A</v>
      </c>
      <c r="E41" s="9" t="e">
        <v>#N/A</v>
      </c>
      <c r="F41" s="9">
        <v>1.0</v>
      </c>
      <c r="G41" s="9">
        <v>1.0</v>
      </c>
      <c r="H41" s="9" t="e">
        <v>#N/A</v>
      </c>
      <c r="I41" s="9">
        <v>1.0</v>
      </c>
      <c r="J41" s="9" t="e">
        <v>#N/A</v>
      </c>
      <c r="K41" s="9" t="e">
        <v>#N/A</v>
      </c>
      <c r="L41" s="9" t="e">
        <v>#N/A</v>
      </c>
      <c r="N41" s="7">
        <v>4.0</v>
      </c>
      <c r="O41" s="7">
        <v>4.0</v>
      </c>
      <c r="P41" s="7">
        <v>4.0</v>
      </c>
      <c r="Q41" s="7">
        <v>4.0</v>
      </c>
      <c r="R41" s="7">
        <v>4.0</v>
      </c>
      <c r="S41" s="7">
        <v>4.0</v>
      </c>
      <c r="T41" s="7">
        <v>4.0</v>
      </c>
      <c r="U41" s="7">
        <v>4.0</v>
      </c>
      <c r="V41" s="7">
        <v>4.0</v>
      </c>
      <c r="W41" s="7">
        <v>4.0</v>
      </c>
      <c r="X41" s="7">
        <v>4.0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L41" s="7">
        <v>4.0</v>
      </c>
      <c r="AM41" s="7">
        <v>4.0</v>
      </c>
      <c r="AN41" s="7">
        <v>4.0</v>
      </c>
      <c r="AO41" s="7">
        <v>4.0</v>
      </c>
      <c r="AP41" s="7">
        <v>4.0</v>
      </c>
      <c r="AQ41" s="7">
        <v>4.0</v>
      </c>
      <c r="AR41" s="7">
        <v>4.0</v>
      </c>
      <c r="AS41" s="7">
        <v>4.0</v>
      </c>
      <c r="AT41" s="7">
        <v>4.0</v>
      </c>
      <c r="AU41" s="7">
        <v>4.0</v>
      </c>
      <c r="AV41" s="7">
        <v>4.0</v>
      </c>
      <c r="AX41" s="34">
        <f t="shared" ref="AX41:BH41" si="40">IF(AO41=0,0,1)</f>
        <v>1</v>
      </c>
      <c r="AY41" s="34">
        <f t="shared" si="40"/>
        <v>1</v>
      </c>
      <c r="AZ41" s="34">
        <f t="shared" si="40"/>
        <v>1</v>
      </c>
      <c r="BA41" s="34">
        <f t="shared" si="40"/>
        <v>1</v>
      </c>
      <c r="BB41" s="34">
        <f t="shared" si="40"/>
        <v>1</v>
      </c>
      <c r="BC41" s="34">
        <f t="shared" si="40"/>
        <v>1</v>
      </c>
      <c r="BD41" s="34">
        <f t="shared" si="40"/>
        <v>1</v>
      </c>
      <c r="BE41" s="34">
        <f t="shared" si="40"/>
        <v>1</v>
      </c>
      <c r="BF41" s="34">
        <f t="shared" si="40"/>
        <v>0</v>
      </c>
      <c r="BG41" s="34">
        <f t="shared" si="40"/>
        <v>1</v>
      </c>
      <c r="BH41" s="34">
        <f t="shared" si="40"/>
        <v>1</v>
      </c>
      <c r="BJ41" s="9">
        <v>1.0</v>
      </c>
    </row>
    <row r="42" ht="14.25" customHeight="1">
      <c r="A42" s="9" t="s">
        <v>88</v>
      </c>
      <c r="B42" s="9">
        <v>1.0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N42" s="7">
        <v>3.0</v>
      </c>
      <c r="O42" s="7">
        <v>3.0</v>
      </c>
      <c r="P42" s="7">
        <v>3.0</v>
      </c>
      <c r="Q42" s="7">
        <v>3.0</v>
      </c>
      <c r="R42" s="7">
        <v>3.0</v>
      </c>
      <c r="S42" s="7">
        <v>3.0</v>
      </c>
      <c r="T42" s="7">
        <v>3.0</v>
      </c>
      <c r="U42" s="7">
        <v>3.0</v>
      </c>
      <c r="V42" s="7">
        <v>3.0</v>
      </c>
      <c r="W42" s="7">
        <v>3.0</v>
      </c>
      <c r="X42" s="7">
        <v>3.0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L42" s="7">
        <v>4.0</v>
      </c>
      <c r="AM42" s="7">
        <v>4.0</v>
      </c>
      <c r="AN42" s="7">
        <v>4.0</v>
      </c>
      <c r="AO42" s="7">
        <v>4.0</v>
      </c>
      <c r="AP42" s="7">
        <v>4.0</v>
      </c>
      <c r="AQ42" s="7">
        <v>4.0</v>
      </c>
      <c r="AR42" s="7">
        <v>4.0</v>
      </c>
      <c r="AS42" s="7">
        <v>4.0</v>
      </c>
      <c r="AT42" s="7">
        <v>4.0</v>
      </c>
      <c r="AU42" s="7">
        <v>4.0</v>
      </c>
      <c r="AV42" s="7">
        <v>4.0</v>
      </c>
      <c r="AX42" s="34">
        <f t="shared" ref="AX42:BH42" si="41">IF(AO42=0,0,1)</f>
        <v>1</v>
      </c>
      <c r="AY42" s="34">
        <f t="shared" si="41"/>
        <v>1</v>
      </c>
      <c r="AZ42" s="34">
        <f t="shared" si="41"/>
        <v>1</v>
      </c>
      <c r="BA42" s="34">
        <f t="shared" si="41"/>
        <v>1</v>
      </c>
      <c r="BB42" s="34">
        <f t="shared" si="41"/>
        <v>1</v>
      </c>
      <c r="BC42" s="34">
        <f t="shared" si="41"/>
        <v>1</v>
      </c>
      <c r="BD42" s="34">
        <f t="shared" si="41"/>
        <v>1</v>
      </c>
      <c r="BE42" s="34">
        <f t="shared" si="41"/>
        <v>1</v>
      </c>
      <c r="BF42" s="34">
        <f t="shared" si="41"/>
        <v>0</v>
      </c>
      <c r="BG42" s="34">
        <f t="shared" si="41"/>
        <v>1</v>
      </c>
      <c r="BH42" s="34">
        <f t="shared" si="41"/>
        <v>1</v>
      </c>
      <c r="BJ42" s="9">
        <v>1.0</v>
      </c>
    </row>
    <row r="43" ht="14.25" customHeight="1">
      <c r="A43" s="9" t="s">
        <v>89</v>
      </c>
      <c r="B43" s="9">
        <v>1.0</v>
      </c>
      <c r="C43" s="9">
        <v>1.0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N43" s="7">
        <v>1.0</v>
      </c>
      <c r="O43" s="7">
        <v>1.0</v>
      </c>
      <c r="P43" s="7">
        <v>1.0</v>
      </c>
      <c r="Q43" s="7">
        <v>1.0</v>
      </c>
      <c r="R43" s="7">
        <v>1.0</v>
      </c>
      <c r="S43" s="7">
        <v>1.0</v>
      </c>
      <c r="T43" s="7">
        <v>1.0</v>
      </c>
      <c r="U43" s="7">
        <v>1.0</v>
      </c>
      <c r="V43" s="7">
        <v>1.0</v>
      </c>
      <c r="W43" s="7">
        <v>1.0</v>
      </c>
      <c r="X43" s="7">
        <v>1.0</v>
      </c>
      <c r="Z43" s="7">
        <v>1.0</v>
      </c>
      <c r="AA43" s="7">
        <v>1.0</v>
      </c>
      <c r="AB43" s="7">
        <v>1.0</v>
      </c>
      <c r="AC43" s="7">
        <v>1.0</v>
      </c>
      <c r="AD43" s="7">
        <v>1.0</v>
      </c>
      <c r="AE43" s="7">
        <v>1.0</v>
      </c>
      <c r="AF43" s="7">
        <v>1.0</v>
      </c>
      <c r="AG43" s="7">
        <v>1.0</v>
      </c>
      <c r="AH43" s="7">
        <v>1.0</v>
      </c>
      <c r="AI43" s="7">
        <v>1.0</v>
      </c>
      <c r="AJ43" s="7">
        <v>1.0</v>
      </c>
      <c r="AL43" s="7">
        <v>2.0</v>
      </c>
      <c r="AM43" s="7">
        <v>2.0</v>
      </c>
      <c r="AN43" s="7">
        <v>2.0</v>
      </c>
      <c r="AO43" s="7">
        <v>2.0</v>
      </c>
      <c r="AP43" s="7">
        <v>2.0</v>
      </c>
      <c r="AQ43" s="7">
        <v>2.0</v>
      </c>
      <c r="AR43" s="7">
        <v>2.0</v>
      </c>
      <c r="AS43" s="7">
        <v>2.0</v>
      </c>
      <c r="AT43" s="7">
        <v>2.0</v>
      </c>
      <c r="AU43" s="7">
        <v>2.0</v>
      </c>
      <c r="AV43" s="7">
        <v>2.0</v>
      </c>
      <c r="AX43" s="34">
        <f t="shared" ref="AX43:BH43" si="42">IF(AO43=0,0,1)</f>
        <v>1</v>
      </c>
      <c r="AY43" s="34">
        <f t="shared" si="42"/>
        <v>1</v>
      </c>
      <c r="AZ43" s="34">
        <f t="shared" si="42"/>
        <v>1</v>
      </c>
      <c r="BA43" s="34">
        <f t="shared" si="42"/>
        <v>1</v>
      </c>
      <c r="BB43" s="34">
        <f t="shared" si="42"/>
        <v>1</v>
      </c>
      <c r="BC43" s="34">
        <f t="shared" si="42"/>
        <v>1</v>
      </c>
      <c r="BD43" s="34">
        <f t="shared" si="42"/>
        <v>1</v>
      </c>
      <c r="BE43" s="34">
        <f t="shared" si="42"/>
        <v>1</v>
      </c>
      <c r="BF43" s="34">
        <f t="shared" si="42"/>
        <v>0</v>
      </c>
      <c r="BG43" s="34">
        <f t="shared" si="42"/>
        <v>1</v>
      </c>
      <c r="BH43" s="34">
        <f t="shared" si="42"/>
        <v>1</v>
      </c>
      <c r="BJ43" s="9">
        <v>1.0</v>
      </c>
    </row>
    <row r="44" ht="14.25" customHeight="1">
      <c r="A44" s="9" t="s">
        <v>90</v>
      </c>
      <c r="B44" s="9">
        <v>1.0</v>
      </c>
      <c r="C44" s="9">
        <v>1.0</v>
      </c>
      <c r="D44" s="9" t="e">
        <v>#N/A</v>
      </c>
      <c r="E44" s="9">
        <v>1.0</v>
      </c>
      <c r="F44" s="9">
        <v>1.0</v>
      </c>
      <c r="G44" s="9">
        <v>1.0</v>
      </c>
      <c r="H44" s="9">
        <v>1.0</v>
      </c>
      <c r="I44" s="9">
        <v>1.0</v>
      </c>
      <c r="J44" s="9">
        <v>1.0</v>
      </c>
      <c r="K44" s="9">
        <v>1.0</v>
      </c>
      <c r="L44" s="9">
        <v>1.0</v>
      </c>
      <c r="N44" s="7">
        <v>4.0</v>
      </c>
      <c r="O44" s="7">
        <v>4.0</v>
      </c>
      <c r="P44" s="7">
        <v>4.0</v>
      </c>
      <c r="Q44" s="7">
        <v>4.0</v>
      </c>
      <c r="R44" s="7">
        <v>4.0</v>
      </c>
      <c r="S44" s="7">
        <v>4.0</v>
      </c>
      <c r="T44" s="7">
        <v>4.0</v>
      </c>
      <c r="U44" s="7">
        <v>4.0</v>
      </c>
      <c r="V44" s="7">
        <v>4.0</v>
      </c>
      <c r="W44" s="7">
        <v>4.0</v>
      </c>
      <c r="X44" s="7">
        <v>4.0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L44" s="7">
        <v>5.0</v>
      </c>
      <c r="AM44" s="7">
        <v>5.0</v>
      </c>
      <c r="AN44" s="7">
        <v>5.0</v>
      </c>
      <c r="AO44" s="7">
        <v>5.0</v>
      </c>
      <c r="AP44" s="7">
        <v>5.0</v>
      </c>
      <c r="AQ44" s="7">
        <v>5.0</v>
      </c>
      <c r="AR44" s="7">
        <v>5.0</v>
      </c>
      <c r="AS44" s="7">
        <v>5.0</v>
      </c>
      <c r="AT44" s="7">
        <v>5.0</v>
      </c>
      <c r="AU44" s="7">
        <v>5.0</v>
      </c>
      <c r="AV44" s="7">
        <v>5.0</v>
      </c>
      <c r="AX44" s="34">
        <f t="shared" ref="AX44:BH44" si="43">IF(AO44=0,0,1)</f>
        <v>1</v>
      </c>
      <c r="AY44" s="34">
        <f t="shared" si="43"/>
        <v>1</v>
      </c>
      <c r="AZ44" s="34">
        <f t="shared" si="43"/>
        <v>1</v>
      </c>
      <c r="BA44" s="34">
        <f t="shared" si="43"/>
        <v>1</v>
      </c>
      <c r="BB44" s="34">
        <f t="shared" si="43"/>
        <v>1</v>
      </c>
      <c r="BC44" s="34">
        <f t="shared" si="43"/>
        <v>1</v>
      </c>
      <c r="BD44" s="34">
        <f t="shared" si="43"/>
        <v>1</v>
      </c>
      <c r="BE44" s="34">
        <f t="shared" si="43"/>
        <v>1</v>
      </c>
      <c r="BF44" s="34">
        <f t="shared" si="43"/>
        <v>0</v>
      </c>
      <c r="BG44" s="34">
        <f t="shared" si="43"/>
        <v>1</v>
      </c>
      <c r="BH44" s="34">
        <f t="shared" si="43"/>
        <v>1</v>
      </c>
      <c r="BJ44" s="9">
        <v>1.0</v>
      </c>
    </row>
    <row r="45" ht="14.25" customHeight="1">
      <c r="A45" s="9" t="s">
        <v>91</v>
      </c>
      <c r="B45" s="9">
        <v>1.0</v>
      </c>
      <c r="C45" s="9" t="e">
        <v>#N/A</v>
      </c>
      <c r="D45" s="9" t="e">
        <v>#N/A</v>
      </c>
      <c r="E45" s="9" t="e">
        <v>#N/A</v>
      </c>
      <c r="F45" s="9">
        <v>1.0</v>
      </c>
      <c r="G45" s="9" t="e">
        <v>#N/A</v>
      </c>
      <c r="H45" s="9">
        <v>1.0</v>
      </c>
      <c r="I45" s="9" t="e">
        <v>#N/A</v>
      </c>
      <c r="J45" s="9" t="e">
        <v>#N/A</v>
      </c>
      <c r="K45" s="9" t="e">
        <v>#N/A</v>
      </c>
      <c r="L45" s="9">
        <v>1.0</v>
      </c>
      <c r="N45" s="7">
        <v>2.0</v>
      </c>
      <c r="O45" s="7">
        <v>2.0</v>
      </c>
      <c r="P45" s="7">
        <v>2.0</v>
      </c>
      <c r="Q45" s="7">
        <v>2.0</v>
      </c>
      <c r="R45" s="7">
        <v>2.0</v>
      </c>
      <c r="S45" s="7">
        <v>2.0</v>
      </c>
      <c r="T45" s="7">
        <v>2.0</v>
      </c>
      <c r="U45" s="7">
        <v>2.0</v>
      </c>
      <c r="V45" s="7">
        <v>2.0</v>
      </c>
      <c r="W45" s="7">
        <v>2.0</v>
      </c>
      <c r="X45" s="7">
        <v>2.0</v>
      </c>
      <c r="Z45" s="7">
        <v>1.0</v>
      </c>
      <c r="AA45" s="7">
        <v>1.0</v>
      </c>
      <c r="AB45" s="7">
        <v>1.0</v>
      </c>
      <c r="AC45" s="7">
        <v>1.0</v>
      </c>
      <c r="AD45" s="7">
        <v>1.0</v>
      </c>
      <c r="AE45" s="7">
        <v>1.0</v>
      </c>
      <c r="AF45" s="7">
        <v>1.0</v>
      </c>
      <c r="AG45" s="7">
        <v>1.0</v>
      </c>
      <c r="AH45" s="7">
        <v>1.0</v>
      </c>
      <c r="AI45" s="7">
        <v>1.0</v>
      </c>
      <c r="AJ45" s="7">
        <v>1.0</v>
      </c>
      <c r="AL45" s="7">
        <v>5.0</v>
      </c>
      <c r="AM45" s="7">
        <v>5.0</v>
      </c>
      <c r="AN45" s="7">
        <v>5.0</v>
      </c>
      <c r="AO45" s="7">
        <v>5.0</v>
      </c>
      <c r="AP45" s="7">
        <v>5.0</v>
      </c>
      <c r="AQ45" s="7">
        <v>5.0</v>
      </c>
      <c r="AR45" s="7">
        <v>5.0</v>
      </c>
      <c r="AS45" s="7">
        <v>5.0</v>
      </c>
      <c r="AT45" s="7">
        <v>5.0</v>
      </c>
      <c r="AU45" s="7">
        <v>5.0</v>
      </c>
      <c r="AV45" s="7">
        <v>5.0</v>
      </c>
      <c r="AX45" s="34">
        <f t="shared" ref="AX45:BH45" si="44">IF(AO45=0,0,1)</f>
        <v>1</v>
      </c>
      <c r="AY45" s="34">
        <f t="shared" si="44"/>
        <v>1</v>
      </c>
      <c r="AZ45" s="34">
        <f t="shared" si="44"/>
        <v>1</v>
      </c>
      <c r="BA45" s="34">
        <f t="shared" si="44"/>
        <v>1</v>
      </c>
      <c r="BB45" s="34">
        <f t="shared" si="44"/>
        <v>1</v>
      </c>
      <c r="BC45" s="34">
        <f t="shared" si="44"/>
        <v>1</v>
      </c>
      <c r="BD45" s="34">
        <f t="shared" si="44"/>
        <v>1</v>
      </c>
      <c r="BE45" s="34">
        <f t="shared" si="44"/>
        <v>1</v>
      </c>
      <c r="BF45" s="34">
        <f t="shared" si="44"/>
        <v>0</v>
      </c>
      <c r="BG45" s="34">
        <f t="shared" si="44"/>
        <v>1</v>
      </c>
      <c r="BH45" s="34">
        <f t="shared" si="44"/>
        <v>1</v>
      </c>
      <c r="BJ45" s="9">
        <v>1.0</v>
      </c>
    </row>
    <row r="46" ht="14.25" customHeight="1">
      <c r="A46" s="9" t="s">
        <v>92</v>
      </c>
      <c r="B46" s="9">
        <v>1.0</v>
      </c>
      <c r="C46" s="9" t="e">
        <v>#N/A</v>
      </c>
      <c r="D46" s="9" t="e">
        <v>#N/A</v>
      </c>
      <c r="E46" s="9">
        <v>1.0</v>
      </c>
      <c r="F46" s="9">
        <v>1.0</v>
      </c>
      <c r="G46" s="9" t="e">
        <v>#N/A</v>
      </c>
      <c r="H46" s="9" t="e">
        <v>#N/A</v>
      </c>
      <c r="I46" s="9" t="e">
        <v>#N/A</v>
      </c>
      <c r="J46" s="9">
        <v>1.0</v>
      </c>
      <c r="K46" s="9">
        <v>1.0</v>
      </c>
      <c r="L46" s="9">
        <v>1.0</v>
      </c>
      <c r="N46" s="7">
        <v>4.0</v>
      </c>
      <c r="O46" s="7">
        <v>4.0</v>
      </c>
      <c r="P46" s="7">
        <v>4.0</v>
      </c>
      <c r="Q46" s="7">
        <v>4.0</v>
      </c>
      <c r="R46" s="7">
        <v>4.0</v>
      </c>
      <c r="S46" s="7">
        <v>4.0</v>
      </c>
      <c r="T46" s="7">
        <v>4.0</v>
      </c>
      <c r="U46" s="7">
        <v>4.0</v>
      </c>
      <c r="V46" s="7">
        <v>4.0</v>
      </c>
      <c r="W46" s="7">
        <v>4.0</v>
      </c>
      <c r="X46" s="7">
        <v>4.0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L46" s="7">
        <v>5.0</v>
      </c>
      <c r="AM46" s="7">
        <v>5.0</v>
      </c>
      <c r="AN46" s="7">
        <v>5.0</v>
      </c>
      <c r="AO46" s="7">
        <v>5.0</v>
      </c>
      <c r="AP46" s="7">
        <v>5.0</v>
      </c>
      <c r="AQ46" s="7">
        <v>5.0</v>
      </c>
      <c r="AR46" s="7">
        <v>5.0</v>
      </c>
      <c r="AS46" s="7">
        <v>5.0</v>
      </c>
      <c r="AT46" s="7">
        <v>5.0</v>
      </c>
      <c r="AU46" s="7">
        <v>5.0</v>
      </c>
      <c r="AV46" s="7">
        <v>5.0</v>
      </c>
      <c r="AX46" s="34">
        <f t="shared" ref="AX46:BH46" si="45">IF(AO46=0,0,1)</f>
        <v>1</v>
      </c>
      <c r="AY46" s="34">
        <f t="shared" si="45"/>
        <v>1</v>
      </c>
      <c r="AZ46" s="34">
        <f t="shared" si="45"/>
        <v>1</v>
      </c>
      <c r="BA46" s="34">
        <f t="shared" si="45"/>
        <v>1</v>
      </c>
      <c r="BB46" s="34">
        <f t="shared" si="45"/>
        <v>1</v>
      </c>
      <c r="BC46" s="34">
        <f t="shared" si="45"/>
        <v>1</v>
      </c>
      <c r="BD46" s="34">
        <f t="shared" si="45"/>
        <v>1</v>
      </c>
      <c r="BE46" s="34">
        <f t="shared" si="45"/>
        <v>1</v>
      </c>
      <c r="BF46" s="34">
        <f t="shared" si="45"/>
        <v>0</v>
      </c>
      <c r="BG46" s="34">
        <f t="shared" si="45"/>
        <v>1</v>
      </c>
      <c r="BH46" s="34">
        <f t="shared" si="45"/>
        <v>1</v>
      </c>
      <c r="BJ46" s="9">
        <v>1.0</v>
      </c>
    </row>
    <row r="47" ht="14.25" customHeight="1">
      <c r="A47" s="9" t="s">
        <v>93</v>
      </c>
      <c r="B47" s="9">
        <v>3.0</v>
      </c>
      <c r="C47" s="9">
        <v>5.0</v>
      </c>
      <c r="D47" s="9" t="e">
        <v>#N/A</v>
      </c>
      <c r="E47" s="9">
        <v>2.0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4.0</v>
      </c>
      <c r="W47" s="7">
        <v>4.0</v>
      </c>
      <c r="X47" s="7">
        <v>4.0</v>
      </c>
      <c r="Z47" s="7">
        <v>1.0</v>
      </c>
      <c r="AA47" s="7">
        <v>1.0</v>
      </c>
      <c r="AB47" s="7">
        <v>1.0</v>
      </c>
      <c r="AC47" s="7">
        <v>1.0</v>
      </c>
      <c r="AD47" s="7">
        <v>1.0</v>
      </c>
      <c r="AE47" s="7">
        <v>1.0</v>
      </c>
      <c r="AF47" s="7">
        <v>1.0</v>
      </c>
      <c r="AG47" s="7">
        <v>1.0</v>
      </c>
      <c r="AH47" s="7">
        <v>1.0</v>
      </c>
      <c r="AI47" s="7">
        <v>1.0</v>
      </c>
      <c r="AJ47" s="7">
        <v>1.0</v>
      </c>
      <c r="AL47" s="7">
        <v>2.0</v>
      </c>
      <c r="AM47" s="7">
        <v>2.0</v>
      </c>
      <c r="AN47" s="7">
        <v>2.0</v>
      </c>
      <c r="AO47" s="7">
        <v>2.0</v>
      </c>
      <c r="AP47" s="7">
        <v>2.0</v>
      </c>
      <c r="AQ47" s="7">
        <v>2.0</v>
      </c>
      <c r="AR47" s="7">
        <v>2.0</v>
      </c>
      <c r="AS47" s="7">
        <v>2.0</v>
      </c>
      <c r="AT47" s="7">
        <v>2.0</v>
      </c>
      <c r="AU47" s="7">
        <v>2.0</v>
      </c>
      <c r="AV47" s="7">
        <v>2.0</v>
      </c>
      <c r="AX47" s="34">
        <f t="shared" ref="AX47:BH47" si="46">IF(AO47=0,0,1)</f>
        <v>1</v>
      </c>
      <c r="AY47" s="34">
        <f t="shared" si="46"/>
        <v>1</v>
      </c>
      <c r="AZ47" s="34">
        <f t="shared" si="46"/>
        <v>1</v>
      </c>
      <c r="BA47" s="34">
        <f t="shared" si="46"/>
        <v>1</v>
      </c>
      <c r="BB47" s="34">
        <f t="shared" si="46"/>
        <v>1</v>
      </c>
      <c r="BC47" s="34">
        <f t="shared" si="46"/>
        <v>1</v>
      </c>
      <c r="BD47" s="34">
        <f t="shared" si="46"/>
        <v>1</v>
      </c>
      <c r="BE47" s="34">
        <f t="shared" si="46"/>
        <v>1</v>
      </c>
      <c r="BF47" s="34">
        <f t="shared" si="46"/>
        <v>0</v>
      </c>
      <c r="BG47" s="34">
        <f t="shared" si="46"/>
        <v>1</v>
      </c>
      <c r="BH47" s="34">
        <f t="shared" si="46"/>
        <v>1</v>
      </c>
      <c r="BJ47" s="9">
        <v>3.0</v>
      </c>
    </row>
    <row r="48" ht="14.25" customHeight="1">
      <c r="A48" s="9" t="s">
        <v>94</v>
      </c>
      <c r="B48" s="9">
        <v>4.0</v>
      </c>
      <c r="C48" s="9">
        <v>4.0</v>
      </c>
      <c r="D48" s="9">
        <v>3.0</v>
      </c>
      <c r="E48" s="9">
        <v>3.0</v>
      </c>
      <c r="F48" s="9">
        <v>3.0</v>
      </c>
      <c r="G48" s="9">
        <v>1.0</v>
      </c>
      <c r="H48" s="9" t="e">
        <v>#N/A</v>
      </c>
      <c r="I48" s="9" t="e">
        <v>#N/A</v>
      </c>
      <c r="J48" s="9">
        <v>1.0</v>
      </c>
      <c r="K48" s="9">
        <v>2.0</v>
      </c>
      <c r="L48" s="9">
        <v>1.0</v>
      </c>
      <c r="N48" s="7">
        <v>2.0</v>
      </c>
      <c r="O48" s="7">
        <v>2.0</v>
      </c>
      <c r="P48" s="7">
        <v>2.0</v>
      </c>
      <c r="Q48" s="7">
        <v>2.0</v>
      </c>
      <c r="R48" s="7">
        <v>2.0</v>
      </c>
      <c r="S48" s="7">
        <v>2.0</v>
      </c>
      <c r="T48" s="7">
        <v>2.0</v>
      </c>
      <c r="U48" s="7">
        <v>2.0</v>
      </c>
      <c r="V48" s="7">
        <v>2.0</v>
      </c>
      <c r="W48" s="7">
        <v>2.0</v>
      </c>
      <c r="X48" s="7">
        <v>2.0</v>
      </c>
      <c r="Z48" s="7">
        <v>1.0</v>
      </c>
      <c r="AA48" s="7">
        <v>1.0</v>
      </c>
      <c r="AB48" s="7">
        <v>1.0</v>
      </c>
      <c r="AC48" s="7">
        <v>1.0</v>
      </c>
      <c r="AD48" s="7">
        <v>1.0</v>
      </c>
      <c r="AE48" s="7">
        <v>1.0</v>
      </c>
      <c r="AF48" s="7">
        <v>1.0</v>
      </c>
      <c r="AG48" s="7">
        <v>1.0</v>
      </c>
      <c r="AH48" s="7">
        <v>1.0</v>
      </c>
      <c r="AI48" s="7">
        <v>1.0</v>
      </c>
      <c r="AJ48" s="7">
        <v>1.0</v>
      </c>
      <c r="AL48" s="7">
        <v>4.0</v>
      </c>
      <c r="AM48" s="7">
        <v>4.0</v>
      </c>
      <c r="AN48" s="7">
        <v>4.0</v>
      </c>
      <c r="AO48" s="7">
        <v>4.0</v>
      </c>
      <c r="AP48" s="7">
        <v>4.0</v>
      </c>
      <c r="AQ48" s="7">
        <v>4.0</v>
      </c>
      <c r="AR48" s="7">
        <v>4.0</v>
      </c>
      <c r="AS48" s="7">
        <v>4.0</v>
      </c>
      <c r="AT48" s="7">
        <v>4.0</v>
      </c>
      <c r="AU48" s="7">
        <v>4.0</v>
      </c>
      <c r="AV48" s="7">
        <v>4.0</v>
      </c>
      <c r="AX48" s="34">
        <f t="shared" ref="AX48:BH48" si="47">IF(AO48=0,0,1)</f>
        <v>1</v>
      </c>
      <c r="AY48" s="34">
        <f t="shared" si="47"/>
        <v>1</v>
      </c>
      <c r="AZ48" s="34">
        <f t="shared" si="47"/>
        <v>1</v>
      </c>
      <c r="BA48" s="34">
        <f t="shared" si="47"/>
        <v>1</v>
      </c>
      <c r="BB48" s="34">
        <f t="shared" si="47"/>
        <v>1</v>
      </c>
      <c r="BC48" s="34">
        <f t="shared" si="47"/>
        <v>1</v>
      </c>
      <c r="BD48" s="34">
        <f t="shared" si="47"/>
        <v>1</v>
      </c>
      <c r="BE48" s="34">
        <f t="shared" si="47"/>
        <v>1</v>
      </c>
      <c r="BF48" s="34">
        <f t="shared" si="47"/>
        <v>0</v>
      </c>
      <c r="BG48" s="34">
        <f t="shared" si="47"/>
        <v>1</v>
      </c>
      <c r="BH48" s="34">
        <f t="shared" si="47"/>
        <v>1</v>
      </c>
      <c r="BJ48" s="9">
        <v>4.0</v>
      </c>
    </row>
    <row r="49" ht="14.25" customHeight="1">
      <c r="A49" s="9" t="s">
        <v>95</v>
      </c>
      <c r="B49" s="9">
        <v>1.0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Z49" s="7">
        <v>1.0</v>
      </c>
      <c r="AA49" s="7">
        <v>1.0</v>
      </c>
      <c r="AB49" s="7">
        <v>1.0</v>
      </c>
      <c r="AC49" s="7">
        <v>1.0</v>
      </c>
      <c r="AD49" s="7">
        <v>1.0</v>
      </c>
      <c r="AE49" s="7">
        <v>1.0</v>
      </c>
      <c r="AF49" s="7">
        <v>1.0</v>
      </c>
      <c r="AG49" s="7">
        <v>1.0</v>
      </c>
      <c r="AH49" s="7">
        <v>1.0</v>
      </c>
      <c r="AI49" s="7">
        <v>1.0</v>
      </c>
      <c r="AJ49" s="7">
        <v>1.0</v>
      </c>
      <c r="AL49" s="7">
        <v>2.0</v>
      </c>
      <c r="AM49" s="7">
        <v>2.0</v>
      </c>
      <c r="AN49" s="7">
        <v>2.0</v>
      </c>
      <c r="AO49" s="7">
        <v>2.0</v>
      </c>
      <c r="AP49" s="7">
        <v>2.0</v>
      </c>
      <c r="AQ49" s="7">
        <v>2.0</v>
      </c>
      <c r="AR49" s="7">
        <v>2.0</v>
      </c>
      <c r="AS49" s="7">
        <v>2.0</v>
      </c>
      <c r="AT49" s="7">
        <v>2.0</v>
      </c>
      <c r="AU49" s="7">
        <v>2.0</v>
      </c>
      <c r="AV49" s="7">
        <v>2.0</v>
      </c>
      <c r="AX49" s="34">
        <f t="shared" ref="AX49:BH49" si="48">IF(AO49=0,0,1)</f>
        <v>1</v>
      </c>
      <c r="AY49" s="34">
        <f t="shared" si="48"/>
        <v>1</v>
      </c>
      <c r="AZ49" s="34">
        <f t="shared" si="48"/>
        <v>1</v>
      </c>
      <c r="BA49" s="34">
        <f t="shared" si="48"/>
        <v>1</v>
      </c>
      <c r="BB49" s="34">
        <f t="shared" si="48"/>
        <v>1</v>
      </c>
      <c r="BC49" s="34">
        <f t="shared" si="48"/>
        <v>1</v>
      </c>
      <c r="BD49" s="34">
        <f t="shared" si="48"/>
        <v>1</v>
      </c>
      <c r="BE49" s="34">
        <f t="shared" si="48"/>
        <v>1</v>
      </c>
      <c r="BF49" s="34">
        <f t="shared" si="48"/>
        <v>0</v>
      </c>
      <c r="BG49" s="34">
        <f t="shared" si="48"/>
        <v>1</v>
      </c>
      <c r="BH49" s="34">
        <f t="shared" si="48"/>
        <v>1</v>
      </c>
      <c r="BJ49" s="9">
        <v>1.0</v>
      </c>
    </row>
    <row r="50" ht="14.25" customHeight="1">
      <c r="A50" s="9" t="s">
        <v>96</v>
      </c>
      <c r="B50" s="9">
        <v>1.0</v>
      </c>
      <c r="C50" s="9" t="e">
        <v>#N/A</v>
      </c>
      <c r="D50" s="9" t="e">
        <v>#N/A</v>
      </c>
      <c r="E50" s="9">
        <v>1.0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N50" s="7">
        <v>2.0</v>
      </c>
      <c r="O50" s="7">
        <v>2.0</v>
      </c>
      <c r="P50" s="7">
        <v>2.0</v>
      </c>
      <c r="Q50" s="7">
        <v>2.0</v>
      </c>
      <c r="R50" s="7">
        <v>2.0</v>
      </c>
      <c r="S50" s="7">
        <v>2.0</v>
      </c>
      <c r="T50" s="7">
        <v>2.0</v>
      </c>
      <c r="U50" s="7">
        <v>2.0</v>
      </c>
      <c r="V50" s="7">
        <v>2.0</v>
      </c>
      <c r="W50" s="7">
        <v>2.0</v>
      </c>
      <c r="X50" s="7">
        <v>2.0</v>
      </c>
      <c r="Z50" s="7">
        <v>1.0</v>
      </c>
      <c r="AA50" s="7">
        <v>1.0</v>
      </c>
      <c r="AB50" s="7">
        <v>1.0</v>
      </c>
      <c r="AC50" s="7">
        <v>1.0</v>
      </c>
      <c r="AD50" s="7">
        <v>1.0</v>
      </c>
      <c r="AE50" s="7">
        <v>1.0</v>
      </c>
      <c r="AF50" s="7">
        <v>1.0</v>
      </c>
      <c r="AG50" s="7">
        <v>1.0</v>
      </c>
      <c r="AH50" s="7">
        <v>1.0</v>
      </c>
      <c r="AI50" s="7">
        <v>1.0</v>
      </c>
      <c r="AJ50" s="7">
        <v>1.0</v>
      </c>
      <c r="AL50" s="7">
        <v>4.0</v>
      </c>
      <c r="AM50" s="7">
        <v>4.0</v>
      </c>
      <c r="AN50" s="7">
        <v>4.0</v>
      </c>
      <c r="AO50" s="7">
        <v>4.0</v>
      </c>
      <c r="AP50" s="7">
        <v>4.0</v>
      </c>
      <c r="AQ50" s="7">
        <v>4.0</v>
      </c>
      <c r="AR50" s="7">
        <v>4.0</v>
      </c>
      <c r="AS50" s="7">
        <v>4.0</v>
      </c>
      <c r="AT50" s="7">
        <v>4.0</v>
      </c>
      <c r="AU50" s="7">
        <v>4.0</v>
      </c>
      <c r="AV50" s="7">
        <v>4.0</v>
      </c>
      <c r="AX50" s="34">
        <f t="shared" ref="AX50:BH50" si="49">IF(AO50=0,0,1)</f>
        <v>1</v>
      </c>
      <c r="AY50" s="34">
        <f t="shared" si="49"/>
        <v>1</v>
      </c>
      <c r="AZ50" s="34">
        <f t="shared" si="49"/>
        <v>1</v>
      </c>
      <c r="BA50" s="34">
        <f t="shared" si="49"/>
        <v>1</v>
      </c>
      <c r="BB50" s="34">
        <f t="shared" si="49"/>
        <v>1</v>
      </c>
      <c r="BC50" s="34">
        <f t="shared" si="49"/>
        <v>1</v>
      </c>
      <c r="BD50" s="34">
        <f t="shared" si="49"/>
        <v>1</v>
      </c>
      <c r="BE50" s="34">
        <f t="shared" si="49"/>
        <v>1</v>
      </c>
      <c r="BF50" s="34">
        <f t="shared" si="49"/>
        <v>0</v>
      </c>
      <c r="BG50" s="34">
        <f t="shared" si="49"/>
        <v>1</v>
      </c>
      <c r="BH50" s="34">
        <f t="shared" si="49"/>
        <v>1</v>
      </c>
      <c r="BJ50" s="9">
        <v>1.0</v>
      </c>
    </row>
    <row r="51" ht="14.25" customHeight="1">
      <c r="A51" s="9" t="s">
        <v>97</v>
      </c>
      <c r="B51" s="9">
        <v>2.0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N51" s="7">
        <v>2.0</v>
      </c>
      <c r="O51" s="7">
        <v>2.0</v>
      </c>
      <c r="P51" s="7">
        <v>2.0</v>
      </c>
      <c r="Q51" s="7">
        <v>2.0</v>
      </c>
      <c r="R51" s="7">
        <v>2.0</v>
      </c>
      <c r="S51" s="7">
        <v>2.0</v>
      </c>
      <c r="T51" s="7">
        <v>2.0</v>
      </c>
      <c r="U51" s="7">
        <v>2.0</v>
      </c>
      <c r="V51" s="7">
        <v>2.0</v>
      </c>
      <c r="W51" s="7">
        <v>2.0</v>
      </c>
      <c r="X51" s="7">
        <v>2.0</v>
      </c>
      <c r="Z51" s="7">
        <v>1.0</v>
      </c>
      <c r="AA51" s="7">
        <v>1.0</v>
      </c>
      <c r="AB51" s="7">
        <v>1.0</v>
      </c>
      <c r="AC51" s="7">
        <v>1.0</v>
      </c>
      <c r="AD51" s="7">
        <v>1.0</v>
      </c>
      <c r="AE51" s="7">
        <v>1.0</v>
      </c>
      <c r="AF51" s="7">
        <v>1.0</v>
      </c>
      <c r="AG51" s="7">
        <v>1.0</v>
      </c>
      <c r="AH51" s="7">
        <v>1.0</v>
      </c>
      <c r="AI51" s="7">
        <v>1.0</v>
      </c>
      <c r="AJ51" s="7">
        <v>1.0</v>
      </c>
      <c r="AL51" s="7">
        <v>4.0</v>
      </c>
      <c r="AM51" s="7">
        <v>4.0</v>
      </c>
      <c r="AN51" s="7">
        <v>4.0</v>
      </c>
      <c r="AO51" s="7">
        <v>4.0</v>
      </c>
      <c r="AP51" s="7">
        <v>4.0</v>
      </c>
      <c r="AQ51" s="7">
        <v>4.0</v>
      </c>
      <c r="AR51" s="7">
        <v>4.0</v>
      </c>
      <c r="AS51" s="7">
        <v>4.0</v>
      </c>
      <c r="AT51" s="7">
        <v>4.0</v>
      </c>
      <c r="AU51" s="7">
        <v>4.0</v>
      </c>
      <c r="AV51" s="7">
        <v>4.0</v>
      </c>
      <c r="AX51" s="34">
        <f t="shared" ref="AX51:BH51" si="50">IF(AO51=0,0,1)</f>
        <v>1</v>
      </c>
      <c r="AY51" s="34">
        <f t="shared" si="50"/>
        <v>1</v>
      </c>
      <c r="AZ51" s="34">
        <f t="shared" si="50"/>
        <v>1</v>
      </c>
      <c r="BA51" s="34">
        <f t="shared" si="50"/>
        <v>1</v>
      </c>
      <c r="BB51" s="34">
        <f t="shared" si="50"/>
        <v>1</v>
      </c>
      <c r="BC51" s="34">
        <f t="shared" si="50"/>
        <v>1</v>
      </c>
      <c r="BD51" s="34">
        <f t="shared" si="50"/>
        <v>1</v>
      </c>
      <c r="BE51" s="34">
        <f t="shared" si="50"/>
        <v>1</v>
      </c>
      <c r="BF51" s="34">
        <f t="shared" si="50"/>
        <v>0</v>
      </c>
      <c r="BG51" s="34">
        <f t="shared" si="50"/>
        <v>1</v>
      </c>
      <c r="BH51" s="34">
        <f t="shared" si="50"/>
        <v>1</v>
      </c>
      <c r="BJ51" s="9">
        <v>2.0</v>
      </c>
    </row>
    <row r="52" ht="14.25" customHeight="1">
      <c r="A52" s="9" t="s">
        <v>98</v>
      </c>
      <c r="B52" s="9">
        <v>1.0</v>
      </c>
      <c r="C52" s="9">
        <v>2.0</v>
      </c>
      <c r="D52" s="9" t="e">
        <v>#N/A</v>
      </c>
      <c r="E52" s="9">
        <v>1.0</v>
      </c>
      <c r="F52" s="9">
        <v>2.0</v>
      </c>
      <c r="G52" s="9">
        <v>1.0</v>
      </c>
      <c r="H52" s="9" t="e">
        <v>#N/A</v>
      </c>
      <c r="I52" s="9">
        <v>1.0</v>
      </c>
      <c r="J52" s="9">
        <v>1.0</v>
      </c>
      <c r="K52" s="9">
        <v>1.0</v>
      </c>
      <c r="L52" s="9" t="e">
        <v>#N/A</v>
      </c>
      <c r="N52" s="7">
        <v>1.0</v>
      </c>
      <c r="O52" s="7">
        <v>1.0</v>
      </c>
      <c r="P52" s="7">
        <v>1.0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Z52" s="7">
        <v>1.0</v>
      </c>
      <c r="AA52" s="7">
        <v>1.0</v>
      </c>
      <c r="AB52" s="7">
        <v>1.0</v>
      </c>
      <c r="AC52" s="7">
        <v>1.0</v>
      </c>
      <c r="AD52" s="7">
        <v>1.0</v>
      </c>
      <c r="AE52" s="7">
        <v>1.0</v>
      </c>
      <c r="AF52" s="7">
        <v>1.0</v>
      </c>
      <c r="AG52" s="7">
        <v>1.0</v>
      </c>
      <c r="AH52" s="7">
        <v>1.0</v>
      </c>
      <c r="AI52" s="7">
        <v>1.0</v>
      </c>
      <c r="AJ52" s="7">
        <v>1.0</v>
      </c>
      <c r="AL52" s="7">
        <v>2.0</v>
      </c>
      <c r="AM52" s="7">
        <v>2.0</v>
      </c>
      <c r="AN52" s="7">
        <v>2.0</v>
      </c>
      <c r="AO52" s="7">
        <v>2.0</v>
      </c>
      <c r="AP52" s="7">
        <v>2.0</v>
      </c>
      <c r="AQ52" s="7">
        <v>2.0</v>
      </c>
      <c r="AR52" s="7">
        <v>2.0</v>
      </c>
      <c r="AS52" s="7">
        <v>2.0</v>
      </c>
      <c r="AT52" s="7">
        <v>2.0</v>
      </c>
      <c r="AU52" s="7">
        <v>2.0</v>
      </c>
      <c r="AV52" s="7">
        <v>2.0</v>
      </c>
      <c r="AX52" s="34">
        <f t="shared" ref="AX52:BH52" si="51">IF(AO52=0,0,1)</f>
        <v>1</v>
      </c>
      <c r="AY52" s="34">
        <f t="shared" si="51"/>
        <v>1</v>
      </c>
      <c r="AZ52" s="34">
        <f t="shared" si="51"/>
        <v>1</v>
      </c>
      <c r="BA52" s="34">
        <f t="shared" si="51"/>
        <v>1</v>
      </c>
      <c r="BB52" s="34">
        <f t="shared" si="51"/>
        <v>1</v>
      </c>
      <c r="BC52" s="34">
        <f t="shared" si="51"/>
        <v>1</v>
      </c>
      <c r="BD52" s="34">
        <f t="shared" si="51"/>
        <v>1</v>
      </c>
      <c r="BE52" s="34">
        <f t="shared" si="51"/>
        <v>1</v>
      </c>
      <c r="BF52" s="34">
        <f t="shared" si="51"/>
        <v>0</v>
      </c>
      <c r="BG52" s="34">
        <f t="shared" si="51"/>
        <v>1</v>
      </c>
      <c r="BH52" s="34">
        <f t="shared" si="51"/>
        <v>1</v>
      </c>
      <c r="BJ52" s="9">
        <v>1.0</v>
      </c>
    </row>
    <row r="53" ht="14.25" customHeight="1">
      <c r="A53" s="9" t="s">
        <v>99</v>
      </c>
      <c r="B53" s="9">
        <v>3.0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>
        <v>2.0</v>
      </c>
      <c r="I53" s="9" t="e">
        <v>#N/A</v>
      </c>
      <c r="J53" s="9" t="e">
        <v>#N/A</v>
      </c>
      <c r="K53" s="9" t="e">
        <v>#N/A</v>
      </c>
      <c r="L53" s="9" t="e">
        <v>#N/A</v>
      </c>
      <c r="N53" s="7">
        <v>3.0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3.0</v>
      </c>
      <c r="W53" s="7">
        <v>3.0</v>
      </c>
      <c r="X53" s="7">
        <v>3.0</v>
      </c>
      <c r="Z53" s="7">
        <v>1.0</v>
      </c>
      <c r="AA53" s="7">
        <v>1.0</v>
      </c>
      <c r="AB53" s="7">
        <v>1.0</v>
      </c>
      <c r="AC53" s="7">
        <v>1.0</v>
      </c>
      <c r="AD53" s="7">
        <v>1.0</v>
      </c>
      <c r="AE53" s="7">
        <v>1.0</v>
      </c>
      <c r="AF53" s="7">
        <v>1.0</v>
      </c>
      <c r="AG53" s="7">
        <v>1.0</v>
      </c>
      <c r="AH53" s="7">
        <v>1.0</v>
      </c>
      <c r="AI53" s="7">
        <v>1.0</v>
      </c>
      <c r="AJ53" s="7">
        <v>1.0</v>
      </c>
      <c r="AL53" s="7">
        <v>3.0</v>
      </c>
      <c r="AM53" s="7">
        <v>3.0</v>
      </c>
      <c r="AN53" s="7">
        <v>3.0</v>
      </c>
      <c r="AO53" s="7">
        <v>3.0</v>
      </c>
      <c r="AP53" s="7">
        <v>3.0</v>
      </c>
      <c r="AQ53" s="7">
        <v>3.0</v>
      </c>
      <c r="AR53" s="7">
        <v>3.0</v>
      </c>
      <c r="AS53" s="7">
        <v>3.0</v>
      </c>
      <c r="AT53" s="7">
        <v>3.0</v>
      </c>
      <c r="AU53" s="7">
        <v>3.0</v>
      </c>
      <c r="AV53" s="7">
        <v>3.0</v>
      </c>
      <c r="AX53" s="34">
        <f t="shared" ref="AX53:BH53" si="52">IF(AO53=0,0,1)</f>
        <v>1</v>
      </c>
      <c r="AY53" s="34">
        <f t="shared" si="52"/>
        <v>1</v>
      </c>
      <c r="AZ53" s="34">
        <f t="shared" si="52"/>
        <v>1</v>
      </c>
      <c r="BA53" s="34">
        <f t="shared" si="52"/>
        <v>1</v>
      </c>
      <c r="BB53" s="34">
        <f t="shared" si="52"/>
        <v>1</v>
      </c>
      <c r="BC53" s="34">
        <f t="shared" si="52"/>
        <v>1</v>
      </c>
      <c r="BD53" s="34">
        <f t="shared" si="52"/>
        <v>1</v>
      </c>
      <c r="BE53" s="34">
        <f t="shared" si="52"/>
        <v>1</v>
      </c>
      <c r="BF53" s="34">
        <f t="shared" si="52"/>
        <v>0</v>
      </c>
      <c r="BG53" s="34">
        <f t="shared" si="52"/>
        <v>1</v>
      </c>
      <c r="BH53" s="34">
        <f t="shared" si="52"/>
        <v>1</v>
      </c>
      <c r="BJ53" s="9">
        <v>3.0</v>
      </c>
    </row>
    <row r="54" ht="14.25" customHeight="1">
      <c r="A54" s="9" t="s">
        <v>100</v>
      </c>
      <c r="B54" s="9">
        <v>1.0</v>
      </c>
      <c r="C54" s="9" t="e">
        <v>#N/A</v>
      </c>
      <c r="D54" s="9" t="e">
        <v>#N/A</v>
      </c>
      <c r="E54" s="9">
        <v>1.0</v>
      </c>
      <c r="F54" s="9" t="e">
        <v>#N/A</v>
      </c>
      <c r="G54" s="9" t="e">
        <v>#N/A</v>
      </c>
      <c r="H54" s="9">
        <v>1.0</v>
      </c>
      <c r="I54" s="9" t="e">
        <v>#N/A</v>
      </c>
      <c r="J54" s="9" t="e">
        <v>#N/A</v>
      </c>
      <c r="K54" s="9" t="e">
        <v>#N/A</v>
      </c>
      <c r="L54" s="9" t="e">
        <v>#N/A</v>
      </c>
      <c r="N54" s="7">
        <v>2.0</v>
      </c>
      <c r="O54" s="7">
        <v>2.0</v>
      </c>
      <c r="P54" s="7">
        <v>2.0</v>
      </c>
      <c r="Q54" s="7">
        <v>2.0</v>
      </c>
      <c r="R54" s="7">
        <v>2.0</v>
      </c>
      <c r="S54" s="7">
        <v>2.0</v>
      </c>
      <c r="T54" s="7">
        <v>2.0</v>
      </c>
      <c r="U54" s="7">
        <v>2.0</v>
      </c>
      <c r="V54" s="7">
        <v>2.0</v>
      </c>
      <c r="W54" s="7">
        <v>2.0</v>
      </c>
      <c r="X54" s="7">
        <v>2.0</v>
      </c>
      <c r="Z54" s="7">
        <v>1.0</v>
      </c>
      <c r="AA54" s="7">
        <v>1.0</v>
      </c>
      <c r="AB54" s="7">
        <v>1.0</v>
      </c>
      <c r="AC54" s="7">
        <v>1.0</v>
      </c>
      <c r="AD54" s="7">
        <v>1.0</v>
      </c>
      <c r="AE54" s="7">
        <v>1.0</v>
      </c>
      <c r="AF54" s="7">
        <v>1.0</v>
      </c>
      <c r="AG54" s="7">
        <v>1.0</v>
      </c>
      <c r="AH54" s="7">
        <v>1.0</v>
      </c>
      <c r="AI54" s="7">
        <v>1.0</v>
      </c>
      <c r="AJ54" s="7">
        <v>1.0</v>
      </c>
      <c r="AL54" s="7">
        <v>4.0</v>
      </c>
      <c r="AM54" s="7">
        <v>4.0</v>
      </c>
      <c r="AN54" s="7">
        <v>4.0</v>
      </c>
      <c r="AO54" s="7">
        <v>4.0</v>
      </c>
      <c r="AP54" s="7">
        <v>4.0</v>
      </c>
      <c r="AQ54" s="7">
        <v>4.0</v>
      </c>
      <c r="AR54" s="7">
        <v>4.0</v>
      </c>
      <c r="AS54" s="7">
        <v>4.0</v>
      </c>
      <c r="AT54" s="7">
        <v>4.0</v>
      </c>
      <c r="AU54" s="7">
        <v>4.0</v>
      </c>
      <c r="AV54" s="7">
        <v>4.0</v>
      </c>
      <c r="AX54" s="34">
        <f t="shared" ref="AX54:BH54" si="53">IF(AO54=0,0,1)</f>
        <v>1</v>
      </c>
      <c r="AY54" s="34">
        <f t="shared" si="53"/>
        <v>1</v>
      </c>
      <c r="AZ54" s="34">
        <f t="shared" si="53"/>
        <v>1</v>
      </c>
      <c r="BA54" s="34">
        <f t="shared" si="53"/>
        <v>1</v>
      </c>
      <c r="BB54" s="34">
        <f t="shared" si="53"/>
        <v>1</v>
      </c>
      <c r="BC54" s="34">
        <f t="shared" si="53"/>
        <v>1</v>
      </c>
      <c r="BD54" s="34">
        <f t="shared" si="53"/>
        <v>1</v>
      </c>
      <c r="BE54" s="34">
        <f t="shared" si="53"/>
        <v>1</v>
      </c>
      <c r="BF54" s="34">
        <f t="shared" si="53"/>
        <v>0</v>
      </c>
      <c r="BG54" s="34">
        <f t="shared" si="53"/>
        <v>1</v>
      </c>
      <c r="BH54" s="34">
        <f t="shared" si="53"/>
        <v>1</v>
      </c>
      <c r="BJ54" s="9">
        <v>1.0</v>
      </c>
    </row>
    <row r="55" ht="14.25" customHeight="1">
      <c r="A55" s="9" t="s">
        <v>102</v>
      </c>
      <c r="B55" s="9">
        <v>3.0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N55" s="7">
        <v>3.0</v>
      </c>
      <c r="O55" s="7">
        <v>3.0</v>
      </c>
      <c r="P55" s="7">
        <v>3.0</v>
      </c>
      <c r="Q55" s="7">
        <v>3.0</v>
      </c>
      <c r="R55" s="7">
        <v>3.0</v>
      </c>
      <c r="S55" s="7">
        <v>3.0</v>
      </c>
      <c r="T55" s="7">
        <v>3.0</v>
      </c>
      <c r="U55" s="7">
        <v>3.0</v>
      </c>
      <c r="V55" s="7">
        <v>3.0</v>
      </c>
      <c r="W55" s="7">
        <v>3.0</v>
      </c>
      <c r="X55" s="7">
        <v>3.0</v>
      </c>
      <c r="Z55" s="7">
        <v>1.0</v>
      </c>
      <c r="AA55" s="7">
        <v>1.0</v>
      </c>
      <c r="AB55" s="7">
        <v>1.0</v>
      </c>
      <c r="AC55" s="7">
        <v>1.0</v>
      </c>
      <c r="AD55" s="7">
        <v>1.0</v>
      </c>
      <c r="AE55" s="7">
        <v>1.0</v>
      </c>
      <c r="AF55" s="7">
        <v>1.0</v>
      </c>
      <c r="AG55" s="7">
        <v>1.0</v>
      </c>
      <c r="AH55" s="7">
        <v>1.0</v>
      </c>
      <c r="AI55" s="7">
        <v>1.0</v>
      </c>
      <c r="AJ55" s="7">
        <v>1.0</v>
      </c>
      <c r="AL55" s="7">
        <v>4.0</v>
      </c>
      <c r="AM55" s="7">
        <v>4.0</v>
      </c>
      <c r="AN55" s="7">
        <v>4.0</v>
      </c>
      <c r="AO55" s="7">
        <v>4.0</v>
      </c>
      <c r="AP55" s="7">
        <v>4.0</v>
      </c>
      <c r="AQ55" s="7">
        <v>4.0</v>
      </c>
      <c r="AR55" s="7">
        <v>4.0</v>
      </c>
      <c r="AS55" s="7">
        <v>4.0</v>
      </c>
      <c r="AT55" s="7">
        <v>4.0</v>
      </c>
      <c r="AU55" s="7">
        <v>4.0</v>
      </c>
      <c r="AV55" s="7">
        <v>4.0</v>
      </c>
      <c r="AX55" s="34">
        <f t="shared" ref="AX55:BH55" si="54">IF(AO55=0,0,1)</f>
        <v>1</v>
      </c>
      <c r="AY55" s="34">
        <f t="shared" si="54"/>
        <v>1</v>
      </c>
      <c r="AZ55" s="34">
        <f t="shared" si="54"/>
        <v>1</v>
      </c>
      <c r="BA55" s="34">
        <f t="shared" si="54"/>
        <v>1</v>
      </c>
      <c r="BB55" s="34">
        <f t="shared" si="54"/>
        <v>1</v>
      </c>
      <c r="BC55" s="34">
        <f t="shared" si="54"/>
        <v>1</v>
      </c>
      <c r="BD55" s="34">
        <f t="shared" si="54"/>
        <v>1</v>
      </c>
      <c r="BE55" s="34">
        <f t="shared" si="54"/>
        <v>1</v>
      </c>
      <c r="BF55" s="34">
        <f t="shared" si="54"/>
        <v>0</v>
      </c>
      <c r="BG55" s="34">
        <f t="shared" si="54"/>
        <v>1</v>
      </c>
      <c r="BH55" s="34">
        <f t="shared" si="54"/>
        <v>1</v>
      </c>
      <c r="BJ55" s="9">
        <v>3.0</v>
      </c>
    </row>
    <row r="56" ht="14.25" customHeight="1">
      <c r="A56" s="9" t="s">
        <v>103</v>
      </c>
      <c r="B56" s="9">
        <v>4.0</v>
      </c>
      <c r="C56" s="9" t="e">
        <v>#N/A</v>
      </c>
      <c r="D56" s="9" t="e">
        <v>#N/A</v>
      </c>
      <c r="E56" s="9" t="e">
        <v>#N/A</v>
      </c>
      <c r="F56" s="9">
        <v>3.0</v>
      </c>
      <c r="G56" s="9" t="e">
        <v>#N/A</v>
      </c>
      <c r="H56" s="9">
        <v>4.0</v>
      </c>
      <c r="I56" s="9">
        <v>3.0</v>
      </c>
      <c r="J56" s="9">
        <v>5.0</v>
      </c>
      <c r="K56" s="9" t="e">
        <v>#N/A</v>
      </c>
      <c r="L56" s="9" t="e">
        <v>#N/A</v>
      </c>
      <c r="N56" s="7">
        <v>4.0</v>
      </c>
      <c r="O56" s="7">
        <v>4.0</v>
      </c>
      <c r="P56" s="7">
        <v>4.0</v>
      </c>
      <c r="Q56" s="7">
        <v>4.0</v>
      </c>
      <c r="R56" s="7">
        <v>4.0</v>
      </c>
      <c r="S56" s="7">
        <v>4.0</v>
      </c>
      <c r="T56" s="7">
        <v>4.0</v>
      </c>
      <c r="U56" s="7">
        <v>4.0</v>
      </c>
      <c r="V56" s="7">
        <v>4.0</v>
      </c>
      <c r="W56" s="7">
        <v>4.0</v>
      </c>
      <c r="X56" s="7">
        <v>4.0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L56" s="7">
        <v>4.0</v>
      </c>
      <c r="AM56" s="7">
        <v>4.0</v>
      </c>
      <c r="AN56" s="7">
        <v>4.0</v>
      </c>
      <c r="AO56" s="7">
        <v>4.0</v>
      </c>
      <c r="AP56" s="7">
        <v>4.0</v>
      </c>
      <c r="AQ56" s="7">
        <v>4.0</v>
      </c>
      <c r="AR56" s="7">
        <v>4.0</v>
      </c>
      <c r="AS56" s="7">
        <v>4.0</v>
      </c>
      <c r="AT56" s="7">
        <v>4.0</v>
      </c>
      <c r="AU56" s="7">
        <v>4.0</v>
      </c>
      <c r="AV56" s="7">
        <v>4.0</v>
      </c>
      <c r="AX56" s="34">
        <f t="shared" ref="AX56:BH56" si="55">IF(AO56=0,0,1)</f>
        <v>1</v>
      </c>
      <c r="AY56" s="34">
        <f t="shared" si="55"/>
        <v>1</v>
      </c>
      <c r="AZ56" s="34">
        <f t="shared" si="55"/>
        <v>1</v>
      </c>
      <c r="BA56" s="34">
        <f t="shared" si="55"/>
        <v>1</v>
      </c>
      <c r="BB56" s="34">
        <f t="shared" si="55"/>
        <v>1</v>
      </c>
      <c r="BC56" s="34">
        <f t="shared" si="55"/>
        <v>1</v>
      </c>
      <c r="BD56" s="34">
        <f t="shared" si="55"/>
        <v>1</v>
      </c>
      <c r="BE56" s="34">
        <f t="shared" si="55"/>
        <v>1</v>
      </c>
      <c r="BF56" s="34">
        <f t="shared" si="55"/>
        <v>0</v>
      </c>
      <c r="BG56" s="34">
        <f t="shared" si="55"/>
        <v>1</v>
      </c>
      <c r="BH56" s="34">
        <f t="shared" si="55"/>
        <v>1</v>
      </c>
      <c r="BJ56" s="9">
        <v>4.0</v>
      </c>
    </row>
    <row r="57" ht="14.25" customHeight="1">
      <c r="A57" s="9" t="s">
        <v>104</v>
      </c>
      <c r="B57" s="9">
        <v>2.0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N57" s="7">
        <v>3.0</v>
      </c>
      <c r="O57" s="7">
        <v>3.0</v>
      </c>
      <c r="P57" s="7">
        <v>3.0</v>
      </c>
      <c r="Q57" s="7">
        <v>3.0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>
        <v>3.0</v>
      </c>
      <c r="Z57" s="7">
        <v>1.0</v>
      </c>
      <c r="AA57" s="7">
        <v>1.0</v>
      </c>
      <c r="AB57" s="7">
        <v>1.0</v>
      </c>
      <c r="AC57" s="7">
        <v>1.0</v>
      </c>
      <c r="AD57" s="7">
        <v>1.0</v>
      </c>
      <c r="AE57" s="7">
        <v>1.0</v>
      </c>
      <c r="AF57" s="7">
        <v>1.0</v>
      </c>
      <c r="AG57" s="7">
        <v>1.0</v>
      </c>
      <c r="AH57" s="7">
        <v>1.0</v>
      </c>
      <c r="AI57" s="7">
        <v>1.0</v>
      </c>
      <c r="AJ57" s="7">
        <v>1.0</v>
      </c>
      <c r="AL57" s="7">
        <v>4.0</v>
      </c>
      <c r="AM57" s="7">
        <v>4.0</v>
      </c>
      <c r="AN57" s="7">
        <v>4.0</v>
      </c>
      <c r="AO57" s="7">
        <v>4.0</v>
      </c>
      <c r="AP57" s="7">
        <v>4.0</v>
      </c>
      <c r="AQ57" s="7">
        <v>4.0</v>
      </c>
      <c r="AR57" s="7">
        <v>4.0</v>
      </c>
      <c r="AS57" s="7">
        <v>4.0</v>
      </c>
      <c r="AT57" s="7">
        <v>4.0</v>
      </c>
      <c r="AU57" s="7">
        <v>4.0</v>
      </c>
      <c r="AV57" s="7">
        <v>4.0</v>
      </c>
      <c r="AX57" s="34">
        <f t="shared" ref="AX57:BH57" si="56">IF(AO57=0,0,1)</f>
        <v>1</v>
      </c>
      <c r="AY57" s="34">
        <f t="shared" si="56"/>
        <v>1</v>
      </c>
      <c r="AZ57" s="34">
        <f t="shared" si="56"/>
        <v>1</v>
      </c>
      <c r="BA57" s="34">
        <f t="shared" si="56"/>
        <v>1</v>
      </c>
      <c r="BB57" s="34">
        <f t="shared" si="56"/>
        <v>1</v>
      </c>
      <c r="BC57" s="34">
        <f t="shared" si="56"/>
        <v>1</v>
      </c>
      <c r="BD57" s="34">
        <f t="shared" si="56"/>
        <v>1</v>
      </c>
      <c r="BE57" s="34">
        <f t="shared" si="56"/>
        <v>1</v>
      </c>
      <c r="BF57" s="34">
        <f t="shared" si="56"/>
        <v>0</v>
      </c>
      <c r="BG57" s="34">
        <f t="shared" si="56"/>
        <v>1</v>
      </c>
      <c r="BH57" s="34">
        <f t="shared" si="56"/>
        <v>1</v>
      </c>
      <c r="BJ57" s="9">
        <v>2.0</v>
      </c>
    </row>
    <row r="58" ht="14.25" customHeight="1">
      <c r="A58" s="9" t="s">
        <v>105</v>
      </c>
      <c r="B58" s="9">
        <v>2.0</v>
      </c>
      <c r="C58" s="9">
        <v>2.0</v>
      </c>
      <c r="D58" s="9">
        <v>2.0</v>
      </c>
      <c r="E58" s="9" t="e">
        <v>#N/A</v>
      </c>
      <c r="F58" s="9">
        <v>1.0</v>
      </c>
      <c r="G58" s="9">
        <v>2.0</v>
      </c>
      <c r="H58" s="9" t="e">
        <v>#N/A</v>
      </c>
      <c r="I58" s="9">
        <v>1.0</v>
      </c>
      <c r="J58" s="9" t="e">
        <v>#N/A</v>
      </c>
      <c r="K58" s="9">
        <v>1.0</v>
      </c>
      <c r="L58" s="9" t="e">
        <v>#N/A</v>
      </c>
      <c r="N58" s="7">
        <v>1.0</v>
      </c>
      <c r="O58" s="7">
        <v>1.0</v>
      </c>
      <c r="P58" s="7">
        <v>1.0</v>
      </c>
      <c r="Q58" s="7">
        <v>1.0</v>
      </c>
      <c r="R58" s="7">
        <v>1.0</v>
      </c>
      <c r="S58" s="7">
        <v>1.0</v>
      </c>
      <c r="T58" s="7">
        <v>1.0</v>
      </c>
      <c r="U58" s="7">
        <v>1.0</v>
      </c>
      <c r="V58" s="7">
        <v>1.0</v>
      </c>
      <c r="W58" s="7">
        <v>1.0</v>
      </c>
      <c r="X58" s="7">
        <v>1.0</v>
      </c>
      <c r="Z58" s="7">
        <v>1.0</v>
      </c>
      <c r="AA58" s="7">
        <v>1.0</v>
      </c>
      <c r="AB58" s="7">
        <v>1.0</v>
      </c>
      <c r="AC58" s="7">
        <v>1.0</v>
      </c>
      <c r="AD58" s="7">
        <v>1.0</v>
      </c>
      <c r="AE58" s="7">
        <v>1.0</v>
      </c>
      <c r="AF58" s="7">
        <v>1.0</v>
      </c>
      <c r="AG58" s="7">
        <v>1.0</v>
      </c>
      <c r="AH58" s="7">
        <v>1.0</v>
      </c>
      <c r="AI58" s="7">
        <v>1.0</v>
      </c>
      <c r="AJ58" s="7">
        <v>1.0</v>
      </c>
      <c r="AL58" s="7">
        <v>3.0</v>
      </c>
      <c r="AM58" s="7">
        <v>3.0</v>
      </c>
      <c r="AN58" s="7">
        <v>3.0</v>
      </c>
      <c r="AO58" s="7">
        <v>3.0</v>
      </c>
      <c r="AP58" s="7">
        <v>3.0</v>
      </c>
      <c r="AQ58" s="7">
        <v>3.0</v>
      </c>
      <c r="AR58" s="7">
        <v>3.0</v>
      </c>
      <c r="AS58" s="7">
        <v>3.0</v>
      </c>
      <c r="AT58" s="7">
        <v>3.0</v>
      </c>
      <c r="AU58" s="7">
        <v>3.0</v>
      </c>
      <c r="AV58" s="7">
        <v>3.0</v>
      </c>
      <c r="AX58" s="34">
        <f t="shared" ref="AX58:BH58" si="57">IF(AO58=0,0,1)</f>
        <v>1</v>
      </c>
      <c r="AY58" s="34">
        <f t="shared" si="57"/>
        <v>1</v>
      </c>
      <c r="AZ58" s="34">
        <f t="shared" si="57"/>
        <v>1</v>
      </c>
      <c r="BA58" s="34">
        <f t="shared" si="57"/>
        <v>1</v>
      </c>
      <c r="BB58" s="34">
        <f t="shared" si="57"/>
        <v>1</v>
      </c>
      <c r="BC58" s="34">
        <f t="shared" si="57"/>
        <v>1</v>
      </c>
      <c r="BD58" s="34">
        <f t="shared" si="57"/>
        <v>1</v>
      </c>
      <c r="BE58" s="34">
        <f t="shared" si="57"/>
        <v>1</v>
      </c>
      <c r="BF58" s="34">
        <f t="shared" si="57"/>
        <v>0</v>
      </c>
      <c r="BG58" s="34">
        <f t="shared" si="57"/>
        <v>1</v>
      </c>
      <c r="BH58" s="34">
        <f t="shared" si="57"/>
        <v>1</v>
      </c>
      <c r="BJ58" s="9">
        <v>2.0</v>
      </c>
    </row>
    <row r="59" ht="14.25" customHeight="1">
      <c r="A59" s="9" t="s">
        <v>106</v>
      </c>
      <c r="B59" s="9">
        <v>2.0</v>
      </c>
      <c r="C59" s="9" t="e">
        <v>#N/A</v>
      </c>
      <c r="D59" s="9" t="e">
        <v>#N/A</v>
      </c>
      <c r="E59" s="9" t="e">
        <v>#N/A</v>
      </c>
      <c r="F59" s="9">
        <v>2.0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N59" s="7">
        <v>2.0</v>
      </c>
      <c r="O59" s="7">
        <v>2.0</v>
      </c>
      <c r="P59" s="7">
        <v>2.0</v>
      </c>
      <c r="Q59" s="7">
        <v>2.0</v>
      </c>
      <c r="R59" s="7">
        <v>2.0</v>
      </c>
      <c r="S59" s="7">
        <v>2.0</v>
      </c>
      <c r="T59" s="7">
        <v>2.0</v>
      </c>
      <c r="U59" s="7">
        <v>2.0</v>
      </c>
      <c r="V59" s="7">
        <v>2.0</v>
      </c>
      <c r="W59" s="7">
        <v>2.0</v>
      </c>
      <c r="X59" s="7">
        <v>2.0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L59" s="7">
        <v>4.0</v>
      </c>
      <c r="AM59" s="7">
        <v>4.0</v>
      </c>
      <c r="AN59" s="7">
        <v>4.0</v>
      </c>
      <c r="AO59" s="7">
        <v>4.0</v>
      </c>
      <c r="AP59" s="7">
        <v>4.0</v>
      </c>
      <c r="AQ59" s="7">
        <v>4.0</v>
      </c>
      <c r="AR59" s="7">
        <v>4.0</v>
      </c>
      <c r="AS59" s="7">
        <v>4.0</v>
      </c>
      <c r="AT59" s="7">
        <v>4.0</v>
      </c>
      <c r="AU59" s="7">
        <v>4.0</v>
      </c>
      <c r="AV59" s="7">
        <v>4.0</v>
      </c>
      <c r="AX59" s="34">
        <f t="shared" ref="AX59:BH59" si="58">IF(AO59=0,0,1)</f>
        <v>1</v>
      </c>
      <c r="AY59" s="34">
        <f t="shared" si="58"/>
        <v>1</v>
      </c>
      <c r="AZ59" s="34">
        <f t="shared" si="58"/>
        <v>1</v>
      </c>
      <c r="BA59" s="34">
        <f t="shared" si="58"/>
        <v>1</v>
      </c>
      <c r="BB59" s="34">
        <f t="shared" si="58"/>
        <v>1</v>
      </c>
      <c r="BC59" s="34">
        <f t="shared" si="58"/>
        <v>1</v>
      </c>
      <c r="BD59" s="34">
        <f t="shared" si="58"/>
        <v>1</v>
      </c>
      <c r="BE59" s="34">
        <f t="shared" si="58"/>
        <v>1</v>
      </c>
      <c r="BF59" s="34">
        <f t="shared" si="58"/>
        <v>0</v>
      </c>
      <c r="BG59" s="34">
        <f t="shared" si="58"/>
        <v>1</v>
      </c>
      <c r="BH59" s="34">
        <f t="shared" si="58"/>
        <v>1</v>
      </c>
      <c r="BJ59" s="9">
        <v>2.0</v>
      </c>
    </row>
    <row r="60" ht="14.25" customHeight="1">
      <c r="A60" s="9" t="s">
        <v>107</v>
      </c>
      <c r="B60" s="9">
        <v>4.0</v>
      </c>
      <c r="C60" s="9">
        <v>2.0</v>
      </c>
      <c r="D60" s="9">
        <v>4.0</v>
      </c>
      <c r="E60" s="9" t="e">
        <v>#N/A</v>
      </c>
      <c r="F60" s="9" t="e">
        <v>#N/A</v>
      </c>
      <c r="G60" s="9">
        <v>4.0</v>
      </c>
      <c r="H60" s="9" t="e">
        <v>#N/A</v>
      </c>
      <c r="I60" s="9" t="e">
        <v>#N/A</v>
      </c>
      <c r="J60" s="9" t="e">
        <v>#N/A</v>
      </c>
      <c r="K60" s="9">
        <v>3.0</v>
      </c>
      <c r="L60" s="9">
        <v>3.0</v>
      </c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Z60" s="7">
        <v>1.0</v>
      </c>
      <c r="AA60" s="7">
        <v>1.0</v>
      </c>
      <c r="AB60" s="7">
        <v>1.0</v>
      </c>
      <c r="AC60" s="7">
        <v>1.0</v>
      </c>
      <c r="AD60" s="7">
        <v>1.0</v>
      </c>
      <c r="AE60" s="7">
        <v>1.0</v>
      </c>
      <c r="AF60" s="7">
        <v>1.0</v>
      </c>
      <c r="AG60" s="7">
        <v>1.0</v>
      </c>
      <c r="AH60" s="7">
        <v>1.0</v>
      </c>
      <c r="AI60" s="7">
        <v>1.0</v>
      </c>
      <c r="AJ60" s="7">
        <v>1.0</v>
      </c>
      <c r="AL60" s="7">
        <v>3.0</v>
      </c>
      <c r="AM60" s="7">
        <v>3.0</v>
      </c>
      <c r="AN60" s="7">
        <v>3.0</v>
      </c>
      <c r="AO60" s="7">
        <v>3.0</v>
      </c>
      <c r="AP60" s="7">
        <v>3.0</v>
      </c>
      <c r="AQ60" s="7">
        <v>3.0</v>
      </c>
      <c r="AR60" s="7">
        <v>3.0</v>
      </c>
      <c r="AS60" s="7">
        <v>3.0</v>
      </c>
      <c r="AT60" s="7">
        <v>3.0</v>
      </c>
      <c r="AU60" s="7">
        <v>3.0</v>
      </c>
      <c r="AV60" s="7">
        <v>3.0</v>
      </c>
      <c r="AX60" s="34">
        <f t="shared" ref="AX60:BH60" si="59">IF(AO60=0,0,1)</f>
        <v>1</v>
      </c>
      <c r="AY60" s="34">
        <f t="shared" si="59"/>
        <v>1</v>
      </c>
      <c r="AZ60" s="34">
        <f t="shared" si="59"/>
        <v>1</v>
      </c>
      <c r="BA60" s="34">
        <f t="shared" si="59"/>
        <v>1</v>
      </c>
      <c r="BB60" s="34">
        <f t="shared" si="59"/>
        <v>1</v>
      </c>
      <c r="BC60" s="34">
        <f t="shared" si="59"/>
        <v>1</v>
      </c>
      <c r="BD60" s="34">
        <f t="shared" si="59"/>
        <v>1</v>
      </c>
      <c r="BE60" s="34">
        <f t="shared" si="59"/>
        <v>1</v>
      </c>
      <c r="BF60" s="34">
        <f t="shared" si="59"/>
        <v>0</v>
      </c>
      <c r="BG60" s="34">
        <f t="shared" si="59"/>
        <v>1</v>
      </c>
      <c r="BH60" s="34">
        <f t="shared" si="59"/>
        <v>1</v>
      </c>
      <c r="BJ60" s="9">
        <v>4.0</v>
      </c>
    </row>
    <row r="61" ht="14.25" customHeight="1">
      <c r="A61" s="9" t="s">
        <v>108</v>
      </c>
      <c r="B61" s="9">
        <v>1.0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>
        <v>1.0</v>
      </c>
      <c r="I61" s="9">
        <v>1.0</v>
      </c>
      <c r="J61" s="9" t="e">
        <v>#N/A</v>
      </c>
      <c r="K61" s="9" t="e">
        <v>#N/A</v>
      </c>
      <c r="L61" s="9" t="e">
        <v>#N/A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4.0</v>
      </c>
      <c r="T61" s="7">
        <v>4.0</v>
      </c>
      <c r="U61" s="7">
        <v>4.0</v>
      </c>
      <c r="V61" s="7">
        <v>4.0</v>
      </c>
      <c r="W61" s="7">
        <v>4.0</v>
      </c>
      <c r="X61" s="7">
        <v>4.0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L61" s="7">
        <v>4.0</v>
      </c>
      <c r="AM61" s="7">
        <v>4.0</v>
      </c>
      <c r="AN61" s="7">
        <v>4.0</v>
      </c>
      <c r="AO61" s="7">
        <v>4.0</v>
      </c>
      <c r="AP61" s="7">
        <v>4.0</v>
      </c>
      <c r="AQ61" s="7">
        <v>4.0</v>
      </c>
      <c r="AR61" s="7">
        <v>4.0</v>
      </c>
      <c r="AS61" s="7">
        <v>4.0</v>
      </c>
      <c r="AT61" s="7">
        <v>4.0</v>
      </c>
      <c r="AU61" s="7">
        <v>4.0</v>
      </c>
      <c r="AV61" s="7">
        <v>4.0</v>
      </c>
      <c r="AX61" s="34">
        <f t="shared" ref="AX61:BH61" si="60">IF(AO61=0,0,1)</f>
        <v>1</v>
      </c>
      <c r="AY61" s="34">
        <f t="shared" si="60"/>
        <v>1</v>
      </c>
      <c r="AZ61" s="34">
        <f t="shared" si="60"/>
        <v>1</v>
      </c>
      <c r="BA61" s="34">
        <f t="shared" si="60"/>
        <v>1</v>
      </c>
      <c r="BB61" s="34">
        <f t="shared" si="60"/>
        <v>1</v>
      </c>
      <c r="BC61" s="34">
        <f t="shared" si="60"/>
        <v>1</v>
      </c>
      <c r="BD61" s="34">
        <f t="shared" si="60"/>
        <v>1</v>
      </c>
      <c r="BE61" s="34">
        <f t="shared" si="60"/>
        <v>1</v>
      </c>
      <c r="BF61" s="34">
        <f t="shared" si="60"/>
        <v>0</v>
      </c>
      <c r="BG61" s="34">
        <f t="shared" si="60"/>
        <v>1</v>
      </c>
      <c r="BH61" s="34">
        <f t="shared" si="60"/>
        <v>1</v>
      </c>
      <c r="BJ61" s="9">
        <v>1.0</v>
      </c>
    </row>
    <row r="62" ht="14.25" customHeight="1">
      <c r="A62" s="9" t="s">
        <v>109</v>
      </c>
      <c r="B62" s="9">
        <v>1.0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N62" s="7">
        <v>4.0</v>
      </c>
      <c r="O62" s="7">
        <v>4.0</v>
      </c>
      <c r="P62" s="7">
        <v>4.0</v>
      </c>
      <c r="Q62" s="7">
        <v>4.0</v>
      </c>
      <c r="R62" s="7">
        <v>4.0</v>
      </c>
      <c r="S62" s="7">
        <v>4.0</v>
      </c>
      <c r="T62" s="7">
        <v>4.0</v>
      </c>
      <c r="U62" s="7">
        <v>4.0</v>
      </c>
      <c r="V62" s="7">
        <v>4.0</v>
      </c>
      <c r="W62" s="7">
        <v>4.0</v>
      </c>
      <c r="X62" s="7">
        <v>4.0</v>
      </c>
      <c r="Z62" s="7">
        <v>1.0</v>
      </c>
      <c r="AA62" s="7">
        <v>1.0</v>
      </c>
      <c r="AB62" s="7">
        <v>1.0</v>
      </c>
      <c r="AC62" s="7">
        <v>1.0</v>
      </c>
      <c r="AD62" s="7">
        <v>1.0</v>
      </c>
      <c r="AE62" s="7">
        <v>1.0</v>
      </c>
      <c r="AF62" s="7">
        <v>1.0</v>
      </c>
      <c r="AG62" s="7">
        <v>1.0</v>
      </c>
      <c r="AH62" s="7">
        <v>1.0</v>
      </c>
      <c r="AI62" s="7">
        <v>1.0</v>
      </c>
      <c r="AJ62" s="7">
        <v>1.0</v>
      </c>
      <c r="AL62" s="7">
        <v>4.0</v>
      </c>
      <c r="AM62" s="7">
        <v>4.0</v>
      </c>
      <c r="AN62" s="7">
        <v>4.0</v>
      </c>
      <c r="AO62" s="7">
        <v>4.0</v>
      </c>
      <c r="AP62" s="7">
        <v>4.0</v>
      </c>
      <c r="AQ62" s="7">
        <v>4.0</v>
      </c>
      <c r="AR62" s="7">
        <v>4.0</v>
      </c>
      <c r="AS62" s="7">
        <v>4.0</v>
      </c>
      <c r="AT62" s="7">
        <v>4.0</v>
      </c>
      <c r="AU62" s="7">
        <v>4.0</v>
      </c>
      <c r="AV62" s="7">
        <v>4.0</v>
      </c>
      <c r="AX62" s="34">
        <f t="shared" ref="AX62:BH62" si="61">IF(AO62=0,0,1)</f>
        <v>1</v>
      </c>
      <c r="AY62" s="34">
        <f t="shared" si="61"/>
        <v>1</v>
      </c>
      <c r="AZ62" s="34">
        <f t="shared" si="61"/>
        <v>1</v>
      </c>
      <c r="BA62" s="34">
        <f t="shared" si="61"/>
        <v>1</v>
      </c>
      <c r="BB62" s="34">
        <f t="shared" si="61"/>
        <v>1</v>
      </c>
      <c r="BC62" s="34">
        <f t="shared" si="61"/>
        <v>1</v>
      </c>
      <c r="BD62" s="34">
        <f t="shared" si="61"/>
        <v>1</v>
      </c>
      <c r="BE62" s="34">
        <f t="shared" si="61"/>
        <v>1</v>
      </c>
      <c r="BF62" s="34">
        <f t="shared" si="61"/>
        <v>0</v>
      </c>
      <c r="BG62" s="34">
        <f t="shared" si="61"/>
        <v>1</v>
      </c>
      <c r="BH62" s="34">
        <f t="shared" si="61"/>
        <v>1</v>
      </c>
      <c r="BJ62" s="9">
        <v>1.0</v>
      </c>
    </row>
    <row r="63" ht="14.25" customHeight="1">
      <c r="A63" s="9" t="s">
        <v>110</v>
      </c>
      <c r="B63" s="9">
        <v>1.0</v>
      </c>
      <c r="C63" s="9">
        <v>1.0</v>
      </c>
      <c r="D63" s="9">
        <v>1.0</v>
      </c>
      <c r="E63" s="9">
        <v>1.0</v>
      </c>
      <c r="F63" s="9">
        <v>1.0</v>
      </c>
      <c r="G63" s="9">
        <v>1.0</v>
      </c>
      <c r="H63" s="9">
        <v>1.0</v>
      </c>
      <c r="I63" s="9">
        <v>1.0</v>
      </c>
      <c r="J63" s="9">
        <v>1.0</v>
      </c>
      <c r="K63" s="9">
        <v>1.0</v>
      </c>
      <c r="L63" s="9">
        <v>1.0</v>
      </c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5.0</v>
      </c>
      <c r="T63" s="11">
        <v>5.0</v>
      </c>
      <c r="U63" s="11">
        <v>5.0</v>
      </c>
      <c r="V63" s="11">
        <v>5.0</v>
      </c>
      <c r="W63" s="11">
        <v>5.0</v>
      </c>
      <c r="X63" s="11">
        <v>5.0</v>
      </c>
      <c r="Y63" s="12"/>
      <c r="Z63" s="11">
        <v>1.0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2"/>
      <c r="AL63" s="11">
        <v>5.0</v>
      </c>
      <c r="AM63" s="11">
        <v>5.0</v>
      </c>
      <c r="AN63" s="11">
        <v>5.0</v>
      </c>
      <c r="AO63" s="11">
        <v>5.0</v>
      </c>
      <c r="AP63" s="11">
        <v>5.0</v>
      </c>
      <c r="AQ63" s="11">
        <v>5.0</v>
      </c>
      <c r="AR63" s="11">
        <v>5.0</v>
      </c>
      <c r="AS63" s="11">
        <v>5.0</v>
      </c>
      <c r="AT63" s="11">
        <v>5.0</v>
      </c>
      <c r="AU63" s="11">
        <v>5.0</v>
      </c>
      <c r="AV63" s="11">
        <v>5.0</v>
      </c>
      <c r="AW63" s="12"/>
      <c r="AX63" s="34">
        <f t="shared" ref="AX63:BH63" si="62">IF(AO63=0,0,1)</f>
        <v>1</v>
      </c>
      <c r="AY63" s="34">
        <f t="shared" si="62"/>
        <v>1</v>
      </c>
      <c r="AZ63" s="34">
        <f t="shared" si="62"/>
        <v>1</v>
      </c>
      <c r="BA63" s="34">
        <f t="shared" si="62"/>
        <v>1</v>
      </c>
      <c r="BB63" s="34">
        <f t="shared" si="62"/>
        <v>1</v>
      </c>
      <c r="BC63" s="34">
        <f t="shared" si="62"/>
        <v>1</v>
      </c>
      <c r="BD63" s="34">
        <f t="shared" si="62"/>
        <v>1</v>
      </c>
      <c r="BE63" s="34">
        <f t="shared" si="62"/>
        <v>1</v>
      </c>
      <c r="BF63" s="34">
        <f t="shared" si="62"/>
        <v>0</v>
      </c>
      <c r="BG63" s="34">
        <f t="shared" si="62"/>
        <v>1</v>
      </c>
      <c r="BH63" s="34">
        <f t="shared" si="62"/>
        <v>1</v>
      </c>
      <c r="BJ63" s="9">
        <v>1.0</v>
      </c>
    </row>
    <row r="64" ht="14.25" customHeight="1">
      <c r="A64" s="9" t="s">
        <v>111</v>
      </c>
      <c r="B64" s="9">
        <v>3.0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>
        <v>3.0</v>
      </c>
      <c r="H64" s="9" t="e">
        <v>#N/A</v>
      </c>
      <c r="I64" s="9" t="e">
        <v>#N/A</v>
      </c>
      <c r="J64" s="9">
        <v>2.0</v>
      </c>
      <c r="K64" s="9" t="e">
        <v>#N/A</v>
      </c>
      <c r="L64" s="9" t="e">
        <v>#N/A</v>
      </c>
      <c r="N64" s="7">
        <v>3.0</v>
      </c>
      <c r="O64" s="7">
        <v>3.0</v>
      </c>
      <c r="P64" s="7">
        <v>3.0</v>
      </c>
      <c r="Q64" s="7">
        <v>3.0</v>
      </c>
      <c r="R64" s="7">
        <v>3.0</v>
      </c>
      <c r="S64" s="7">
        <v>3.0</v>
      </c>
      <c r="T64" s="7">
        <v>3.0</v>
      </c>
      <c r="U64" s="7">
        <v>3.0</v>
      </c>
      <c r="V64" s="7">
        <v>3.0</v>
      </c>
      <c r="W64" s="7">
        <v>3.0</v>
      </c>
      <c r="X64" s="7">
        <v>3.0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L64" s="7">
        <v>4.0</v>
      </c>
      <c r="AM64" s="7">
        <v>4.0</v>
      </c>
      <c r="AN64" s="7">
        <v>4.0</v>
      </c>
      <c r="AO64" s="7">
        <v>4.0</v>
      </c>
      <c r="AP64" s="7">
        <v>4.0</v>
      </c>
      <c r="AQ64" s="7">
        <v>4.0</v>
      </c>
      <c r="AR64" s="7">
        <v>4.0</v>
      </c>
      <c r="AS64" s="7">
        <v>4.0</v>
      </c>
      <c r="AT64" s="7">
        <v>4.0</v>
      </c>
      <c r="AU64" s="7">
        <v>4.0</v>
      </c>
      <c r="AV64" s="7">
        <v>4.0</v>
      </c>
      <c r="AX64" s="34">
        <f t="shared" ref="AX64:BH64" si="63">IF(AO64=0,0,1)</f>
        <v>1</v>
      </c>
      <c r="AY64" s="34">
        <f t="shared" si="63"/>
        <v>1</v>
      </c>
      <c r="AZ64" s="34">
        <f t="shared" si="63"/>
        <v>1</v>
      </c>
      <c r="BA64" s="34">
        <f t="shared" si="63"/>
        <v>1</v>
      </c>
      <c r="BB64" s="34">
        <f t="shared" si="63"/>
        <v>1</v>
      </c>
      <c r="BC64" s="34">
        <f t="shared" si="63"/>
        <v>1</v>
      </c>
      <c r="BD64" s="34">
        <f t="shared" si="63"/>
        <v>1</v>
      </c>
      <c r="BE64" s="34">
        <f t="shared" si="63"/>
        <v>1</v>
      </c>
      <c r="BF64" s="34">
        <f t="shared" si="63"/>
        <v>0</v>
      </c>
      <c r="BG64" s="34">
        <f t="shared" si="63"/>
        <v>1</v>
      </c>
      <c r="BH64" s="34">
        <f t="shared" si="63"/>
        <v>1</v>
      </c>
      <c r="BJ64" s="9">
        <v>3.0</v>
      </c>
    </row>
    <row r="65" ht="14.25" customHeight="1">
      <c r="A65" s="9" t="s">
        <v>112</v>
      </c>
      <c r="B65" s="9">
        <v>1.0</v>
      </c>
      <c r="C65" s="9">
        <v>1.0</v>
      </c>
      <c r="D65" s="9">
        <v>1.0</v>
      </c>
      <c r="E65" s="9">
        <v>1.0</v>
      </c>
      <c r="F65" s="9">
        <v>1.0</v>
      </c>
      <c r="G65" s="9">
        <v>1.0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N65" s="7">
        <v>4.0</v>
      </c>
      <c r="O65" s="7">
        <v>4.0</v>
      </c>
      <c r="P65" s="7">
        <v>4.0</v>
      </c>
      <c r="Q65" s="7">
        <v>4.0</v>
      </c>
      <c r="R65" s="7">
        <v>4.0</v>
      </c>
      <c r="S65" s="7">
        <v>4.0</v>
      </c>
      <c r="T65" s="7">
        <v>4.0</v>
      </c>
      <c r="U65" s="7">
        <v>4.0</v>
      </c>
      <c r="V65" s="7">
        <v>4.0</v>
      </c>
      <c r="W65" s="7">
        <v>4.0</v>
      </c>
      <c r="X65" s="7">
        <v>4.0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L65" s="7">
        <v>3.0</v>
      </c>
      <c r="AM65" s="7">
        <v>3.0</v>
      </c>
      <c r="AN65" s="7">
        <v>3.0</v>
      </c>
      <c r="AO65" s="7">
        <v>3.0</v>
      </c>
      <c r="AP65" s="7">
        <v>3.0</v>
      </c>
      <c r="AQ65" s="7">
        <v>3.0</v>
      </c>
      <c r="AR65" s="7">
        <v>3.0</v>
      </c>
      <c r="AS65" s="7">
        <v>3.0</v>
      </c>
      <c r="AT65" s="7">
        <v>3.0</v>
      </c>
      <c r="AU65" s="7">
        <v>3.0</v>
      </c>
      <c r="AV65" s="7">
        <v>3.0</v>
      </c>
      <c r="AX65" s="34">
        <f t="shared" ref="AX65:BH65" si="64">IF(AO65=0,0,1)</f>
        <v>1</v>
      </c>
      <c r="AY65" s="34">
        <f t="shared" si="64"/>
        <v>1</v>
      </c>
      <c r="AZ65" s="34">
        <f t="shared" si="64"/>
        <v>1</v>
      </c>
      <c r="BA65" s="34">
        <f t="shared" si="64"/>
        <v>1</v>
      </c>
      <c r="BB65" s="34">
        <f t="shared" si="64"/>
        <v>1</v>
      </c>
      <c r="BC65" s="34">
        <f t="shared" si="64"/>
        <v>1</v>
      </c>
      <c r="BD65" s="34">
        <f t="shared" si="64"/>
        <v>1</v>
      </c>
      <c r="BE65" s="34">
        <f t="shared" si="64"/>
        <v>1</v>
      </c>
      <c r="BF65" s="34">
        <f t="shared" si="64"/>
        <v>0</v>
      </c>
      <c r="BG65" s="34">
        <f t="shared" si="64"/>
        <v>1</v>
      </c>
      <c r="BH65" s="34">
        <f t="shared" si="64"/>
        <v>1</v>
      </c>
      <c r="BJ65" s="9">
        <v>1.0</v>
      </c>
    </row>
    <row r="66" ht="14.25" customHeight="1">
      <c r="A66" s="9" t="s">
        <v>113</v>
      </c>
      <c r="B66" s="9">
        <v>1.0</v>
      </c>
      <c r="C66" s="9" t="e">
        <v>#N/A</v>
      </c>
      <c r="D66" s="9" t="e">
        <v>#N/A</v>
      </c>
      <c r="E66" s="9">
        <v>1.0</v>
      </c>
      <c r="F66" s="9" t="e">
        <v>#N/A</v>
      </c>
      <c r="G66" s="9" t="e">
        <v>#N/A</v>
      </c>
      <c r="H66" s="9">
        <v>1.0</v>
      </c>
      <c r="I66" s="9" t="e">
        <v>#N/A</v>
      </c>
      <c r="J66" s="9" t="e">
        <v>#N/A</v>
      </c>
      <c r="K66" s="9" t="e">
        <v>#N/A</v>
      </c>
      <c r="L66" s="9" t="e">
        <v>#N/A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2.0</v>
      </c>
      <c r="W66" s="7">
        <v>2.0</v>
      </c>
      <c r="X66" s="7">
        <v>2.0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X66" s="34">
        <f t="shared" ref="AX66:BH66" si="65">IF(AO66=0,0,1)</f>
        <v>0</v>
      </c>
      <c r="AY66" s="34">
        <f t="shared" si="65"/>
        <v>0</v>
      </c>
      <c r="AZ66" s="34">
        <f t="shared" si="65"/>
        <v>0</v>
      </c>
      <c r="BA66" s="34">
        <f t="shared" si="65"/>
        <v>0</v>
      </c>
      <c r="BB66" s="34">
        <f t="shared" si="65"/>
        <v>0</v>
      </c>
      <c r="BC66" s="34">
        <f t="shared" si="65"/>
        <v>0</v>
      </c>
      <c r="BD66" s="34">
        <f t="shared" si="65"/>
        <v>0</v>
      </c>
      <c r="BE66" s="34">
        <f t="shared" si="65"/>
        <v>0</v>
      </c>
      <c r="BF66" s="34">
        <f t="shared" si="65"/>
        <v>0</v>
      </c>
      <c r="BG66" s="34">
        <f t="shared" si="65"/>
        <v>0</v>
      </c>
      <c r="BH66" s="34">
        <f t="shared" si="65"/>
        <v>0</v>
      </c>
      <c r="BJ66" s="9">
        <v>1.0</v>
      </c>
    </row>
    <row r="67" ht="14.25" customHeight="1">
      <c r="A67" s="9" t="s">
        <v>114</v>
      </c>
      <c r="B67" s="9">
        <v>2.0</v>
      </c>
      <c r="C67" s="9" t="e">
        <v>#N/A</v>
      </c>
      <c r="D67" s="9" t="e">
        <v>#N/A</v>
      </c>
      <c r="E67" s="9">
        <v>1.0</v>
      </c>
      <c r="F67" s="9">
        <v>1.0</v>
      </c>
      <c r="G67" s="9">
        <v>1.0</v>
      </c>
      <c r="H67" s="9" t="e">
        <v>#N/A</v>
      </c>
      <c r="I67" s="9">
        <v>1.0</v>
      </c>
      <c r="J67" s="9">
        <v>1.0</v>
      </c>
      <c r="K67" s="9" t="e">
        <v>#N/A</v>
      </c>
      <c r="L67" s="9">
        <v>1.0</v>
      </c>
      <c r="N67" s="7">
        <v>4.0</v>
      </c>
      <c r="O67" s="7">
        <v>4.0</v>
      </c>
      <c r="P67" s="7">
        <v>4.0</v>
      </c>
      <c r="Q67" s="7">
        <v>4.0</v>
      </c>
      <c r="R67" s="7">
        <v>4.0</v>
      </c>
      <c r="S67" s="7">
        <v>4.0</v>
      </c>
      <c r="T67" s="7">
        <v>4.0</v>
      </c>
      <c r="U67" s="7">
        <v>4.0</v>
      </c>
      <c r="V67" s="7">
        <v>4.0</v>
      </c>
      <c r="W67" s="7">
        <v>4.0</v>
      </c>
      <c r="X67" s="7">
        <v>4.0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L67" s="7">
        <v>3.0</v>
      </c>
      <c r="AM67" s="7">
        <v>3.0</v>
      </c>
      <c r="AN67" s="7">
        <v>3.0</v>
      </c>
      <c r="AO67" s="7">
        <v>3.0</v>
      </c>
      <c r="AP67" s="7">
        <v>3.0</v>
      </c>
      <c r="AQ67" s="7">
        <v>3.0</v>
      </c>
      <c r="AR67" s="7">
        <v>3.0</v>
      </c>
      <c r="AS67" s="7">
        <v>3.0</v>
      </c>
      <c r="AT67" s="7">
        <v>3.0</v>
      </c>
      <c r="AU67" s="7">
        <v>3.0</v>
      </c>
      <c r="AV67" s="7">
        <v>3.0</v>
      </c>
      <c r="AX67" s="34">
        <f t="shared" ref="AX67:BH67" si="66">IF(AO67=0,0,1)</f>
        <v>1</v>
      </c>
      <c r="AY67" s="34">
        <f t="shared" si="66"/>
        <v>1</v>
      </c>
      <c r="AZ67" s="34">
        <f t="shared" si="66"/>
        <v>1</v>
      </c>
      <c r="BA67" s="34">
        <f t="shared" si="66"/>
        <v>1</v>
      </c>
      <c r="BB67" s="34">
        <f t="shared" si="66"/>
        <v>1</v>
      </c>
      <c r="BC67" s="34">
        <f t="shared" si="66"/>
        <v>1</v>
      </c>
      <c r="BD67" s="34">
        <f t="shared" si="66"/>
        <v>1</v>
      </c>
      <c r="BE67" s="34">
        <f t="shared" si="66"/>
        <v>1</v>
      </c>
      <c r="BF67" s="34">
        <f t="shared" si="66"/>
        <v>0</v>
      </c>
      <c r="BG67" s="34">
        <f t="shared" si="66"/>
        <v>1</v>
      </c>
      <c r="BH67" s="34">
        <f t="shared" si="66"/>
        <v>1</v>
      </c>
      <c r="BJ67" s="9">
        <v>2.0</v>
      </c>
    </row>
    <row r="68" ht="14.25" customHeight="1">
      <c r="A68" s="9" t="s">
        <v>115</v>
      </c>
      <c r="B68" s="9">
        <v>2.0</v>
      </c>
      <c r="C68" s="9">
        <v>1.0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N68" s="7">
        <v>1.0</v>
      </c>
      <c r="O68" s="7">
        <v>1.0</v>
      </c>
      <c r="P68" s="7">
        <v>1.0</v>
      </c>
      <c r="Q68" s="7">
        <v>1.0</v>
      </c>
      <c r="R68" s="7">
        <v>1.0</v>
      </c>
      <c r="S68" s="7">
        <v>1.0</v>
      </c>
      <c r="T68" s="7">
        <v>1.0</v>
      </c>
      <c r="U68" s="7">
        <v>1.0</v>
      </c>
      <c r="V68" s="7">
        <v>1.0</v>
      </c>
      <c r="W68" s="7">
        <v>1.0</v>
      </c>
      <c r="X68" s="7">
        <v>1.0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L68" s="7">
        <v>2.0</v>
      </c>
      <c r="AM68" s="7">
        <v>2.0</v>
      </c>
      <c r="AN68" s="7">
        <v>2.0</v>
      </c>
      <c r="AO68" s="7">
        <v>2.0</v>
      </c>
      <c r="AP68" s="7">
        <v>2.0</v>
      </c>
      <c r="AQ68" s="7">
        <v>2.0</v>
      </c>
      <c r="AR68" s="7">
        <v>2.0</v>
      </c>
      <c r="AS68" s="7">
        <v>2.0</v>
      </c>
      <c r="AT68" s="7">
        <v>2.0</v>
      </c>
      <c r="AU68" s="7">
        <v>2.0</v>
      </c>
      <c r="AV68" s="7">
        <v>2.0</v>
      </c>
      <c r="AX68" s="34">
        <f t="shared" ref="AX68:BH68" si="67">IF(AO68=0,0,1)</f>
        <v>1</v>
      </c>
      <c r="AY68" s="34">
        <f t="shared" si="67"/>
        <v>1</v>
      </c>
      <c r="AZ68" s="34">
        <f t="shared" si="67"/>
        <v>1</v>
      </c>
      <c r="BA68" s="34">
        <f t="shared" si="67"/>
        <v>1</v>
      </c>
      <c r="BB68" s="34">
        <f t="shared" si="67"/>
        <v>1</v>
      </c>
      <c r="BC68" s="34">
        <f t="shared" si="67"/>
        <v>1</v>
      </c>
      <c r="BD68" s="34">
        <f t="shared" si="67"/>
        <v>1</v>
      </c>
      <c r="BE68" s="34">
        <f t="shared" si="67"/>
        <v>1</v>
      </c>
      <c r="BF68" s="34">
        <f t="shared" si="67"/>
        <v>0</v>
      </c>
      <c r="BG68" s="34">
        <f t="shared" si="67"/>
        <v>1</v>
      </c>
      <c r="BH68" s="34">
        <f t="shared" si="67"/>
        <v>1</v>
      </c>
      <c r="BJ68" s="9">
        <v>2.0</v>
      </c>
    </row>
    <row r="69" ht="14.25" customHeight="1">
      <c r="A69" s="9" t="s">
        <v>116</v>
      </c>
      <c r="B69" s="9">
        <v>1.0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N69" s="7">
        <v>3.0</v>
      </c>
      <c r="O69" s="7">
        <v>3.0</v>
      </c>
      <c r="P69" s="7">
        <v>3.0</v>
      </c>
      <c r="Q69" s="7">
        <v>3.0</v>
      </c>
      <c r="R69" s="7">
        <v>3.0</v>
      </c>
      <c r="S69" s="7">
        <v>3.0</v>
      </c>
      <c r="T69" s="7">
        <v>3.0</v>
      </c>
      <c r="U69" s="7">
        <v>3.0</v>
      </c>
      <c r="V69" s="7">
        <v>3.0</v>
      </c>
      <c r="W69" s="7">
        <v>3.0</v>
      </c>
      <c r="X69" s="7">
        <v>3.0</v>
      </c>
      <c r="Z69" s="7">
        <v>1.0</v>
      </c>
      <c r="AA69" s="7">
        <v>1.0</v>
      </c>
      <c r="AB69" s="7">
        <v>1.0</v>
      </c>
      <c r="AC69" s="7">
        <v>1.0</v>
      </c>
      <c r="AD69" s="7">
        <v>1.0</v>
      </c>
      <c r="AE69" s="7">
        <v>1.0</v>
      </c>
      <c r="AF69" s="7">
        <v>1.0</v>
      </c>
      <c r="AG69" s="7">
        <v>1.0</v>
      </c>
      <c r="AH69" s="7">
        <v>1.0</v>
      </c>
      <c r="AI69" s="7">
        <v>1.0</v>
      </c>
      <c r="AJ69" s="7">
        <v>1.0</v>
      </c>
      <c r="AL69" s="7">
        <v>4.0</v>
      </c>
      <c r="AM69" s="7">
        <v>4.0</v>
      </c>
      <c r="AN69" s="7">
        <v>4.0</v>
      </c>
      <c r="AO69" s="7">
        <v>4.0</v>
      </c>
      <c r="AP69" s="7">
        <v>4.0</v>
      </c>
      <c r="AQ69" s="7">
        <v>4.0</v>
      </c>
      <c r="AR69" s="7">
        <v>4.0</v>
      </c>
      <c r="AS69" s="7">
        <v>4.0</v>
      </c>
      <c r="AT69" s="7">
        <v>4.0</v>
      </c>
      <c r="AU69" s="7">
        <v>4.0</v>
      </c>
      <c r="AV69" s="7">
        <v>4.0</v>
      </c>
      <c r="AX69" s="34">
        <f t="shared" ref="AX69:BH69" si="68">IF(AO69=0,0,1)</f>
        <v>1</v>
      </c>
      <c r="AY69" s="34">
        <f t="shared" si="68"/>
        <v>1</v>
      </c>
      <c r="AZ69" s="34">
        <f t="shared" si="68"/>
        <v>1</v>
      </c>
      <c r="BA69" s="34">
        <f t="shared" si="68"/>
        <v>1</v>
      </c>
      <c r="BB69" s="34">
        <f t="shared" si="68"/>
        <v>1</v>
      </c>
      <c r="BC69" s="34">
        <f t="shared" si="68"/>
        <v>1</v>
      </c>
      <c r="BD69" s="34">
        <f t="shared" si="68"/>
        <v>1</v>
      </c>
      <c r="BE69" s="34">
        <f t="shared" si="68"/>
        <v>1</v>
      </c>
      <c r="BF69" s="34">
        <f t="shared" si="68"/>
        <v>0</v>
      </c>
      <c r="BG69" s="34">
        <f t="shared" si="68"/>
        <v>1</v>
      </c>
      <c r="BH69" s="34">
        <f t="shared" si="68"/>
        <v>1</v>
      </c>
      <c r="BJ69" s="9">
        <v>1.0</v>
      </c>
    </row>
    <row r="70" ht="14.25" customHeight="1">
      <c r="A70" s="9" t="s">
        <v>117</v>
      </c>
      <c r="B70" s="9">
        <v>1.0</v>
      </c>
      <c r="C70" s="9">
        <v>1.0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>
        <v>3.0</v>
      </c>
      <c r="N70" s="7">
        <v>4.0</v>
      </c>
      <c r="O70" s="7">
        <v>4.0</v>
      </c>
      <c r="P70" s="7">
        <v>4.0</v>
      </c>
      <c r="Q70" s="7">
        <v>4.0</v>
      </c>
      <c r="R70" s="7">
        <v>4.0</v>
      </c>
      <c r="S70" s="7">
        <v>4.0</v>
      </c>
      <c r="T70" s="7">
        <v>4.0</v>
      </c>
      <c r="U70" s="7">
        <v>4.0</v>
      </c>
      <c r="V70" s="7">
        <v>4.0</v>
      </c>
      <c r="W70" s="7">
        <v>4.0</v>
      </c>
      <c r="X70" s="7">
        <v>4.0</v>
      </c>
      <c r="Z70" s="7">
        <v>1.0</v>
      </c>
      <c r="AA70" s="7">
        <v>1.0</v>
      </c>
      <c r="AB70" s="7">
        <v>1.0</v>
      </c>
      <c r="AC70" s="7">
        <v>1.0</v>
      </c>
      <c r="AD70" s="7">
        <v>1.0</v>
      </c>
      <c r="AE70" s="7">
        <v>1.0</v>
      </c>
      <c r="AF70" s="7">
        <v>1.0</v>
      </c>
      <c r="AG70" s="7">
        <v>1.0</v>
      </c>
      <c r="AH70" s="7">
        <v>1.0</v>
      </c>
      <c r="AI70" s="7">
        <v>1.0</v>
      </c>
      <c r="AJ70" s="7">
        <v>1.0</v>
      </c>
      <c r="AL70" s="7">
        <v>2.0</v>
      </c>
      <c r="AM70" s="7">
        <v>2.0</v>
      </c>
      <c r="AN70" s="7">
        <v>2.0</v>
      </c>
      <c r="AO70" s="7">
        <v>2.0</v>
      </c>
      <c r="AP70" s="7">
        <v>2.0</v>
      </c>
      <c r="AQ70" s="7">
        <v>2.0</v>
      </c>
      <c r="AR70" s="7">
        <v>2.0</v>
      </c>
      <c r="AS70" s="7">
        <v>2.0</v>
      </c>
      <c r="AT70" s="7">
        <v>2.0</v>
      </c>
      <c r="AU70" s="7">
        <v>2.0</v>
      </c>
      <c r="AV70" s="7">
        <v>2.0</v>
      </c>
      <c r="AX70" s="34">
        <f t="shared" ref="AX70:BH70" si="69">IF(AO70=0,0,1)</f>
        <v>1</v>
      </c>
      <c r="AY70" s="34">
        <f t="shared" si="69"/>
        <v>1</v>
      </c>
      <c r="AZ70" s="34">
        <f t="shared" si="69"/>
        <v>1</v>
      </c>
      <c r="BA70" s="34">
        <f t="shared" si="69"/>
        <v>1</v>
      </c>
      <c r="BB70" s="34">
        <f t="shared" si="69"/>
        <v>1</v>
      </c>
      <c r="BC70" s="34">
        <f t="shared" si="69"/>
        <v>1</v>
      </c>
      <c r="BD70" s="34">
        <f t="shared" si="69"/>
        <v>1</v>
      </c>
      <c r="BE70" s="34">
        <f t="shared" si="69"/>
        <v>1</v>
      </c>
      <c r="BF70" s="34">
        <f t="shared" si="69"/>
        <v>0</v>
      </c>
      <c r="BG70" s="34">
        <f t="shared" si="69"/>
        <v>1</v>
      </c>
      <c r="BH70" s="34">
        <f t="shared" si="69"/>
        <v>1</v>
      </c>
      <c r="BJ70" s="9">
        <v>1.0</v>
      </c>
    </row>
    <row r="71" ht="14.25" customHeight="1">
      <c r="A71" s="9" t="s">
        <v>118</v>
      </c>
      <c r="B71" s="9">
        <v>2.0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N71" s="7">
        <v>3.0</v>
      </c>
      <c r="O71" s="7">
        <v>3.0</v>
      </c>
      <c r="P71" s="7">
        <v>3.0</v>
      </c>
      <c r="Q71" s="7">
        <v>3.0</v>
      </c>
      <c r="R71" s="7">
        <v>3.0</v>
      </c>
      <c r="S71" s="7">
        <v>3.0</v>
      </c>
      <c r="T71" s="7">
        <v>3.0</v>
      </c>
      <c r="U71" s="7">
        <v>3.0</v>
      </c>
      <c r="V71" s="7">
        <v>3.0</v>
      </c>
      <c r="W71" s="7">
        <v>3.0</v>
      </c>
      <c r="X71" s="7">
        <v>3.0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L71" s="7">
        <v>4.0</v>
      </c>
      <c r="AM71" s="7">
        <v>4.0</v>
      </c>
      <c r="AN71" s="7">
        <v>4.0</v>
      </c>
      <c r="AO71" s="7">
        <v>4.0</v>
      </c>
      <c r="AP71" s="7">
        <v>4.0</v>
      </c>
      <c r="AQ71" s="7">
        <v>4.0</v>
      </c>
      <c r="AR71" s="7">
        <v>4.0</v>
      </c>
      <c r="AS71" s="7">
        <v>4.0</v>
      </c>
      <c r="AT71" s="7">
        <v>4.0</v>
      </c>
      <c r="AU71" s="7">
        <v>4.0</v>
      </c>
      <c r="AV71" s="7">
        <v>4.0</v>
      </c>
      <c r="AX71" s="34">
        <f t="shared" ref="AX71:BH71" si="70">IF(AO71=0,0,1)</f>
        <v>1</v>
      </c>
      <c r="AY71" s="34">
        <f t="shared" si="70"/>
        <v>1</v>
      </c>
      <c r="AZ71" s="34">
        <f t="shared" si="70"/>
        <v>1</v>
      </c>
      <c r="BA71" s="34">
        <f t="shared" si="70"/>
        <v>1</v>
      </c>
      <c r="BB71" s="34">
        <f t="shared" si="70"/>
        <v>1</v>
      </c>
      <c r="BC71" s="34">
        <f t="shared" si="70"/>
        <v>1</v>
      </c>
      <c r="BD71" s="34">
        <f t="shared" si="70"/>
        <v>1</v>
      </c>
      <c r="BE71" s="34">
        <f t="shared" si="70"/>
        <v>1</v>
      </c>
      <c r="BF71" s="34">
        <f t="shared" si="70"/>
        <v>0</v>
      </c>
      <c r="BG71" s="34">
        <f t="shared" si="70"/>
        <v>1</v>
      </c>
      <c r="BH71" s="34">
        <f t="shared" si="70"/>
        <v>1</v>
      </c>
      <c r="BJ71" s="9">
        <v>2.0</v>
      </c>
    </row>
    <row r="72" ht="14.25" customHeight="1">
      <c r="A72" s="9" t="s">
        <v>119</v>
      </c>
      <c r="B72" s="9">
        <v>1.0</v>
      </c>
      <c r="C72" s="9">
        <v>1.0</v>
      </c>
      <c r="D72" s="9">
        <v>1.0</v>
      </c>
      <c r="E72" s="9">
        <v>1.0</v>
      </c>
      <c r="F72" s="9" t="e">
        <v>#N/A</v>
      </c>
      <c r="G72" s="9">
        <v>1.0</v>
      </c>
      <c r="H72" s="9" t="e">
        <v>#N/A</v>
      </c>
      <c r="I72" s="9">
        <v>1.0</v>
      </c>
      <c r="J72" s="9" t="e">
        <v>#N/A</v>
      </c>
      <c r="K72" s="9" t="e">
        <v>#N/A</v>
      </c>
      <c r="L72" s="9" t="e">
        <v>#N/A</v>
      </c>
      <c r="N72" s="7">
        <v>2.0</v>
      </c>
      <c r="O72" s="7">
        <v>2.0</v>
      </c>
      <c r="P72" s="7">
        <v>2.0</v>
      </c>
      <c r="Q72" s="7">
        <v>2.0</v>
      </c>
      <c r="R72" s="7">
        <v>2.0</v>
      </c>
      <c r="S72" s="7">
        <v>2.0</v>
      </c>
      <c r="T72" s="7">
        <v>2.0</v>
      </c>
      <c r="U72" s="7">
        <v>2.0</v>
      </c>
      <c r="V72" s="7">
        <v>2.0</v>
      </c>
      <c r="W72" s="7">
        <v>2.0</v>
      </c>
      <c r="X72" s="7">
        <v>2.0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L72" s="7">
        <v>3.0</v>
      </c>
      <c r="AM72" s="7">
        <v>3.0</v>
      </c>
      <c r="AN72" s="7">
        <v>3.0</v>
      </c>
      <c r="AO72" s="7">
        <v>3.0</v>
      </c>
      <c r="AP72" s="7">
        <v>3.0</v>
      </c>
      <c r="AQ72" s="7">
        <v>3.0</v>
      </c>
      <c r="AR72" s="7">
        <v>3.0</v>
      </c>
      <c r="AS72" s="7">
        <v>3.0</v>
      </c>
      <c r="AT72" s="7">
        <v>3.0</v>
      </c>
      <c r="AU72" s="7">
        <v>3.0</v>
      </c>
      <c r="AV72" s="7">
        <v>3.0</v>
      </c>
      <c r="AX72" s="34">
        <f t="shared" ref="AX72:BH72" si="71">IF(AO72=0,0,1)</f>
        <v>1</v>
      </c>
      <c r="AY72" s="34">
        <f t="shared" si="71"/>
        <v>1</v>
      </c>
      <c r="AZ72" s="34">
        <f t="shared" si="71"/>
        <v>1</v>
      </c>
      <c r="BA72" s="34">
        <f t="shared" si="71"/>
        <v>1</v>
      </c>
      <c r="BB72" s="34">
        <f t="shared" si="71"/>
        <v>1</v>
      </c>
      <c r="BC72" s="34">
        <f t="shared" si="71"/>
        <v>1</v>
      </c>
      <c r="BD72" s="34">
        <f t="shared" si="71"/>
        <v>1</v>
      </c>
      <c r="BE72" s="34">
        <f t="shared" si="71"/>
        <v>1</v>
      </c>
      <c r="BF72" s="34">
        <f t="shared" si="71"/>
        <v>0</v>
      </c>
      <c r="BG72" s="34">
        <f t="shared" si="71"/>
        <v>1</v>
      </c>
      <c r="BH72" s="34">
        <f t="shared" si="71"/>
        <v>1</v>
      </c>
      <c r="BJ72" s="9">
        <v>1.0</v>
      </c>
    </row>
    <row r="73" ht="14.25" customHeight="1">
      <c r="A73" s="9" t="s">
        <v>120</v>
      </c>
      <c r="B73" s="9">
        <v>1.0</v>
      </c>
      <c r="C73" s="9">
        <v>2.0</v>
      </c>
      <c r="D73" s="9">
        <v>2.0</v>
      </c>
      <c r="E73" s="9">
        <v>4.0</v>
      </c>
      <c r="F73" s="9" t="e">
        <v>#N/A</v>
      </c>
      <c r="G73" s="9">
        <v>4.0</v>
      </c>
      <c r="H73" s="9">
        <v>1.0</v>
      </c>
      <c r="I73" s="9">
        <v>3.0</v>
      </c>
      <c r="J73" s="9">
        <v>1.0</v>
      </c>
      <c r="K73" s="9" t="e">
        <v>#N/A</v>
      </c>
      <c r="L73" s="9">
        <v>2.0</v>
      </c>
      <c r="N73" s="7">
        <v>4.0</v>
      </c>
      <c r="O73" s="7">
        <v>4.0</v>
      </c>
      <c r="P73" s="7">
        <v>4.0</v>
      </c>
      <c r="Q73" s="7">
        <v>4.0</v>
      </c>
      <c r="R73" s="7">
        <v>4.0</v>
      </c>
      <c r="S73" s="7">
        <v>4.0</v>
      </c>
      <c r="T73" s="7">
        <v>4.0</v>
      </c>
      <c r="U73" s="7">
        <v>4.0</v>
      </c>
      <c r="V73" s="7">
        <v>4.0</v>
      </c>
      <c r="W73" s="7">
        <v>4.0</v>
      </c>
      <c r="X73" s="7">
        <v>4.0</v>
      </c>
      <c r="Z73" s="7">
        <v>1.0</v>
      </c>
      <c r="AA73" s="7">
        <v>1.0</v>
      </c>
      <c r="AB73" s="7">
        <v>1.0</v>
      </c>
      <c r="AC73" s="7">
        <v>1.0</v>
      </c>
      <c r="AD73" s="7">
        <v>1.0</v>
      </c>
      <c r="AE73" s="7">
        <v>1.0</v>
      </c>
      <c r="AF73" s="7">
        <v>1.0</v>
      </c>
      <c r="AG73" s="7">
        <v>1.0</v>
      </c>
      <c r="AH73" s="7">
        <v>1.0</v>
      </c>
      <c r="AI73" s="7">
        <v>1.0</v>
      </c>
      <c r="AJ73" s="7">
        <v>1.0</v>
      </c>
      <c r="AL73" s="7">
        <v>4.0</v>
      </c>
      <c r="AM73" s="7">
        <v>4.0</v>
      </c>
      <c r="AN73" s="7">
        <v>4.0</v>
      </c>
      <c r="AO73" s="7">
        <v>4.0</v>
      </c>
      <c r="AP73" s="7">
        <v>4.0</v>
      </c>
      <c r="AQ73" s="7">
        <v>4.0</v>
      </c>
      <c r="AR73" s="7">
        <v>4.0</v>
      </c>
      <c r="AS73" s="7">
        <v>4.0</v>
      </c>
      <c r="AT73" s="7">
        <v>4.0</v>
      </c>
      <c r="AU73" s="7">
        <v>4.0</v>
      </c>
      <c r="AV73" s="7">
        <v>4.0</v>
      </c>
      <c r="AX73" s="34">
        <f t="shared" ref="AX73:BH73" si="72">IF(AO73=0,0,1)</f>
        <v>1</v>
      </c>
      <c r="AY73" s="34">
        <f t="shared" si="72"/>
        <v>1</v>
      </c>
      <c r="AZ73" s="34">
        <f t="shared" si="72"/>
        <v>1</v>
      </c>
      <c r="BA73" s="34">
        <f t="shared" si="72"/>
        <v>1</v>
      </c>
      <c r="BB73" s="34">
        <f t="shared" si="72"/>
        <v>1</v>
      </c>
      <c r="BC73" s="34">
        <f t="shared" si="72"/>
        <v>1</v>
      </c>
      <c r="BD73" s="34">
        <f t="shared" si="72"/>
        <v>1</v>
      </c>
      <c r="BE73" s="34">
        <f t="shared" si="72"/>
        <v>1</v>
      </c>
      <c r="BF73" s="34">
        <f t="shared" si="72"/>
        <v>0</v>
      </c>
      <c r="BG73" s="34">
        <f t="shared" si="72"/>
        <v>1</v>
      </c>
      <c r="BH73" s="34">
        <f t="shared" si="72"/>
        <v>1</v>
      </c>
      <c r="BJ73" s="9">
        <v>1.0</v>
      </c>
    </row>
    <row r="74" ht="14.25" customHeight="1">
      <c r="A74" s="9" t="s">
        <v>121</v>
      </c>
      <c r="B74" s="9">
        <v>1.0</v>
      </c>
      <c r="C74" s="9">
        <v>1.0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N74" s="7">
        <v>2.0</v>
      </c>
      <c r="O74" s="7">
        <v>2.0</v>
      </c>
      <c r="P74" s="7">
        <v>2.0</v>
      </c>
      <c r="Q74" s="7">
        <v>2.0</v>
      </c>
      <c r="R74" s="7">
        <v>2.0</v>
      </c>
      <c r="S74" s="7">
        <v>2.0</v>
      </c>
      <c r="T74" s="7">
        <v>2.0</v>
      </c>
      <c r="U74" s="7">
        <v>2.0</v>
      </c>
      <c r="V74" s="7">
        <v>2.0</v>
      </c>
      <c r="W74" s="7">
        <v>2.0</v>
      </c>
      <c r="X74" s="7">
        <v>2.0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L74" s="7">
        <v>3.0</v>
      </c>
      <c r="AM74" s="7">
        <v>3.0</v>
      </c>
      <c r="AN74" s="7">
        <v>3.0</v>
      </c>
      <c r="AO74" s="7">
        <v>3.0</v>
      </c>
      <c r="AP74" s="7">
        <v>3.0</v>
      </c>
      <c r="AQ74" s="7">
        <v>3.0</v>
      </c>
      <c r="AR74" s="7">
        <v>3.0</v>
      </c>
      <c r="AS74" s="7">
        <v>3.0</v>
      </c>
      <c r="AT74" s="7">
        <v>3.0</v>
      </c>
      <c r="AU74" s="7">
        <v>3.0</v>
      </c>
      <c r="AV74" s="7">
        <v>3.0</v>
      </c>
      <c r="AX74" s="34">
        <f t="shared" ref="AX74:BH74" si="73">IF(AO74=0,0,1)</f>
        <v>1</v>
      </c>
      <c r="AY74" s="34">
        <f t="shared" si="73"/>
        <v>1</v>
      </c>
      <c r="AZ74" s="34">
        <f t="shared" si="73"/>
        <v>1</v>
      </c>
      <c r="BA74" s="34">
        <f t="shared" si="73"/>
        <v>1</v>
      </c>
      <c r="BB74" s="34">
        <f t="shared" si="73"/>
        <v>1</v>
      </c>
      <c r="BC74" s="34">
        <f t="shared" si="73"/>
        <v>1</v>
      </c>
      <c r="BD74" s="34">
        <f t="shared" si="73"/>
        <v>1</v>
      </c>
      <c r="BE74" s="34">
        <f t="shared" si="73"/>
        <v>1</v>
      </c>
      <c r="BF74" s="34">
        <f t="shared" si="73"/>
        <v>0</v>
      </c>
      <c r="BG74" s="34">
        <f t="shared" si="73"/>
        <v>1</v>
      </c>
      <c r="BH74" s="34">
        <f t="shared" si="73"/>
        <v>1</v>
      </c>
      <c r="BJ74" s="9">
        <v>1.0</v>
      </c>
    </row>
    <row r="75" ht="14.25" customHeight="1">
      <c r="A75" s="9" t="s">
        <v>122</v>
      </c>
      <c r="B75" s="9">
        <v>2.0</v>
      </c>
      <c r="C75" s="9">
        <v>2.0</v>
      </c>
      <c r="D75" s="9">
        <v>2.0</v>
      </c>
      <c r="E75" s="9">
        <v>1.0</v>
      </c>
      <c r="F75" s="9">
        <v>2.0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N75" s="7">
        <v>4.0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</v>
      </c>
      <c r="V75" s="7">
        <v>4.0</v>
      </c>
      <c r="W75" s="7">
        <v>4.0</v>
      </c>
      <c r="X75" s="7">
        <v>4.0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L75" s="7">
        <v>5.0</v>
      </c>
      <c r="AM75" s="7">
        <v>5.0</v>
      </c>
      <c r="AN75" s="7">
        <v>5.0</v>
      </c>
      <c r="AO75" s="7">
        <v>5.0</v>
      </c>
      <c r="AP75" s="7">
        <v>5.0</v>
      </c>
      <c r="AQ75" s="7">
        <v>5.0</v>
      </c>
      <c r="AR75" s="7">
        <v>5.0</v>
      </c>
      <c r="AS75" s="7">
        <v>5.0</v>
      </c>
      <c r="AT75" s="7">
        <v>5.0</v>
      </c>
      <c r="AU75" s="7">
        <v>5.0</v>
      </c>
      <c r="AV75" s="7">
        <v>5.0</v>
      </c>
      <c r="AX75" s="34">
        <f t="shared" ref="AX75:BH75" si="74">IF(AO75=0,0,1)</f>
        <v>1</v>
      </c>
      <c r="AY75" s="34">
        <f t="shared" si="74"/>
        <v>1</v>
      </c>
      <c r="AZ75" s="34">
        <f t="shared" si="74"/>
        <v>1</v>
      </c>
      <c r="BA75" s="34">
        <f t="shared" si="74"/>
        <v>1</v>
      </c>
      <c r="BB75" s="34">
        <f t="shared" si="74"/>
        <v>1</v>
      </c>
      <c r="BC75" s="34">
        <f t="shared" si="74"/>
        <v>1</v>
      </c>
      <c r="BD75" s="34">
        <f t="shared" si="74"/>
        <v>1</v>
      </c>
      <c r="BE75" s="34">
        <f t="shared" si="74"/>
        <v>1</v>
      </c>
      <c r="BF75" s="34">
        <f t="shared" si="74"/>
        <v>0</v>
      </c>
      <c r="BG75" s="34">
        <f t="shared" si="74"/>
        <v>1</v>
      </c>
      <c r="BH75" s="34">
        <f t="shared" si="74"/>
        <v>1</v>
      </c>
      <c r="BJ75" s="9">
        <v>2.0</v>
      </c>
    </row>
    <row r="76" ht="14.25" customHeight="1">
      <c r="A76" s="9" t="s">
        <v>123</v>
      </c>
      <c r="B76" s="9">
        <v>2.0</v>
      </c>
      <c r="C76" s="9" t="e">
        <v>#N/A</v>
      </c>
      <c r="D76" s="9" t="e">
        <v>#N/A</v>
      </c>
      <c r="E76" s="9">
        <v>1.0</v>
      </c>
      <c r="F76" s="9">
        <v>2.0</v>
      </c>
      <c r="G76" s="9">
        <v>3.0</v>
      </c>
      <c r="H76" s="9">
        <v>3.0</v>
      </c>
      <c r="I76" s="9">
        <v>3.0</v>
      </c>
      <c r="J76" s="9">
        <v>2.0</v>
      </c>
      <c r="K76" s="9">
        <v>2.0</v>
      </c>
      <c r="L76" s="9">
        <v>2.0</v>
      </c>
      <c r="N76" s="7">
        <v>4.0</v>
      </c>
      <c r="O76" s="7">
        <v>4.0</v>
      </c>
      <c r="P76" s="7">
        <v>4.0</v>
      </c>
      <c r="Q76" s="7">
        <v>4.0</v>
      </c>
      <c r="R76" s="7">
        <v>4.0</v>
      </c>
      <c r="S76" s="7">
        <v>4.0</v>
      </c>
      <c r="T76" s="7">
        <v>4.0</v>
      </c>
      <c r="U76" s="7">
        <v>4.0</v>
      </c>
      <c r="V76" s="7">
        <v>4.0</v>
      </c>
      <c r="W76" s="7">
        <v>4.0</v>
      </c>
      <c r="X76" s="7">
        <v>4.0</v>
      </c>
      <c r="Z76" s="7">
        <v>1.0</v>
      </c>
      <c r="AA76" s="7">
        <v>1.0</v>
      </c>
      <c r="AB76" s="7">
        <v>1.0</v>
      </c>
      <c r="AC76" s="7">
        <v>1.0</v>
      </c>
      <c r="AD76" s="7">
        <v>1.0</v>
      </c>
      <c r="AE76" s="7">
        <v>1.0</v>
      </c>
      <c r="AF76" s="7">
        <v>1.0</v>
      </c>
      <c r="AG76" s="7">
        <v>1.0</v>
      </c>
      <c r="AH76" s="7">
        <v>1.0</v>
      </c>
      <c r="AI76" s="7">
        <v>1.0</v>
      </c>
      <c r="AJ76" s="7">
        <v>1.0</v>
      </c>
      <c r="AL76" s="7">
        <v>3.0</v>
      </c>
      <c r="AM76" s="7">
        <v>3.0</v>
      </c>
      <c r="AN76" s="7">
        <v>3.0</v>
      </c>
      <c r="AO76" s="7">
        <v>3.0</v>
      </c>
      <c r="AP76" s="7">
        <v>3.0</v>
      </c>
      <c r="AQ76" s="7">
        <v>3.0</v>
      </c>
      <c r="AR76" s="7">
        <v>3.0</v>
      </c>
      <c r="AS76" s="7">
        <v>3.0</v>
      </c>
      <c r="AT76" s="7">
        <v>3.0</v>
      </c>
      <c r="AU76" s="7">
        <v>3.0</v>
      </c>
      <c r="AV76" s="7">
        <v>3.0</v>
      </c>
      <c r="AX76" s="34">
        <f t="shared" ref="AX76:BH76" si="75">IF(AO76=0,0,1)</f>
        <v>1</v>
      </c>
      <c r="AY76" s="34">
        <f t="shared" si="75"/>
        <v>1</v>
      </c>
      <c r="AZ76" s="34">
        <f t="shared" si="75"/>
        <v>1</v>
      </c>
      <c r="BA76" s="34">
        <f t="shared" si="75"/>
        <v>1</v>
      </c>
      <c r="BB76" s="34">
        <f t="shared" si="75"/>
        <v>1</v>
      </c>
      <c r="BC76" s="34">
        <f t="shared" si="75"/>
        <v>1</v>
      </c>
      <c r="BD76" s="34">
        <f t="shared" si="75"/>
        <v>1</v>
      </c>
      <c r="BE76" s="34">
        <f t="shared" si="75"/>
        <v>1</v>
      </c>
      <c r="BF76" s="34">
        <f t="shared" si="75"/>
        <v>0</v>
      </c>
      <c r="BG76" s="34">
        <f t="shared" si="75"/>
        <v>1</v>
      </c>
      <c r="BH76" s="34">
        <f t="shared" si="75"/>
        <v>1</v>
      </c>
      <c r="BJ76" s="9">
        <v>2.0</v>
      </c>
    </row>
    <row r="77" ht="14.25" customHeight="1">
      <c r="A77" s="9" t="s">
        <v>124</v>
      </c>
      <c r="B77" s="9">
        <v>1.0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N77" s="7">
        <v>3.0</v>
      </c>
      <c r="O77" s="7">
        <v>3.0</v>
      </c>
      <c r="P77" s="7">
        <v>3.0</v>
      </c>
      <c r="Q77" s="7">
        <v>3.0</v>
      </c>
      <c r="R77" s="7">
        <v>3.0</v>
      </c>
      <c r="S77" s="7">
        <v>3.0</v>
      </c>
      <c r="T77" s="7">
        <v>3.0</v>
      </c>
      <c r="U77" s="7">
        <v>3.0</v>
      </c>
      <c r="V77" s="7">
        <v>3.0</v>
      </c>
      <c r="W77" s="7">
        <v>3.0</v>
      </c>
      <c r="X77" s="7">
        <v>3.0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L77" s="7">
        <v>4.0</v>
      </c>
      <c r="AM77" s="7">
        <v>4.0</v>
      </c>
      <c r="AN77" s="7">
        <v>4.0</v>
      </c>
      <c r="AO77" s="7">
        <v>4.0</v>
      </c>
      <c r="AP77" s="7">
        <v>4.0</v>
      </c>
      <c r="AQ77" s="7">
        <v>4.0</v>
      </c>
      <c r="AR77" s="7">
        <v>4.0</v>
      </c>
      <c r="AS77" s="7">
        <v>4.0</v>
      </c>
      <c r="AT77" s="7">
        <v>4.0</v>
      </c>
      <c r="AU77" s="7">
        <v>4.0</v>
      </c>
      <c r="AV77" s="7">
        <v>4.0</v>
      </c>
      <c r="AX77" s="34">
        <f t="shared" ref="AX77:BH77" si="76">IF(AO77=0,0,1)</f>
        <v>1</v>
      </c>
      <c r="AY77" s="34">
        <f t="shared" si="76"/>
        <v>1</v>
      </c>
      <c r="AZ77" s="34">
        <f t="shared" si="76"/>
        <v>1</v>
      </c>
      <c r="BA77" s="34">
        <f t="shared" si="76"/>
        <v>1</v>
      </c>
      <c r="BB77" s="34">
        <f t="shared" si="76"/>
        <v>1</v>
      </c>
      <c r="BC77" s="34">
        <f t="shared" si="76"/>
        <v>1</v>
      </c>
      <c r="BD77" s="34">
        <f t="shared" si="76"/>
        <v>1</v>
      </c>
      <c r="BE77" s="34">
        <f t="shared" si="76"/>
        <v>1</v>
      </c>
      <c r="BF77" s="34">
        <f t="shared" si="76"/>
        <v>0</v>
      </c>
      <c r="BG77" s="34">
        <f t="shared" si="76"/>
        <v>1</v>
      </c>
      <c r="BH77" s="34">
        <f t="shared" si="76"/>
        <v>1</v>
      </c>
      <c r="BJ77" s="9">
        <v>1.0</v>
      </c>
    </row>
    <row r="78" ht="14.25" customHeight="1">
      <c r="A78" s="9" t="s">
        <v>125</v>
      </c>
      <c r="B78" s="9">
        <v>1.0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N78" s="7">
        <v>1.0</v>
      </c>
      <c r="O78" s="7">
        <v>1.0</v>
      </c>
      <c r="P78" s="7">
        <v>1.0</v>
      </c>
      <c r="Q78" s="7">
        <v>1.0</v>
      </c>
      <c r="R78" s="7">
        <v>1.0</v>
      </c>
      <c r="S78" s="7">
        <v>1.0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  <c r="AI78" s="7">
        <v>1.0</v>
      </c>
      <c r="AJ78" s="7">
        <v>1.0</v>
      </c>
      <c r="AL78" s="7">
        <v>3.0</v>
      </c>
      <c r="AM78" s="7">
        <v>3.0</v>
      </c>
      <c r="AN78" s="7">
        <v>3.0</v>
      </c>
      <c r="AO78" s="7">
        <v>3.0</v>
      </c>
      <c r="AP78" s="7">
        <v>3.0</v>
      </c>
      <c r="AQ78" s="7">
        <v>3.0</v>
      </c>
      <c r="AR78" s="7">
        <v>3.0</v>
      </c>
      <c r="AS78" s="7">
        <v>3.0</v>
      </c>
      <c r="AT78" s="7">
        <v>3.0</v>
      </c>
      <c r="AU78" s="7">
        <v>3.0</v>
      </c>
      <c r="AV78" s="7">
        <v>3.0</v>
      </c>
      <c r="AX78" s="34">
        <f t="shared" ref="AX78:BH78" si="77">IF(AO78=0,0,1)</f>
        <v>1</v>
      </c>
      <c r="AY78" s="34">
        <f t="shared" si="77"/>
        <v>1</v>
      </c>
      <c r="AZ78" s="34">
        <f t="shared" si="77"/>
        <v>1</v>
      </c>
      <c r="BA78" s="34">
        <f t="shared" si="77"/>
        <v>1</v>
      </c>
      <c r="BB78" s="34">
        <f t="shared" si="77"/>
        <v>1</v>
      </c>
      <c r="BC78" s="34">
        <f t="shared" si="77"/>
        <v>1</v>
      </c>
      <c r="BD78" s="34">
        <f t="shared" si="77"/>
        <v>1</v>
      </c>
      <c r="BE78" s="34">
        <f t="shared" si="77"/>
        <v>1</v>
      </c>
      <c r="BF78" s="34">
        <f t="shared" si="77"/>
        <v>0</v>
      </c>
      <c r="BG78" s="34">
        <f t="shared" si="77"/>
        <v>1</v>
      </c>
      <c r="BH78" s="34">
        <f t="shared" si="77"/>
        <v>1</v>
      </c>
      <c r="BJ78" s="9">
        <v>1.0</v>
      </c>
    </row>
    <row r="79" ht="14.25" customHeight="1">
      <c r="A79" s="9" t="s">
        <v>126</v>
      </c>
      <c r="B79" s="9">
        <v>1.0</v>
      </c>
      <c r="C79" s="9">
        <v>1.0</v>
      </c>
      <c r="D79" s="9" t="e">
        <v>#N/A</v>
      </c>
      <c r="E79" s="9" t="e">
        <v>#N/A</v>
      </c>
      <c r="F79" s="9" t="e">
        <v>#N/A</v>
      </c>
      <c r="G79" s="9">
        <v>1.0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N79" s="7">
        <v>1.0</v>
      </c>
      <c r="O79" s="7">
        <v>1.0</v>
      </c>
      <c r="P79" s="7">
        <v>1.0</v>
      </c>
      <c r="Q79" s="7">
        <v>1.0</v>
      </c>
      <c r="R79" s="7">
        <v>1.0</v>
      </c>
      <c r="S79" s="7">
        <v>1.0</v>
      </c>
      <c r="T79" s="7">
        <v>1.0</v>
      </c>
      <c r="U79" s="7">
        <v>1.0</v>
      </c>
      <c r="V79" s="7">
        <v>1.0</v>
      </c>
      <c r="W79" s="7">
        <v>1.0</v>
      </c>
      <c r="X79" s="7">
        <v>1.0</v>
      </c>
      <c r="Z79" s="7">
        <v>1.0</v>
      </c>
      <c r="AA79" s="7">
        <v>1.0</v>
      </c>
      <c r="AB79" s="7">
        <v>1.0</v>
      </c>
      <c r="AC79" s="7">
        <v>1.0</v>
      </c>
      <c r="AD79" s="7">
        <v>1.0</v>
      </c>
      <c r="AE79" s="7">
        <v>1.0</v>
      </c>
      <c r="AF79" s="7">
        <v>1.0</v>
      </c>
      <c r="AG79" s="7">
        <v>1.0</v>
      </c>
      <c r="AH79" s="7">
        <v>1.0</v>
      </c>
      <c r="AI79" s="7">
        <v>1.0</v>
      </c>
      <c r="AJ79" s="7">
        <v>1.0</v>
      </c>
      <c r="AL79" s="7">
        <v>4.0</v>
      </c>
      <c r="AM79" s="7">
        <v>4.0</v>
      </c>
      <c r="AN79" s="7">
        <v>4.0</v>
      </c>
      <c r="AO79" s="7">
        <v>4.0</v>
      </c>
      <c r="AP79" s="7">
        <v>4.0</v>
      </c>
      <c r="AQ79" s="7">
        <v>4.0</v>
      </c>
      <c r="AR79" s="7">
        <v>4.0</v>
      </c>
      <c r="AS79" s="7">
        <v>4.0</v>
      </c>
      <c r="AT79" s="7">
        <v>4.0</v>
      </c>
      <c r="AU79" s="7">
        <v>4.0</v>
      </c>
      <c r="AV79" s="7">
        <v>4.0</v>
      </c>
      <c r="AX79" s="34">
        <f t="shared" ref="AX79:BH79" si="78">IF(AO79=0,0,1)</f>
        <v>1</v>
      </c>
      <c r="AY79" s="34">
        <f t="shared" si="78"/>
        <v>1</v>
      </c>
      <c r="AZ79" s="34">
        <f t="shared" si="78"/>
        <v>1</v>
      </c>
      <c r="BA79" s="34">
        <f t="shared" si="78"/>
        <v>1</v>
      </c>
      <c r="BB79" s="34">
        <f t="shared" si="78"/>
        <v>1</v>
      </c>
      <c r="BC79" s="34">
        <f t="shared" si="78"/>
        <v>1</v>
      </c>
      <c r="BD79" s="34">
        <f t="shared" si="78"/>
        <v>1</v>
      </c>
      <c r="BE79" s="34">
        <f t="shared" si="78"/>
        <v>1</v>
      </c>
      <c r="BF79" s="34">
        <f t="shared" si="78"/>
        <v>0</v>
      </c>
      <c r="BG79" s="34">
        <f t="shared" si="78"/>
        <v>1</v>
      </c>
      <c r="BH79" s="34">
        <f t="shared" si="78"/>
        <v>1</v>
      </c>
      <c r="BJ79" s="9">
        <v>1.0</v>
      </c>
    </row>
    <row r="80" ht="14.25" customHeight="1">
      <c r="A80" s="9" t="s">
        <v>127</v>
      </c>
      <c r="B80" s="9">
        <v>2.0</v>
      </c>
      <c r="C80" s="9">
        <v>2.0</v>
      </c>
      <c r="D80" s="9">
        <v>2.0</v>
      </c>
      <c r="E80" s="9">
        <v>2.0</v>
      </c>
      <c r="F80" s="9">
        <v>1.0</v>
      </c>
      <c r="G80" s="9">
        <v>1.0</v>
      </c>
      <c r="H80" s="9">
        <v>2.0</v>
      </c>
      <c r="I80" s="9">
        <v>2.0</v>
      </c>
      <c r="J80" s="9" t="e">
        <v>#N/A</v>
      </c>
      <c r="K80" s="9">
        <v>1.0</v>
      </c>
      <c r="L80" s="9" t="e">
        <v>#N/A</v>
      </c>
      <c r="N80" s="7">
        <v>1.0</v>
      </c>
      <c r="O80" s="7">
        <v>1.0</v>
      </c>
      <c r="P80" s="7">
        <v>1.0</v>
      </c>
      <c r="Q80" s="7">
        <v>1.0</v>
      </c>
      <c r="R80" s="7">
        <v>1.0</v>
      </c>
      <c r="S80" s="7">
        <v>1.0</v>
      </c>
      <c r="T80" s="7">
        <v>1.0</v>
      </c>
      <c r="U80" s="7">
        <v>1.0</v>
      </c>
      <c r="V80" s="7">
        <v>1.0</v>
      </c>
      <c r="W80" s="7">
        <v>1.0</v>
      </c>
      <c r="X80" s="7">
        <v>1.0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L80" s="7">
        <v>2.0</v>
      </c>
      <c r="AM80" s="7">
        <v>2.0</v>
      </c>
      <c r="AN80" s="7">
        <v>2.0</v>
      </c>
      <c r="AO80" s="7">
        <v>2.0</v>
      </c>
      <c r="AP80" s="7">
        <v>2.0</v>
      </c>
      <c r="AQ80" s="7">
        <v>2.0</v>
      </c>
      <c r="AR80" s="7">
        <v>2.0</v>
      </c>
      <c r="AS80" s="7">
        <v>2.0</v>
      </c>
      <c r="AT80" s="7">
        <v>2.0</v>
      </c>
      <c r="AU80" s="7">
        <v>2.0</v>
      </c>
      <c r="AV80" s="7">
        <v>2.0</v>
      </c>
      <c r="AX80" s="34">
        <f t="shared" ref="AX80:BH80" si="79">IF(AO80=0,0,1)</f>
        <v>1</v>
      </c>
      <c r="AY80" s="34">
        <f t="shared" si="79"/>
        <v>1</v>
      </c>
      <c r="AZ80" s="34">
        <f t="shared" si="79"/>
        <v>1</v>
      </c>
      <c r="BA80" s="34">
        <f t="shared" si="79"/>
        <v>1</v>
      </c>
      <c r="BB80" s="34">
        <f t="shared" si="79"/>
        <v>1</v>
      </c>
      <c r="BC80" s="34">
        <f t="shared" si="79"/>
        <v>1</v>
      </c>
      <c r="BD80" s="34">
        <f t="shared" si="79"/>
        <v>1</v>
      </c>
      <c r="BE80" s="34">
        <f t="shared" si="79"/>
        <v>1</v>
      </c>
      <c r="BF80" s="34">
        <f t="shared" si="79"/>
        <v>0</v>
      </c>
      <c r="BG80" s="34">
        <f t="shared" si="79"/>
        <v>1</v>
      </c>
      <c r="BH80" s="34">
        <f t="shared" si="79"/>
        <v>1</v>
      </c>
      <c r="BJ80" s="9">
        <v>2.0</v>
      </c>
    </row>
    <row r="81" ht="14.25" customHeight="1">
      <c r="A81" s="9" t="s">
        <v>128</v>
      </c>
      <c r="B81" s="9">
        <v>1.0</v>
      </c>
      <c r="C81" s="9" t="e">
        <v>#N/A</v>
      </c>
      <c r="D81" s="9" t="e">
        <v>#N/A</v>
      </c>
      <c r="E81" s="9">
        <v>1.0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N81" s="7">
        <v>2.0</v>
      </c>
      <c r="O81" s="7">
        <v>2.0</v>
      </c>
      <c r="P81" s="7">
        <v>2.0</v>
      </c>
      <c r="Q81" s="7">
        <v>2.0</v>
      </c>
      <c r="R81" s="7">
        <v>2.0</v>
      </c>
      <c r="S81" s="7">
        <v>2.0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Z81" s="7">
        <v>1.0</v>
      </c>
      <c r="AA81" s="7">
        <v>1.0</v>
      </c>
      <c r="AB81" s="7">
        <v>1.0</v>
      </c>
      <c r="AC81" s="7">
        <v>1.0</v>
      </c>
      <c r="AD81" s="7">
        <v>1.0</v>
      </c>
      <c r="AE81" s="7">
        <v>1.0</v>
      </c>
      <c r="AF81" s="7">
        <v>1.0</v>
      </c>
      <c r="AG81" s="7">
        <v>1.0</v>
      </c>
      <c r="AH81" s="7">
        <v>1.0</v>
      </c>
      <c r="AI81" s="7">
        <v>1.0</v>
      </c>
      <c r="AJ81" s="7">
        <v>1.0</v>
      </c>
      <c r="AL81" s="7">
        <v>4.0</v>
      </c>
      <c r="AM81" s="7">
        <v>4.0</v>
      </c>
      <c r="AN81" s="7">
        <v>4.0</v>
      </c>
      <c r="AO81" s="7">
        <v>4.0</v>
      </c>
      <c r="AP81" s="7">
        <v>4.0</v>
      </c>
      <c r="AQ81" s="7">
        <v>4.0</v>
      </c>
      <c r="AR81" s="7">
        <v>4.0</v>
      </c>
      <c r="AS81" s="7">
        <v>4.0</v>
      </c>
      <c r="AT81" s="7">
        <v>4.0</v>
      </c>
      <c r="AU81" s="7">
        <v>4.0</v>
      </c>
      <c r="AV81" s="7">
        <v>4.0</v>
      </c>
      <c r="AX81" s="34">
        <f t="shared" ref="AX81:BH81" si="80">IF(AO81=0,0,1)</f>
        <v>1</v>
      </c>
      <c r="AY81" s="34">
        <f t="shared" si="80"/>
        <v>1</v>
      </c>
      <c r="AZ81" s="34">
        <f t="shared" si="80"/>
        <v>1</v>
      </c>
      <c r="BA81" s="34">
        <f t="shared" si="80"/>
        <v>1</v>
      </c>
      <c r="BB81" s="34">
        <f t="shared" si="80"/>
        <v>1</v>
      </c>
      <c r="BC81" s="34">
        <f t="shared" si="80"/>
        <v>1</v>
      </c>
      <c r="BD81" s="34">
        <f t="shared" si="80"/>
        <v>1</v>
      </c>
      <c r="BE81" s="34">
        <f t="shared" si="80"/>
        <v>1</v>
      </c>
      <c r="BF81" s="34">
        <f t="shared" si="80"/>
        <v>0</v>
      </c>
      <c r="BG81" s="34">
        <f t="shared" si="80"/>
        <v>1</v>
      </c>
      <c r="BH81" s="34">
        <f t="shared" si="80"/>
        <v>1</v>
      </c>
      <c r="BJ81" s="9">
        <v>1.0</v>
      </c>
    </row>
    <row r="82" ht="14.25" customHeight="1">
      <c r="A82" s="9" t="s">
        <v>130</v>
      </c>
      <c r="B82" s="9">
        <v>1.0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N82" s="7">
        <v>2.0</v>
      </c>
      <c r="O82" s="7">
        <v>2.0</v>
      </c>
      <c r="P82" s="7">
        <v>2.0</v>
      </c>
      <c r="Q82" s="7">
        <v>2.0</v>
      </c>
      <c r="R82" s="7">
        <v>2.0</v>
      </c>
      <c r="S82" s="7">
        <v>2.0</v>
      </c>
      <c r="T82" s="7">
        <v>2.0</v>
      </c>
      <c r="U82" s="7">
        <v>2.0</v>
      </c>
      <c r="V82" s="7">
        <v>2.0</v>
      </c>
      <c r="W82" s="7">
        <v>2.0</v>
      </c>
      <c r="X82" s="7">
        <v>2.0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L82" s="7">
        <v>5.0</v>
      </c>
      <c r="AM82" s="7">
        <v>5.0</v>
      </c>
      <c r="AN82" s="7">
        <v>5.0</v>
      </c>
      <c r="AO82" s="7">
        <v>5.0</v>
      </c>
      <c r="AP82" s="7">
        <v>5.0</v>
      </c>
      <c r="AQ82" s="7">
        <v>5.0</v>
      </c>
      <c r="AR82" s="7">
        <v>5.0</v>
      </c>
      <c r="AS82" s="7">
        <v>5.0</v>
      </c>
      <c r="AT82" s="7">
        <v>5.0</v>
      </c>
      <c r="AU82" s="7">
        <v>5.0</v>
      </c>
      <c r="AV82" s="7">
        <v>5.0</v>
      </c>
      <c r="AX82" s="34">
        <f t="shared" ref="AX82:BH82" si="81">IF(AO82=0,0,1)</f>
        <v>1</v>
      </c>
      <c r="AY82" s="34">
        <f t="shared" si="81"/>
        <v>1</v>
      </c>
      <c r="AZ82" s="34">
        <f t="shared" si="81"/>
        <v>1</v>
      </c>
      <c r="BA82" s="34">
        <f t="shared" si="81"/>
        <v>1</v>
      </c>
      <c r="BB82" s="34">
        <f t="shared" si="81"/>
        <v>1</v>
      </c>
      <c r="BC82" s="34">
        <f t="shared" si="81"/>
        <v>1</v>
      </c>
      <c r="BD82" s="34">
        <f t="shared" si="81"/>
        <v>1</v>
      </c>
      <c r="BE82" s="34">
        <f t="shared" si="81"/>
        <v>1</v>
      </c>
      <c r="BF82" s="34">
        <f t="shared" si="81"/>
        <v>0</v>
      </c>
      <c r="BG82" s="34">
        <f t="shared" si="81"/>
        <v>1</v>
      </c>
      <c r="BH82" s="34">
        <f t="shared" si="81"/>
        <v>1</v>
      </c>
      <c r="BJ82" s="9">
        <v>1.0</v>
      </c>
    </row>
    <row r="83" ht="14.25" customHeight="1">
      <c r="A83" s="9" t="s">
        <v>132</v>
      </c>
      <c r="B83" s="9">
        <v>1.0</v>
      </c>
      <c r="C83" s="9" t="e">
        <v>#N/A</v>
      </c>
      <c r="D83" s="9" t="e">
        <v>#N/A</v>
      </c>
      <c r="E83" s="9">
        <v>1.0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N83" s="7">
        <v>1.0</v>
      </c>
      <c r="O83" s="7">
        <v>1.0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Z83" s="7">
        <v>1.0</v>
      </c>
      <c r="AA83" s="7">
        <v>1.0</v>
      </c>
      <c r="AB83" s="7">
        <v>1.0</v>
      </c>
      <c r="AC83" s="7">
        <v>1.0</v>
      </c>
      <c r="AD83" s="7">
        <v>1.0</v>
      </c>
      <c r="AE83" s="7">
        <v>1.0</v>
      </c>
      <c r="AF83" s="7">
        <v>1.0</v>
      </c>
      <c r="AG83" s="7">
        <v>1.0</v>
      </c>
      <c r="AH83" s="7">
        <v>1.0</v>
      </c>
      <c r="AI83" s="7">
        <v>1.0</v>
      </c>
      <c r="AJ83" s="7">
        <v>1.0</v>
      </c>
      <c r="AL83" s="7">
        <v>3.0</v>
      </c>
      <c r="AM83" s="7">
        <v>3.0</v>
      </c>
      <c r="AN83" s="7">
        <v>3.0</v>
      </c>
      <c r="AO83" s="7">
        <v>3.0</v>
      </c>
      <c r="AP83" s="7">
        <v>3.0</v>
      </c>
      <c r="AQ83" s="7">
        <v>3.0</v>
      </c>
      <c r="AR83" s="7">
        <v>3.0</v>
      </c>
      <c r="AS83" s="7">
        <v>3.0</v>
      </c>
      <c r="AT83" s="7">
        <v>3.0</v>
      </c>
      <c r="AU83" s="7">
        <v>3.0</v>
      </c>
      <c r="AV83" s="7">
        <v>3.0</v>
      </c>
      <c r="AX83" s="34">
        <f t="shared" ref="AX83:BH83" si="82">IF(AO83=0,0,1)</f>
        <v>1</v>
      </c>
      <c r="AY83" s="34">
        <f t="shared" si="82"/>
        <v>1</v>
      </c>
      <c r="AZ83" s="34">
        <f t="shared" si="82"/>
        <v>1</v>
      </c>
      <c r="BA83" s="34">
        <f t="shared" si="82"/>
        <v>1</v>
      </c>
      <c r="BB83" s="34">
        <f t="shared" si="82"/>
        <v>1</v>
      </c>
      <c r="BC83" s="34">
        <f t="shared" si="82"/>
        <v>1</v>
      </c>
      <c r="BD83" s="34">
        <f t="shared" si="82"/>
        <v>1</v>
      </c>
      <c r="BE83" s="34">
        <f t="shared" si="82"/>
        <v>1</v>
      </c>
      <c r="BF83" s="34">
        <f t="shared" si="82"/>
        <v>0</v>
      </c>
      <c r="BG83" s="34">
        <f t="shared" si="82"/>
        <v>1</v>
      </c>
      <c r="BH83" s="34">
        <f t="shared" si="82"/>
        <v>1</v>
      </c>
      <c r="BJ83" s="9">
        <v>1.0</v>
      </c>
    </row>
    <row r="84" ht="14.25" customHeight="1">
      <c r="A84" s="9" t="s">
        <v>133</v>
      </c>
      <c r="B84" s="9">
        <v>1.0</v>
      </c>
      <c r="C84" s="9">
        <v>1.0</v>
      </c>
      <c r="D84" s="9">
        <v>1.0</v>
      </c>
      <c r="E84" s="9">
        <v>1.0</v>
      </c>
      <c r="F84" s="9">
        <v>1.0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N84" s="7">
        <v>2.0</v>
      </c>
      <c r="O84" s="7">
        <v>2.0</v>
      </c>
      <c r="P84" s="7">
        <v>2.0</v>
      </c>
      <c r="Q84" s="7">
        <v>2.0</v>
      </c>
      <c r="R84" s="7">
        <v>2.0</v>
      </c>
      <c r="S84" s="7">
        <v>2.0</v>
      </c>
      <c r="T84" s="7">
        <v>2.0</v>
      </c>
      <c r="U84" s="7">
        <v>2.0</v>
      </c>
      <c r="V84" s="7">
        <v>2.0</v>
      </c>
      <c r="W84" s="7">
        <v>2.0</v>
      </c>
      <c r="X84" s="7">
        <v>2.0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L84" s="7">
        <v>4.0</v>
      </c>
      <c r="AM84" s="7">
        <v>4.0</v>
      </c>
      <c r="AN84" s="7">
        <v>4.0</v>
      </c>
      <c r="AO84" s="7">
        <v>4.0</v>
      </c>
      <c r="AP84" s="7">
        <v>4.0</v>
      </c>
      <c r="AQ84" s="7">
        <v>4.0</v>
      </c>
      <c r="AR84" s="7">
        <v>4.0</v>
      </c>
      <c r="AS84" s="7">
        <v>4.0</v>
      </c>
      <c r="AT84" s="7">
        <v>4.0</v>
      </c>
      <c r="AU84" s="7">
        <v>4.0</v>
      </c>
      <c r="AV84" s="7">
        <v>4.0</v>
      </c>
      <c r="AX84" s="34">
        <f t="shared" ref="AX84:BH84" si="83">IF(AO84=0,0,1)</f>
        <v>1</v>
      </c>
      <c r="AY84" s="34">
        <f t="shared" si="83"/>
        <v>1</v>
      </c>
      <c r="AZ84" s="34">
        <f t="shared" si="83"/>
        <v>1</v>
      </c>
      <c r="BA84" s="34">
        <f t="shared" si="83"/>
        <v>1</v>
      </c>
      <c r="BB84" s="34">
        <f t="shared" si="83"/>
        <v>1</v>
      </c>
      <c r="BC84" s="34">
        <f t="shared" si="83"/>
        <v>1</v>
      </c>
      <c r="BD84" s="34">
        <f t="shared" si="83"/>
        <v>1</v>
      </c>
      <c r="BE84" s="34">
        <f t="shared" si="83"/>
        <v>1</v>
      </c>
      <c r="BF84" s="34">
        <f t="shared" si="83"/>
        <v>0</v>
      </c>
      <c r="BG84" s="34">
        <f t="shared" si="83"/>
        <v>1</v>
      </c>
      <c r="BH84" s="34">
        <f t="shared" si="83"/>
        <v>1</v>
      </c>
      <c r="BJ84" s="9">
        <v>1.0</v>
      </c>
    </row>
    <row r="85" ht="14.25" customHeight="1">
      <c r="N85" s="6"/>
      <c r="O85" s="6"/>
      <c r="P85" s="6"/>
      <c r="Q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J85" s="9">
        <v>1.0</v>
      </c>
    </row>
    <row r="86" ht="14.25" customHeight="1">
      <c r="A86" s="18">
        <v>1.0</v>
      </c>
      <c r="B86" s="9">
        <f>COUNTIF(B2:L84,1)</f>
        <v>193</v>
      </c>
      <c r="N86" s="6"/>
      <c r="O86" s="6"/>
      <c r="P86" s="6"/>
      <c r="Q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J86" s="9" t="e">
        <v>#N/A</v>
      </c>
    </row>
    <row r="87" ht="14.25" customHeight="1">
      <c r="A87" s="18">
        <v>2.0</v>
      </c>
      <c r="B87" s="9">
        <f>COUNTIF(B2:L84,2)</f>
        <v>81</v>
      </c>
      <c r="N87" s="6"/>
      <c r="O87" s="6"/>
      <c r="P87" s="6"/>
      <c r="Q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J87" s="9" t="e">
        <v>#N/A</v>
      </c>
    </row>
    <row r="88" ht="14.25" customHeight="1">
      <c r="A88" s="9">
        <v>3.0</v>
      </c>
      <c r="B88" s="9">
        <f>COUNTIF(B2:L84,3)</f>
        <v>49</v>
      </c>
      <c r="N88" s="6"/>
      <c r="O88" s="6"/>
      <c r="P88" s="6"/>
      <c r="Q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J88" s="9">
        <v>1.0</v>
      </c>
    </row>
    <row r="89" ht="14.25" customHeight="1">
      <c r="A89" s="9">
        <v>4.0</v>
      </c>
      <c r="B89" s="9">
        <f>COUNTIF(B2:L84,4)</f>
        <v>21</v>
      </c>
      <c r="N89" s="6"/>
      <c r="O89" s="6"/>
      <c r="P89" s="6"/>
      <c r="Q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J89" s="9">
        <v>2.0</v>
      </c>
    </row>
    <row r="90" ht="14.25" customHeight="1">
      <c r="A90" s="9">
        <v>5.0</v>
      </c>
      <c r="B90" s="9">
        <f>COUNTIF(B2:L84,5)</f>
        <v>4</v>
      </c>
      <c r="N90" s="6"/>
      <c r="O90" s="6"/>
      <c r="P90" s="6"/>
      <c r="Q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J90" s="9">
        <v>2.0</v>
      </c>
    </row>
    <row r="91" ht="14.25" customHeight="1">
      <c r="N91" s="6"/>
      <c r="O91" s="6"/>
      <c r="P91" s="6"/>
      <c r="Q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J91" s="9" t="e">
        <v>#N/A</v>
      </c>
    </row>
    <row r="92" ht="14.25" customHeight="1">
      <c r="A92" s="13" t="s">
        <v>156</v>
      </c>
      <c r="N92" s="6"/>
      <c r="O92" s="6"/>
      <c r="P92" s="6"/>
      <c r="Q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J92" s="9">
        <v>1.0</v>
      </c>
    </row>
    <row r="93" ht="14.25" customHeight="1">
      <c r="N93" s="6"/>
      <c r="O93" s="6"/>
      <c r="P93" s="6"/>
      <c r="Q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J93" s="9" t="e">
        <v>#N/A</v>
      </c>
    </row>
    <row r="94" ht="14.25" customHeight="1">
      <c r="A94" s="14"/>
      <c r="B94" s="20"/>
      <c r="C94" s="15" t="s">
        <v>144</v>
      </c>
      <c r="D94" s="16"/>
      <c r="E94" s="16"/>
      <c r="F94" s="16"/>
      <c r="G94" s="16"/>
      <c r="H94" s="17"/>
      <c r="J94" s="14"/>
      <c r="K94" s="20"/>
      <c r="L94" s="15" t="s">
        <v>145</v>
      </c>
      <c r="M94" s="17"/>
      <c r="N94" s="18"/>
      <c r="O94" s="14"/>
      <c r="P94" s="20"/>
      <c r="Q94" s="15" t="s">
        <v>15</v>
      </c>
      <c r="R94" s="16"/>
      <c r="S94" s="16"/>
      <c r="T94" s="16"/>
      <c r="U94" s="16"/>
      <c r="V94" s="17"/>
      <c r="X94" s="14"/>
      <c r="Y94" s="20"/>
      <c r="Z94" s="15" t="s">
        <v>146</v>
      </c>
      <c r="AA94" s="17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J94" s="9" t="e">
        <v>#N/A</v>
      </c>
    </row>
    <row r="95" ht="14.25" customHeight="1">
      <c r="A95" s="27"/>
      <c r="B95" s="18"/>
      <c r="C95" s="30">
        <v>0.0</v>
      </c>
      <c r="D95" s="31">
        <v>1.0</v>
      </c>
      <c r="E95" s="31">
        <v>2.0</v>
      </c>
      <c r="F95" s="31">
        <v>3.0</v>
      </c>
      <c r="G95" s="31">
        <v>4.0</v>
      </c>
      <c r="H95" s="32">
        <v>5.0</v>
      </c>
      <c r="J95" s="27"/>
      <c r="K95" s="18"/>
      <c r="L95" s="30">
        <v>0.0</v>
      </c>
      <c r="M95" s="32">
        <v>1.0</v>
      </c>
      <c r="O95" s="27"/>
      <c r="P95" s="18"/>
      <c r="Q95" s="24">
        <v>0.0</v>
      </c>
      <c r="R95" s="25">
        <v>1.0</v>
      </c>
      <c r="S95" s="25">
        <v>2.0</v>
      </c>
      <c r="T95" s="25">
        <v>3.0</v>
      </c>
      <c r="U95" s="25">
        <v>4.0</v>
      </c>
      <c r="V95" s="26">
        <v>5.0</v>
      </c>
      <c r="X95" s="27"/>
      <c r="Y95" s="18"/>
      <c r="Z95" s="30">
        <v>0.0</v>
      </c>
      <c r="AA95" s="32">
        <v>1.0</v>
      </c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J95" s="9">
        <v>1.0</v>
      </c>
    </row>
    <row r="96" ht="14.25" customHeight="1">
      <c r="A96" s="35" t="s">
        <v>149</v>
      </c>
      <c r="B96" s="19">
        <v>1.0</v>
      </c>
      <c r="C96" s="18">
        <f>COUNTIFS($B$2:$L$84,B96,$N$2:$X$84,C95)</f>
        <v>6</v>
      </c>
      <c r="D96" s="18">
        <f>COUNTIFS($B$2:$L$84,B96,$N$2:$X$84,D95)</f>
        <v>33</v>
      </c>
      <c r="E96" s="18">
        <f>COUNTIFS($B$2:$L$84,B96,$N$2:$X$84,E95)</f>
        <v>58</v>
      </c>
      <c r="F96" s="18">
        <f>COUNTIFS($B$2:$L$84,B96,$N$2:$X$84,F95)</f>
        <v>27</v>
      </c>
      <c r="G96" s="18">
        <f>COUNTIFS($B$2:$L$84,B96,$N$2:$X$84,G95)</f>
        <v>58</v>
      </c>
      <c r="H96" s="23">
        <f>COUNTIFS($B$2:$L$84,B96,$N$2:$X$84,H95)</f>
        <v>11</v>
      </c>
      <c r="J96" s="36" t="s">
        <v>149</v>
      </c>
      <c r="K96" s="19">
        <v>1.0</v>
      </c>
      <c r="L96" s="18">
        <f>COUNTIFS($B$2:$L$84,K96,$Z$2:$AJ$84,L95)</f>
        <v>88</v>
      </c>
      <c r="M96" s="23">
        <f>COUNTIFS($B$2:$L$84,K96,$Z$2:$AJ$84,M95)</f>
        <v>105</v>
      </c>
      <c r="O96" s="35" t="s">
        <v>149</v>
      </c>
      <c r="P96" s="21">
        <v>1.0</v>
      </c>
      <c r="Q96" s="18">
        <f>COUNTIFS($B$2:$L$84,P96,$AL$2:$AV$84,Q95)</f>
        <v>5</v>
      </c>
      <c r="R96" s="18">
        <f>COUNTIFS($B$2:$L$84,P96,$AL$2:$AV$84,R95)</f>
        <v>0</v>
      </c>
      <c r="S96" s="18">
        <f>COUNTIFS($B$2:$L$84,P96,$AL$2:$AV$84,S95)</f>
        <v>36</v>
      </c>
      <c r="T96" s="18">
        <f>COUNTIFS($B$2:$L$84,P96,$AL$2:$AV$84,T95)</f>
        <v>34</v>
      </c>
      <c r="U96" s="18">
        <f>COUNTIFS($B$2:$L$84,P96,$AL$2:$AV$84,U95)</f>
        <v>59</v>
      </c>
      <c r="V96" s="23">
        <f>COUNTIFS($B$2:$L$84,P96,$AL$2:$AV$84,V95)</f>
        <v>53</v>
      </c>
      <c r="X96" s="36" t="s">
        <v>149</v>
      </c>
      <c r="Y96" s="19">
        <v>1.0</v>
      </c>
      <c r="Z96" s="14">
        <f>COUNTIFS($B$2:$L$84,Y96,$AX$2:$BH$84,Z95)</f>
        <v>23</v>
      </c>
      <c r="AA96" s="21">
        <f>COUNTIFS($B$2:$L$84,Y96,$Z$2:$AJ$84,AA95)</f>
        <v>105</v>
      </c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J96" s="9">
        <v>1.0</v>
      </c>
    </row>
    <row r="97" ht="14.25" customHeight="1">
      <c r="A97" s="37"/>
      <c r="B97" s="22">
        <v>2.0</v>
      </c>
      <c r="C97" s="18">
        <f>COUNTIFS($B$2:$L$84,B97,$N$2:$X$84,C95)</f>
        <v>0</v>
      </c>
      <c r="D97" s="18">
        <f>COUNTIFS($B$2:$L$84,B97,$N$2:$X$84,D95)</f>
        <v>21</v>
      </c>
      <c r="E97" s="18">
        <f>COUNTIFS($B$2:$L$84,B97,$N$2:$X$84,E95)</f>
        <v>19</v>
      </c>
      <c r="F97" s="18">
        <f>COUNTIFS($B$2:$L$84,B97,$N$2:$X$84,F95)</f>
        <v>25</v>
      </c>
      <c r="G97" s="18">
        <f>COUNTIFS($B$2:$L$84,B97,$N$2:$X$84,G95)</f>
        <v>16</v>
      </c>
      <c r="H97" s="23">
        <f>COUNTIFS($B$2:$L$84,B97,$N$2:$X$84,H95)</f>
        <v>0</v>
      </c>
      <c r="J97" s="38"/>
      <c r="K97" s="22">
        <v>2.0</v>
      </c>
      <c r="L97" s="18">
        <f>COUNTIFS($B$2:$L$84,K97,$Z$2:$AJ$84,L95)</f>
        <v>28</v>
      </c>
      <c r="M97" s="23">
        <f>COUNTIFS($B$2:$L$84,K97,$Z$2:$AJ$84,M95)</f>
        <v>49</v>
      </c>
      <c r="O97" s="37"/>
      <c r="P97" s="23">
        <v>2.0</v>
      </c>
      <c r="Q97" s="18">
        <f>COUNTIFS($B$2:$L$84,P97,$AL$2:$AV$84,Q95)</f>
        <v>3</v>
      </c>
      <c r="R97" s="18">
        <f>COUNTIFS($B$2:$L$84,P97,$AL$2:$AV$84,R95)</f>
        <v>1</v>
      </c>
      <c r="S97" s="18">
        <f>COUNTIFS($B$2:$L$84,P97,$AL$2:$AV$84,S95)</f>
        <v>24</v>
      </c>
      <c r="T97" s="18">
        <f>COUNTIFS($B$2:$L$84,P97,$AL$2:$AV$84,T95)</f>
        <v>20</v>
      </c>
      <c r="U97" s="18">
        <f>COUNTIFS($B$2:$L$84,P97,$AL$2:$AV$84,U95)</f>
        <v>21</v>
      </c>
      <c r="V97" s="23">
        <f>COUNTIFS($B$2:$L$84,P97,$AL$2:$AV$84,V95)</f>
        <v>12</v>
      </c>
      <c r="X97" s="38"/>
      <c r="Y97" s="22">
        <v>2.0</v>
      </c>
      <c r="Z97" s="27">
        <f>COUNTIFS($B$2:$L$84,Y97,$AX$2:$BH$84,Z95)</f>
        <v>7</v>
      </c>
      <c r="AA97" s="23">
        <f>COUNTIFS($B$2:$L$84,Y97,$Z$2:$AJ$84,AA95)</f>
        <v>49</v>
      </c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J97" s="9">
        <v>3.0</v>
      </c>
    </row>
    <row r="98" ht="14.25" customHeight="1">
      <c r="A98" s="37"/>
      <c r="B98" s="22">
        <v>3.0</v>
      </c>
      <c r="C98" s="18">
        <f>COUNTIFS($B$2:$L$84,B98,$N$2:$X$84,C95)</f>
        <v>0</v>
      </c>
      <c r="D98" s="18">
        <f>COUNTIFS($B$2:$L$84,B98,$N$2:$X$84,D95)</f>
        <v>5</v>
      </c>
      <c r="E98" s="18">
        <f>COUNTIFS($B$2:$L$84,B98,$N$2:$X$84,E95)</f>
        <v>7</v>
      </c>
      <c r="F98" s="18">
        <f>COUNTIFS($B$2:$L$84,B98,$N$2:$X$84,F95)</f>
        <v>18</v>
      </c>
      <c r="G98" s="18">
        <f>COUNTIFS($B$2:$L$84,B98,$N$2:$X$84,G95)</f>
        <v>19</v>
      </c>
      <c r="H98" s="23">
        <f>COUNTIFS($B$2:$L$84,B98,$N$2:$X$84,H95)</f>
        <v>0</v>
      </c>
      <c r="J98" s="38"/>
      <c r="K98" s="22">
        <v>3.0</v>
      </c>
      <c r="L98" s="18">
        <f>COUNTIFS($B$2:$L$84,K98,$Z$2:$AJ$84,L95)</f>
        <v>11</v>
      </c>
      <c r="M98" s="23">
        <f>COUNTIFS($B$2:$L$84,K98,$Z$2:$AJ$84,M95)</f>
        <v>38</v>
      </c>
      <c r="O98" s="37"/>
      <c r="P98" s="23">
        <v>3.0</v>
      </c>
      <c r="Q98" s="18">
        <f>COUNTIFS($B$2:$L$84,P98,$AL$2:$AV$84,Q95)</f>
        <v>1</v>
      </c>
      <c r="R98" s="18">
        <f>COUNTIFS($B$2:$L$84,P98,$AL$2:$AV$84,R95)</f>
        <v>1</v>
      </c>
      <c r="S98" s="18">
        <f>COUNTIFS($B$2:$L$84,P98,$AL$2:$AV$84,S95)</f>
        <v>10</v>
      </c>
      <c r="T98" s="18">
        <f>COUNTIFS($B$2:$L$84,P98,$AL$2:$AV$84,T95)</f>
        <v>11</v>
      </c>
      <c r="U98" s="18">
        <f>COUNTIFS($B$2:$L$84,P98,$AL$2:$AV$84,U95)</f>
        <v>24</v>
      </c>
      <c r="V98" s="23">
        <f>COUNTIFS($B$2:$L$84,P98,$AL$2:$AV$84,V95)</f>
        <v>2</v>
      </c>
      <c r="X98" s="38"/>
      <c r="Y98" s="22">
        <v>3.0</v>
      </c>
      <c r="Z98" s="27">
        <f>COUNTIFS($B$2:$L$84,Y98,$AX$2:$BH$84,Z95)</f>
        <v>3</v>
      </c>
      <c r="AA98" s="23">
        <f>COUNTIFS($B$2:$L$84,Y98,$Z$2:$AJ$84,AA95)</f>
        <v>38</v>
      </c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J98" s="9" t="e">
        <v>#N/A</v>
      </c>
    </row>
    <row r="99" ht="14.25" customHeight="1">
      <c r="A99" s="37"/>
      <c r="B99" s="22">
        <v>4.0</v>
      </c>
      <c r="C99" s="18">
        <f>COUNTIFS($B$2:$L$84,B99,$N$2:$X$84,C95)</f>
        <v>0</v>
      </c>
      <c r="D99" s="18">
        <f>COUNTIFS($B$2:$L$84,B99,$N$2:$X$84,D95)</f>
        <v>2</v>
      </c>
      <c r="E99" s="18">
        <f>COUNTIFS($B$2:$L$84,B99,$N$2:$X$84,E95)</f>
        <v>3</v>
      </c>
      <c r="F99" s="18">
        <f>COUNTIFS($B$2:$L$84,B99,$N$2:$X$84,F95)</f>
        <v>7</v>
      </c>
      <c r="G99" s="18">
        <f>COUNTIFS($B$2:$L$84,B99,$N$2:$X$84,G95)</f>
        <v>9</v>
      </c>
      <c r="H99" s="23">
        <f>COUNTIFS($B$2:$L$84,B99,$N$2:$X$84,H95)</f>
        <v>0</v>
      </c>
      <c r="J99" s="38"/>
      <c r="K99" s="22">
        <v>4.0</v>
      </c>
      <c r="L99" s="18">
        <f>COUNTIFS($B$2:$L$84,K99,$Z$2:$AJ$84,L95)</f>
        <v>5</v>
      </c>
      <c r="M99" s="23">
        <f>COUNTIFS($B$2:$L$84,K99,$Z$2:$AJ$84,M95)</f>
        <v>16</v>
      </c>
      <c r="O99" s="37"/>
      <c r="P99" s="23">
        <v>4.0</v>
      </c>
      <c r="Q99" s="18">
        <f>COUNTIFS($B$2:$L$84,P99,$AL$2:$AV$84,Q95)</f>
        <v>1</v>
      </c>
      <c r="R99" s="18">
        <f>COUNTIFS($B$2:$L$84,P99,$AL$2:$AV$84,R95)</f>
        <v>0</v>
      </c>
      <c r="S99" s="18">
        <f>COUNTIFS($B$2:$L$84,P99,$AL$2:$AV$84,S95)</f>
        <v>3</v>
      </c>
      <c r="T99" s="18">
        <f>COUNTIFS($B$2:$L$84,P99,$AL$2:$AV$84,T95)</f>
        <v>4</v>
      </c>
      <c r="U99" s="18">
        <f>COUNTIFS($B$2:$L$84,P99,$AL$2:$AV$84,U95)</f>
        <v>12</v>
      </c>
      <c r="V99" s="23">
        <f>COUNTIFS($B$2:$L$84,P99,$AL$2:$AV$84,V95)</f>
        <v>1</v>
      </c>
      <c r="X99" s="38"/>
      <c r="Y99" s="22">
        <v>4.0</v>
      </c>
      <c r="Z99" s="27">
        <f>COUNTIFS($B$2:$L$84,Y99,$AX$2:$BH$84,Z95)</f>
        <v>3</v>
      </c>
      <c r="AA99" s="23">
        <f>COUNTIFS($B$2:$L$84,Y99,$Z$2:$AJ$84,AA95)</f>
        <v>16</v>
      </c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J99" s="9">
        <v>1.0</v>
      </c>
    </row>
    <row r="100" ht="14.25" customHeight="1">
      <c r="A100" s="39"/>
      <c r="B100" s="29">
        <v>5.0</v>
      </c>
      <c r="C100" s="31">
        <f>COUNTIFS($B$2:$L$84,B100,$N$2:$X$84,C95)</f>
        <v>0</v>
      </c>
      <c r="D100" s="31">
        <f>COUNTIFS($B$2:$L$84,B100,$N$2:$X$84,D95)</f>
        <v>0</v>
      </c>
      <c r="E100" s="31">
        <f>COUNTIFS($B$2:$L$84,B100,$N$2:$X$84,E95)</f>
        <v>0</v>
      </c>
      <c r="F100" s="31">
        <f>COUNTIFS($B$2:$L$84,B100,$N$2:$X$84,F95)</f>
        <v>1</v>
      </c>
      <c r="G100" s="31">
        <f>COUNTIFS($B$2:$L$84,B100,$N$2:$X$84,G95)</f>
        <v>2</v>
      </c>
      <c r="H100" s="32">
        <f>COUNTIFS($B$2:$L$84,B100,$N$2:$X$84,H95)</f>
        <v>1</v>
      </c>
      <c r="J100" s="40"/>
      <c r="K100" s="29">
        <v>5.0</v>
      </c>
      <c r="L100" s="31">
        <f>COUNTIFS($B$2:$L$84,K100,$Z$2:$AJ$84,L95)</f>
        <v>2</v>
      </c>
      <c r="M100" s="32">
        <f>COUNTIFS($B$2:$L$84,K100,$Z$2:$AJ$84,M95)</f>
        <v>2</v>
      </c>
      <c r="O100" s="39"/>
      <c r="P100" s="32">
        <v>5.0</v>
      </c>
      <c r="Q100" s="31">
        <f>COUNTIFS($B$2:$L$84,P100,$AL$2:$AV$84,Q95)</f>
        <v>0</v>
      </c>
      <c r="R100" s="31">
        <f>COUNTIFS($B$2:$L$84,P100,$AL$2:$AV$84,R95)</f>
        <v>0</v>
      </c>
      <c r="S100" s="31">
        <f>COUNTIFS($B$2:$L$84,P100,$AL$2:$AV$84,S95)</f>
        <v>1</v>
      </c>
      <c r="T100" s="31">
        <f>COUNTIFS($B$2:$L$84,P100,$AL$2:$AV$84,T95)</f>
        <v>0</v>
      </c>
      <c r="U100" s="31">
        <f>COUNTIFS($B$2:$L$84,P100,$AL$2:$AV$84,U95)</f>
        <v>3</v>
      </c>
      <c r="V100" s="32">
        <f>COUNTIFS($B$2:$L$84,P100,$AL$2:$AV$84,V95)</f>
        <v>0</v>
      </c>
      <c r="X100" s="40"/>
      <c r="Y100" s="29">
        <v>5.0</v>
      </c>
      <c r="Z100" s="30">
        <f>COUNTIFS($B$2:$L$84,Y100,$AX$2:$BH$84,Z95)</f>
        <v>1</v>
      </c>
      <c r="AA100" s="32">
        <f>COUNTIFS($B$2:$L$84,Y100,$Z$2:$AJ$84,AA95)</f>
        <v>2</v>
      </c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J100" s="9">
        <v>3.0</v>
      </c>
    </row>
    <row r="101" ht="14.25" customHeight="1">
      <c r="N101" s="18"/>
      <c r="O101" s="18"/>
      <c r="P101" s="18"/>
      <c r="Q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J101" s="9">
        <v>3.0</v>
      </c>
    </row>
    <row r="102" ht="14.25" customHeight="1">
      <c r="N102" s="18"/>
      <c r="O102" s="18"/>
      <c r="P102" s="18"/>
      <c r="Q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J102" s="9">
        <v>1.0</v>
      </c>
    </row>
    <row r="103" ht="14.25" customHeight="1">
      <c r="N103" s="18"/>
      <c r="O103" s="18"/>
      <c r="P103" s="18"/>
      <c r="Q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J103" s="9" t="e">
        <v>#N/A</v>
      </c>
    </row>
    <row r="104" ht="14.25" customHeight="1">
      <c r="N104" s="18"/>
      <c r="O104" s="18"/>
      <c r="P104" s="18"/>
      <c r="Q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J104" s="9">
        <v>1.0</v>
      </c>
    </row>
    <row r="105" ht="14.25" customHeight="1">
      <c r="N105" s="18"/>
      <c r="O105" s="18"/>
      <c r="P105" s="18"/>
      <c r="Q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J105" s="9">
        <v>1.0</v>
      </c>
    </row>
    <row r="106" ht="14.25" customHeight="1">
      <c r="N106" s="18"/>
      <c r="O106" s="18"/>
      <c r="P106" s="18"/>
      <c r="Q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J106" s="9">
        <v>2.0</v>
      </c>
    </row>
    <row r="107" ht="14.25" customHeight="1">
      <c r="N107" s="18"/>
      <c r="O107" s="18"/>
      <c r="P107" s="18"/>
      <c r="Q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J107" s="9">
        <v>3.0</v>
      </c>
    </row>
    <row r="108" ht="14.25" customHeight="1">
      <c r="N108" s="18"/>
      <c r="O108" s="18"/>
      <c r="P108" s="18"/>
      <c r="Q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J108" s="9" t="e">
        <v>#N/A</v>
      </c>
    </row>
    <row r="109" ht="14.25" customHeight="1">
      <c r="N109" s="18"/>
      <c r="O109" s="18"/>
      <c r="P109" s="18"/>
      <c r="Q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J109" s="9" t="e">
        <v>#N/A</v>
      </c>
    </row>
    <row r="110" ht="14.25" customHeight="1">
      <c r="N110" s="18"/>
      <c r="O110" s="18"/>
      <c r="P110" s="18"/>
      <c r="Q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J110" s="9">
        <v>2.0</v>
      </c>
    </row>
    <row r="111" ht="14.25" customHeight="1">
      <c r="N111" s="18"/>
      <c r="O111" s="18"/>
      <c r="P111" s="18"/>
      <c r="Q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J111" s="9" t="e">
        <v>#N/A</v>
      </c>
    </row>
    <row r="112" ht="14.25" customHeight="1">
      <c r="N112" s="18"/>
      <c r="O112" s="18"/>
      <c r="P112" s="18"/>
      <c r="Q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J112" s="9">
        <v>3.0</v>
      </c>
    </row>
    <row r="113" ht="14.25" customHeight="1">
      <c r="N113" s="18"/>
      <c r="O113" s="18"/>
      <c r="P113" s="18"/>
      <c r="Q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J113" s="9">
        <v>1.0</v>
      </c>
    </row>
    <row r="114" ht="14.25" customHeight="1">
      <c r="N114" s="18"/>
      <c r="O114" s="18"/>
      <c r="P114" s="18"/>
      <c r="Q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J114" s="9" t="e">
        <v>#N/A</v>
      </c>
    </row>
    <row r="115" ht="14.25" customHeight="1">
      <c r="N115" s="18"/>
      <c r="O115" s="18"/>
      <c r="P115" s="18"/>
      <c r="Q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J115" s="9" t="e">
        <v>#N/A</v>
      </c>
    </row>
    <row r="116" ht="14.25" customHeight="1">
      <c r="N116" s="18"/>
      <c r="O116" s="18"/>
      <c r="P116" s="18"/>
      <c r="Q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J116" s="9" t="e">
        <v>#N/A</v>
      </c>
    </row>
    <row r="117" ht="14.25" customHeight="1">
      <c r="N117" s="18"/>
      <c r="O117" s="18"/>
      <c r="P117" s="18"/>
      <c r="Q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J117" s="9">
        <v>1.0</v>
      </c>
    </row>
    <row r="118" ht="14.25" customHeight="1">
      <c r="N118" s="18"/>
      <c r="O118" s="18"/>
      <c r="P118" s="18"/>
      <c r="Q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J118" s="9" t="e">
        <v>#N/A</v>
      </c>
    </row>
    <row r="119" ht="14.25" customHeight="1">
      <c r="N119" s="18"/>
      <c r="O119" s="18"/>
      <c r="P119" s="18"/>
      <c r="Q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J119" s="9">
        <v>2.0</v>
      </c>
    </row>
    <row r="120" ht="14.25" customHeight="1">
      <c r="N120" s="18"/>
      <c r="O120" s="18"/>
      <c r="P120" s="18"/>
      <c r="Q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J120" s="9">
        <v>1.0</v>
      </c>
    </row>
    <row r="121" ht="14.25" customHeight="1">
      <c r="N121" s="18"/>
      <c r="O121" s="18"/>
      <c r="P121" s="18"/>
      <c r="Q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J121" s="9" t="e">
        <v>#N/A</v>
      </c>
    </row>
    <row r="122" ht="14.25" customHeight="1">
      <c r="N122" s="18"/>
      <c r="O122" s="18"/>
      <c r="P122" s="18"/>
      <c r="Q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J122" s="9" t="e">
        <v>#N/A</v>
      </c>
    </row>
    <row r="123" ht="14.25" customHeight="1">
      <c r="N123" s="18"/>
      <c r="O123" s="18"/>
      <c r="P123" s="18"/>
      <c r="Q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J123" s="9" t="e">
        <v>#N/A</v>
      </c>
    </row>
    <row r="124" ht="14.25" customHeight="1">
      <c r="N124" s="18"/>
      <c r="O124" s="18"/>
      <c r="P124" s="18"/>
      <c r="Q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J124" s="9" t="e">
        <v>#N/A</v>
      </c>
    </row>
    <row r="125" ht="14.25" customHeight="1">
      <c r="N125" s="18"/>
      <c r="O125" s="18"/>
      <c r="P125" s="18"/>
      <c r="Q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J125" s="9" t="e">
        <v>#N/A</v>
      </c>
    </row>
    <row r="126" ht="14.25" customHeight="1">
      <c r="N126" s="18"/>
      <c r="O126" s="18"/>
      <c r="P126" s="18"/>
      <c r="Q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J126" s="9">
        <v>1.0</v>
      </c>
    </row>
    <row r="127" ht="14.25" customHeight="1">
      <c r="N127" s="18"/>
      <c r="O127" s="18"/>
      <c r="P127" s="18"/>
      <c r="Q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J127" s="9">
        <v>1.0</v>
      </c>
    </row>
    <row r="128" ht="14.25" customHeight="1">
      <c r="N128" s="18"/>
      <c r="O128" s="18"/>
      <c r="P128" s="18"/>
      <c r="Q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J128" s="9" t="e">
        <v>#N/A</v>
      </c>
    </row>
    <row r="129" ht="14.25" customHeight="1">
      <c r="N129" s="18"/>
      <c r="O129" s="18"/>
      <c r="P129" s="18"/>
      <c r="Q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J129" s="9" t="e">
        <v>#N/A</v>
      </c>
    </row>
    <row r="130" ht="14.25" customHeight="1">
      <c r="N130" s="18"/>
      <c r="O130" s="18"/>
      <c r="P130" s="18"/>
      <c r="Q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J130" s="9">
        <v>5.0</v>
      </c>
    </row>
    <row r="131" ht="14.25" customHeight="1">
      <c r="N131" s="18"/>
      <c r="O131" s="18"/>
      <c r="P131" s="18"/>
      <c r="Q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J131" s="9">
        <v>4.0</v>
      </c>
    </row>
    <row r="132" ht="14.25" customHeight="1">
      <c r="N132" s="18"/>
      <c r="O132" s="18"/>
      <c r="P132" s="18"/>
      <c r="Q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J132" s="9" t="e">
        <v>#N/A</v>
      </c>
    </row>
    <row r="133" ht="14.25" customHeight="1">
      <c r="N133" s="18"/>
      <c r="O133" s="18"/>
      <c r="P133" s="18"/>
      <c r="Q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J133" s="9" t="e">
        <v>#N/A</v>
      </c>
    </row>
    <row r="134" ht="14.25" customHeight="1">
      <c r="N134" s="18"/>
      <c r="O134" s="18"/>
      <c r="P134" s="18"/>
      <c r="Q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J134" s="9" t="e">
        <v>#N/A</v>
      </c>
    </row>
    <row r="135" ht="14.25" customHeight="1">
      <c r="N135" s="18"/>
      <c r="O135" s="18"/>
      <c r="P135" s="18"/>
      <c r="Q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J135" s="9">
        <v>2.0</v>
      </c>
    </row>
    <row r="136" ht="14.25" customHeight="1">
      <c r="N136" s="18"/>
      <c r="O136" s="18"/>
      <c r="P136" s="18"/>
      <c r="Q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J136" s="9" t="e">
        <v>#N/A</v>
      </c>
    </row>
    <row r="137" ht="14.25" customHeight="1">
      <c r="N137" s="18"/>
      <c r="O137" s="18"/>
      <c r="P137" s="18"/>
      <c r="Q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J137" s="9" t="e">
        <v>#N/A</v>
      </c>
    </row>
    <row r="138" ht="14.25" customHeight="1">
      <c r="N138" s="18"/>
      <c r="O138" s="18"/>
      <c r="P138" s="18"/>
      <c r="Q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J138" s="9" t="e">
        <v>#N/A</v>
      </c>
    </row>
    <row r="139" ht="14.25" customHeight="1">
      <c r="N139" s="18"/>
      <c r="O139" s="18"/>
      <c r="P139" s="18"/>
      <c r="Q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J139" s="9" t="e">
        <v>#N/A</v>
      </c>
    </row>
    <row r="140" ht="14.25" customHeight="1">
      <c r="N140" s="18"/>
      <c r="O140" s="18"/>
      <c r="P140" s="18"/>
      <c r="Q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J140" s="9" t="e">
        <v>#N/A</v>
      </c>
    </row>
    <row r="141" ht="14.25" customHeight="1">
      <c r="N141" s="18"/>
      <c r="O141" s="18"/>
      <c r="P141" s="18"/>
      <c r="Q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J141" s="9">
        <v>2.0</v>
      </c>
    </row>
    <row r="142" ht="14.25" customHeight="1">
      <c r="N142" s="18"/>
      <c r="O142" s="18"/>
      <c r="P142" s="18"/>
      <c r="Q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J142" s="9" t="e">
        <v>#N/A</v>
      </c>
    </row>
    <row r="143" ht="14.25" customHeight="1">
      <c r="N143" s="18"/>
      <c r="O143" s="18"/>
      <c r="P143" s="18"/>
      <c r="Q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J143" s="9">
        <v>2.0</v>
      </c>
    </row>
    <row r="144" ht="14.25" customHeight="1">
      <c r="N144" s="18"/>
      <c r="O144" s="18"/>
      <c r="P144" s="18"/>
      <c r="Q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J144" s="9" t="e">
        <v>#N/A</v>
      </c>
    </row>
    <row r="145" ht="14.25" customHeight="1">
      <c r="N145" s="18"/>
      <c r="O145" s="18"/>
      <c r="P145" s="18"/>
      <c r="Q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J145" s="9" t="e">
        <v>#N/A</v>
      </c>
    </row>
    <row r="146" ht="14.25" customHeight="1">
      <c r="N146" s="18"/>
      <c r="O146" s="18"/>
      <c r="P146" s="18"/>
      <c r="Q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J146" s="9">
        <v>1.0</v>
      </c>
    </row>
    <row r="147" ht="14.25" customHeight="1">
      <c r="N147" s="18"/>
      <c r="O147" s="18"/>
      <c r="P147" s="18"/>
      <c r="Q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J147" s="9" t="e">
        <v>#N/A</v>
      </c>
    </row>
    <row r="148" ht="14.25" customHeight="1">
      <c r="N148" s="18"/>
      <c r="O148" s="18"/>
      <c r="P148" s="18"/>
      <c r="Q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J148" s="9">
        <v>1.0</v>
      </c>
    </row>
    <row r="149" ht="14.25" customHeight="1">
      <c r="N149" s="18"/>
      <c r="O149" s="18"/>
      <c r="P149" s="18"/>
      <c r="Q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J149" s="9" t="e">
        <v>#N/A</v>
      </c>
    </row>
    <row r="150" ht="14.25" customHeight="1">
      <c r="N150" s="18"/>
      <c r="O150" s="18"/>
      <c r="P150" s="18"/>
      <c r="Q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J150" s="9" t="e">
        <v>#N/A</v>
      </c>
    </row>
    <row r="151" ht="14.25" customHeight="1">
      <c r="N151" s="18"/>
      <c r="O151" s="18"/>
      <c r="P151" s="18"/>
      <c r="Q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J151" s="9">
        <v>1.0</v>
      </c>
    </row>
    <row r="152" ht="14.25" customHeight="1">
      <c r="N152" s="18"/>
      <c r="O152" s="18"/>
      <c r="P152" s="18"/>
      <c r="Q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J152" s="9" t="e">
        <v>#N/A</v>
      </c>
    </row>
    <row r="153" ht="14.25" customHeight="1">
      <c r="N153" s="18"/>
      <c r="O153" s="18"/>
      <c r="P153" s="18"/>
      <c r="Q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J153" s="9">
        <v>1.0</v>
      </c>
    </row>
    <row r="154" ht="14.25" customHeight="1">
      <c r="N154" s="18"/>
      <c r="O154" s="18"/>
      <c r="P154" s="18"/>
      <c r="Q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J154" s="9" t="e">
        <v>#N/A</v>
      </c>
    </row>
    <row r="155" ht="14.25" customHeight="1">
      <c r="N155" s="18"/>
      <c r="O155" s="18"/>
      <c r="P155" s="18"/>
      <c r="Q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J155" s="9">
        <v>1.0</v>
      </c>
    </row>
    <row r="156" ht="14.25" customHeight="1">
      <c r="N156" s="18"/>
      <c r="O156" s="18"/>
      <c r="P156" s="18"/>
      <c r="Q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J156" s="9">
        <v>2.0</v>
      </c>
    </row>
    <row r="157" ht="14.25" customHeight="1">
      <c r="N157" s="18"/>
      <c r="O157" s="18"/>
      <c r="P157" s="18"/>
      <c r="Q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J157" s="9">
        <v>1.0</v>
      </c>
    </row>
    <row r="158" ht="14.25" customHeight="1">
      <c r="N158" s="18"/>
      <c r="O158" s="18"/>
      <c r="P158" s="18"/>
      <c r="Q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J158" s="9">
        <v>2.0</v>
      </c>
    </row>
    <row r="159" ht="14.25" customHeight="1">
      <c r="N159" s="18"/>
      <c r="O159" s="18"/>
      <c r="P159" s="18"/>
      <c r="Q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J159" s="9" t="e">
        <v>#N/A</v>
      </c>
    </row>
    <row r="160" ht="14.25" customHeight="1">
      <c r="N160" s="18"/>
      <c r="O160" s="18"/>
      <c r="P160" s="18"/>
      <c r="Q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J160" s="9" t="e">
        <v>#N/A</v>
      </c>
    </row>
    <row r="161" ht="14.25" customHeight="1">
      <c r="N161" s="18"/>
      <c r="O161" s="18"/>
      <c r="P161" s="18"/>
      <c r="Q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J161" s="9" t="e">
        <v>#N/A</v>
      </c>
    </row>
    <row r="162" ht="14.25" customHeight="1">
      <c r="N162" s="18"/>
      <c r="O162" s="18"/>
      <c r="P162" s="18"/>
      <c r="Q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J162" s="9">
        <v>1.0</v>
      </c>
    </row>
    <row r="163" ht="14.25" customHeight="1">
      <c r="N163" s="18"/>
      <c r="O163" s="18"/>
      <c r="P163" s="18"/>
      <c r="Q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J163" s="9">
        <v>2.0</v>
      </c>
    </row>
    <row r="164" ht="14.25" customHeight="1">
      <c r="N164" s="18"/>
      <c r="O164" s="18"/>
      <c r="P164" s="18"/>
      <c r="Q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J164" s="9" t="e">
        <v>#N/A</v>
      </c>
    </row>
    <row r="165" ht="14.25" customHeight="1">
      <c r="N165" s="18"/>
      <c r="O165" s="18"/>
      <c r="P165" s="18"/>
      <c r="Q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J165" s="9" t="e">
        <v>#N/A</v>
      </c>
    </row>
    <row r="166" ht="14.25" customHeight="1">
      <c r="N166" s="18"/>
      <c r="O166" s="18"/>
      <c r="P166" s="18"/>
      <c r="Q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J166" s="9" t="e">
        <v>#N/A</v>
      </c>
    </row>
    <row r="167" ht="14.25" customHeight="1">
      <c r="N167" s="18"/>
      <c r="O167" s="18"/>
      <c r="P167" s="18"/>
      <c r="Q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J167" s="9">
        <v>1.0</v>
      </c>
    </row>
    <row r="168" ht="14.25" customHeight="1">
      <c r="N168" s="18"/>
      <c r="O168" s="18"/>
      <c r="P168" s="18"/>
      <c r="Q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J168" s="9">
        <v>1.0</v>
      </c>
    </row>
    <row r="169" ht="14.25" customHeight="1">
      <c r="N169" s="18"/>
      <c r="O169" s="18"/>
      <c r="P169" s="18"/>
      <c r="Q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J169" s="9" t="e">
        <v>#N/A</v>
      </c>
    </row>
    <row r="170" ht="14.25" customHeight="1">
      <c r="N170" s="18"/>
      <c r="O170" s="18"/>
      <c r="P170" s="18"/>
      <c r="Q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J170" s="9" t="e">
        <v>#N/A</v>
      </c>
    </row>
    <row r="171" ht="14.25" customHeight="1">
      <c r="N171" s="18"/>
      <c r="O171" s="18"/>
      <c r="P171" s="18"/>
      <c r="Q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J171" s="9">
        <v>1.0</v>
      </c>
    </row>
    <row r="172" ht="14.25" customHeight="1">
      <c r="N172" s="18"/>
      <c r="O172" s="18"/>
      <c r="P172" s="18"/>
      <c r="Q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J172" s="9">
        <v>1.0</v>
      </c>
    </row>
    <row r="173" ht="14.25" customHeight="1">
      <c r="N173" s="18"/>
      <c r="O173" s="18"/>
      <c r="P173" s="18"/>
      <c r="Q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J173" s="9" t="e">
        <v>#N/A</v>
      </c>
    </row>
    <row r="174" ht="14.25" customHeight="1">
      <c r="N174" s="18"/>
      <c r="O174" s="18"/>
      <c r="P174" s="18"/>
      <c r="Q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J174" s="9" t="e">
        <v>#N/A</v>
      </c>
    </row>
    <row r="175" ht="14.25" customHeight="1">
      <c r="N175" s="18"/>
      <c r="O175" s="18"/>
      <c r="P175" s="18"/>
      <c r="Q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J175" s="9" t="e">
        <v>#N/A</v>
      </c>
    </row>
    <row r="176" ht="14.25" customHeight="1">
      <c r="N176" s="18"/>
      <c r="O176" s="18"/>
      <c r="P176" s="18"/>
      <c r="Q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J176" s="9" t="e">
        <v>#N/A</v>
      </c>
    </row>
    <row r="177" ht="14.25" customHeight="1">
      <c r="N177" s="18"/>
      <c r="O177" s="18"/>
      <c r="P177" s="18"/>
      <c r="Q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J177" s="9" t="e">
        <v>#N/A</v>
      </c>
    </row>
    <row r="178" ht="14.25" customHeight="1">
      <c r="N178" s="18"/>
      <c r="O178" s="18"/>
      <c r="P178" s="18"/>
      <c r="Q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J178" s="9" t="e">
        <v>#N/A</v>
      </c>
    </row>
    <row r="179" ht="14.25" customHeight="1">
      <c r="N179" s="18"/>
      <c r="O179" s="18"/>
      <c r="P179" s="18"/>
      <c r="Q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J179" s="9">
        <v>2.0</v>
      </c>
    </row>
    <row r="180" ht="14.25" customHeight="1">
      <c r="N180" s="18"/>
      <c r="O180" s="18"/>
      <c r="P180" s="18"/>
      <c r="Q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J180" s="9" t="e">
        <v>#N/A</v>
      </c>
    </row>
    <row r="181" ht="14.25" customHeight="1">
      <c r="N181" s="18"/>
      <c r="O181" s="18"/>
      <c r="P181" s="18"/>
      <c r="Q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J181" s="9" t="e">
        <v>#N/A</v>
      </c>
    </row>
    <row r="182" ht="14.25" customHeight="1">
      <c r="N182" s="18"/>
      <c r="O182" s="18"/>
      <c r="P182" s="18"/>
      <c r="Q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J182" s="9" t="e">
        <v>#N/A</v>
      </c>
    </row>
    <row r="183" ht="14.25" customHeight="1">
      <c r="N183" s="18"/>
      <c r="O183" s="18"/>
      <c r="P183" s="18"/>
      <c r="Q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J183" s="9" t="e">
        <v>#N/A</v>
      </c>
    </row>
    <row r="184" ht="14.25" customHeight="1">
      <c r="N184" s="18"/>
      <c r="O184" s="18"/>
      <c r="P184" s="18"/>
      <c r="Q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J184" s="9">
        <v>3.0</v>
      </c>
    </row>
    <row r="185" ht="14.25" customHeight="1">
      <c r="N185" s="18"/>
      <c r="O185" s="18"/>
      <c r="P185" s="18"/>
      <c r="Q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J185" s="9">
        <v>1.0</v>
      </c>
    </row>
    <row r="186" ht="14.25" customHeight="1">
      <c r="N186" s="18"/>
      <c r="O186" s="18"/>
      <c r="P186" s="18"/>
      <c r="Q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J186" s="9" t="e">
        <v>#N/A</v>
      </c>
    </row>
    <row r="187" ht="14.25" customHeight="1">
      <c r="N187" s="18"/>
      <c r="O187" s="18"/>
      <c r="P187" s="18"/>
      <c r="Q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J187" s="9">
        <v>1.0</v>
      </c>
    </row>
    <row r="188" ht="14.25" customHeight="1">
      <c r="N188" s="18"/>
      <c r="O188" s="18"/>
      <c r="P188" s="18"/>
      <c r="Q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J188" s="9">
        <v>1.0</v>
      </c>
    </row>
    <row r="189" ht="14.25" customHeight="1">
      <c r="N189" s="18"/>
      <c r="O189" s="18"/>
      <c r="P189" s="18"/>
      <c r="Q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J189" s="9">
        <v>1.0</v>
      </c>
    </row>
    <row r="190" ht="14.25" customHeight="1">
      <c r="N190" s="18"/>
      <c r="O190" s="18"/>
      <c r="P190" s="18"/>
      <c r="Q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J190" s="9">
        <v>3.0</v>
      </c>
    </row>
    <row r="191" ht="14.25" customHeight="1">
      <c r="N191" s="18"/>
      <c r="O191" s="18"/>
      <c r="P191" s="18"/>
      <c r="Q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J191" s="9" t="e">
        <v>#N/A</v>
      </c>
    </row>
    <row r="192" ht="14.25" customHeight="1">
      <c r="N192" s="18"/>
      <c r="O192" s="18"/>
      <c r="P192" s="18"/>
      <c r="Q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J192" s="9" t="e">
        <v>#N/A</v>
      </c>
    </row>
    <row r="193" ht="14.25" customHeight="1">
      <c r="N193" s="18"/>
      <c r="O193" s="18"/>
      <c r="P193" s="18"/>
      <c r="Q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J193" s="9">
        <v>2.0</v>
      </c>
    </row>
    <row r="194" ht="14.25" customHeight="1">
      <c r="N194" s="18"/>
      <c r="O194" s="18"/>
      <c r="P194" s="18"/>
      <c r="Q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J194" s="9" t="e">
        <v>#N/A</v>
      </c>
    </row>
    <row r="195" ht="14.25" customHeight="1">
      <c r="N195" s="18"/>
      <c r="O195" s="18"/>
      <c r="P195" s="18"/>
      <c r="Q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J195" s="9" t="e">
        <v>#N/A</v>
      </c>
    </row>
    <row r="196" ht="14.25" customHeight="1">
      <c r="N196" s="18"/>
      <c r="O196" s="18"/>
      <c r="P196" s="18"/>
      <c r="Q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J196" s="9" t="e">
        <v>#N/A</v>
      </c>
    </row>
    <row r="197" ht="14.25" customHeight="1">
      <c r="N197" s="18"/>
      <c r="O197" s="18"/>
      <c r="P197" s="18"/>
      <c r="Q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J197" s="9" t="e">
        <v>#N/A</v>
      </c>
    </row>
    <row r="198" ht="14.25" customHeight="1">
      <c r="N198" s="18"/>
      <c r="O198" s="18"/>
      <c r="P198" s="18"/>
      <c r="Q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J198" s="9" t="e">
        <v>#N/A</v>
      </c>
    </row>
    <row r="199" ht="14.25" customHeight="1">
      <c r="N199" s="18"/>
      <c r="O199" s="18"/>
      <c r="P199" s="18"/>
      <c r="Q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J199" s="9" t="e">
        <v>#N/A</v>
      </c>
    </row>
    <row r="200" ht="14.25" customHeight="1">
      <c r="N200" s="18"/>
      <c r="O200" s="18"/>
      <c r="P200" s="18"/>
      <c r="Q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J200" s="9" t="e">
        <v>#N/A</v>
      </c>
    </row>
    <row r="201" ht="14.25" customHeight="1">
      <c r="N201" s="18"/>
      <c r="O201" s="18"/>
      <c r="P201" s="18"/>
      <c r="Q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J201" s="9" t="e">
        <v>#N/A</v>
      </c>
    </row>
    <row r="202" ht="14.25" customHeight="1">
      <c r="N202" s="18"/>
      <c r="O202" s="18"/>
      <c r="P202" s="18"/>
      <c r="Q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J202" s="9">
        <v>3.0</v>
      </c>
    </row>
    <row r="203" ht="14.25" customHeight="1">
      <c r="N203" s="18"/>
      <c r="O203" s="18"/>
      <c r="P203" s="18"/>
      <c r="Q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J203" s="9">
        <v>1.0</v>
      </c>
    </row>
    <row r="204" ht="14.25" customHeight="1">
      <c r="N204" s="18"/>
      <c r="O204" s="18"/>
      <c r="P204" s="18"/>
      <c r="Q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J204" s="9" t="e">
        <v>#N/A</v>
      </c>
    </row>
    <row r="205" ht="14.25" customHeight="1">
      <c r="N205" s="18"/>
      <c r="O205" s="18"/>
      <c r="P205" s="18"/>
      <c r="Q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J205" s="9" t="e">
        <v>#N/A</v>
      </c>
    </row>
    <row r="206" ht="14.25" customHeight="1">
      <c r="N206" s="18"/>
      <c r="O206" s="18"/>
      <c r="P206" s="18"/>
      <c r="Q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J206" s="9" t="e">
        <v>#N/A</v>
      </c>
    </row>
    <row r="207" ht="14.25" customHeight="1">
      <c r="N207" s="18"/>
      <c r="O207" s="18"/>
      <c r="P207" s="18"/>
      <c r="Q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J207" s="9" t="e">
        <v>#N/A</v>
      </c>
    </row>
    <row r="208" ht="14.25" customHeight="1">
      <c r="N208" s="18"/>
      <c r="O208" s="18"/>
      <c r="P208" s="18"/>
      <c r="Q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J208" s="9" t="e">
        <v>#N/A</v>
      </c>
    </row>
    <row r="209" ht="14.25" customHeight="1">
      <c r="N209" s="18"/>
      <c r="O209" s="18"/>
      <c r="P209" s="18"/>
      <c r="Q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J209" s="9" t="e">
        <v>#N/A</v>
      </c>
    </row>
    <row r="210" ht="14.25" customHeight="1">
      <c r="N210" s="18"/>
      <c r="O210" s="18"/>
      <c r="P210" s="18"/>
      <c r="Q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J210" s="9" t="e">
        <v>#N/A</v>
      </c>
    </row>
    <row r="211" ht="14.25" customHeight="1">
      <c r="N211" s="18"/>
      <c r="O211" s="18"/>
      <c r="P211" s="18"/>
      <c r="Q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J211" s="9" t="e">
        <v>#N/A</v>
      </c>
    </row>
    <row r="212" ht="14.25" customHeight="1">
      <c r="N212" s="18"/>
      <c r="O212" s="18"/>
      <c r="P212" s="18"/>
      <c r="Q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J212" s="9" t="e">
        <v>#N/A</v>
      </c>
    </row>
    <row r="213" ht="14.25" customHeight="1">
      <c r="N213" s="18"/>
      <c r="O213" s="18"/>
      <c r="P213" s="18"/>
      <c r="Q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J213" s="9" t="e">
        <v>#N/A</v>
      </c>
    </row>
    <row r="214" ht="14.25" customHeight="1">
      <c r="N214" s="18"/>
      <c r="O214" s="18"/>
      <c r="P214" s="18"/>
      <c r="Q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J214" s="9">
        <v>3.0</v>
      </c>
    </row>
    <row r="215" ht="14.25" customHeight="1">
      <c r="N215" s="18"/>
      <c r="O215" s="18"/>
      <c r="P215" s="18"/>
      <c r="Q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J215" s="9" t="e">
        <v>#N/A</v>
      </c>
    </row>
    <row r="216" ht="14.25" customHeight="1">
      <c r="N216" s="18"/>
      <c r="O216" s="18"/>
      <c r="P216" s="18"/>
      <c r="Q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J216" s="9" t="e">
        <v>#N/A</v>
      </c>
    </row>
    <row r="217" ht="14.25" customHeight="1">
      <c r="N217" s="18"/>
      <c r="O217" s="18"/>
      <c r="P217" s="18"/>
      <c r="Q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J217" s="9" t="e">
        <v>#N/A</v>
      </c>
    </row>
    <row r="218" ht="14.25" customHeight="1">
      <c r="N218" s="18"/>
      <c r="O218" s="18"/>
      <c r="P218" s="18"/>
      <c r="Q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J218" s="9" t="e">
        <v>#N/A</v>
      </c>
    </row>
    <row r="219" ht="14.25" customHeight="1">
      <c r="N219" s="18"/>
      <c r="O219" s="18"/>
      <c r="P219" s="18"/>
      <c r="Q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J219" s="9" t="e">
        <v>#N/A</v>
      </c>
    </row>
    <row r="220" ht="14.25" customHeight="1">
      <c r="N220" s="18"/>
      <c r="O220" s="18"/>
      <c r="P220" s="18"/>
      <c r="Q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J220" s="9" t="e">
        <v>#N/A</v>
      </c>
    </row>
    <row r="221" ht="14.25" customHeight="1">
      <c r="N221" s="18"/>
      <c r="O221" s="18"/>
      <c r="P221" s="18"/>
      <c r="Q221" s="18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J221" s="9" t="e">
        <v>#N/A</v>
      </c>
    </row>
    <row r="222" ht="14.25" customHeight="1">
      <c r="N222" s="18"/>
      <c r="O222" s="18"/>
      <c r="P222" s="18"/>
      <c r="Q222" s="18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J222" s="9" t="e">
        <v>#N/A</v>
      </c>
    </row>
    <row r="223" ht="14.25" customHeight="1">
      <c r="N223" s="18"/>
      <c r="O223" s="18"/>
      <c r="P223" s="18"/>
      <c r="Q223" s="18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J223" s="9" t="e">
        <v>#N/A</v>
      </c>
    </row>
    <row r="224" ht="14.25" customHeight="1">
      <c r="N224" s="18"/>
      <c r="O224" s="18"/>
      <c r="P224" s="18"/>
      <c r="Q224" s="18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J224" s="9">
        <v>2.0</v>
      </c>
    </row>
    <row r="225" ht="14.25" customHeight="1">
      <c r="N225" s="18"/>
      <c r="O225" s="18"/>
      <c r="P225" s="18"/>
      <c r="Q225" s="18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J225" s="9" t="e">
        <v>#N/A</v>
      </c>
    </row>
    <row r="226" ht="14.25" customHeight="1">
      <c r="N226" s="18"/>
      <c r="O226" s="18"/>
      <c r="P226" s="18"/>
      <c r="Q226" s="18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J226" s="9">
        <v>4.0</v>
      </c>
    </row>
    <row r="227" ht="14.25" customHeight="1">
      <c r="N227" s="18"/>
      <c r="O227" s="18"/>
      <c r="P227" s="18"/>
      <c r="Q227" s="18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J227" s="9" t="e">
        <v>#N/A</v>
      </c>
    </row>
    <row r="228" ht="14.25" customHeight="1">
      <c r="N228" s="18"/>
      <c r="O228" s="18"/>
      <c r="P228" s="18"/>
      <c r="Q228" s="18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J228" s="9" t="e">
        <v>#N/A</v>
      </c>
    </row>
    <row r="229" ht="14.25" customHeight="1">
      <c r="N229" s="18"/>
      <c r="O229" s="18"/>
      <c r="P229" s="18"/>
      <c r="Q229" s="18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J229" s="9">
        <v>1.0</v>
      </c>
    </row>
    <row r="230" ht="14.25" customHeight="1">
      <c r="N230" s="18"/>
      <c r="O230" s="18"/>
      <c r="P230" s="18"/>
      <c r="Q230" s="18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J230" s="9" t="e">
        <v>#N/A</v>
      </c>
    </row>
    <row r="231" ht="14.25" customHeight="1">
      <c r="N231" s="18"/>
      <c r="O231" s="18"/>
      <c r="P231" s="18"/>
      <c r="Q231" s="18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J231" s="9">
        <v>1.0</v>
      </c>
    </row>
    <row r="232" ht="14.25" customHeight="1">
      <c r="N232" s="18"/>
      <c r="O232" s="18"/>
      <c r="P232" s="18"/>
      <c r="Q232" s="18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J232" s="9" t="e">
        <v>#N/A</v>
      </c>
    </row>
    <row r="233" ht="14.25" customHeight="1">
      <c r="N233" s="18"/>
      <c r="O233" s="18"/>
      <c r="P233" s="18"/>
      <c r="Q233" s="18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J233" s="9" t="e">
        <v>#N/A</v>
      </c>
    </row>
    <row r="234" ht="14.25" customHeight="1">
      <c r="N234" s="18"/>
      <c r="O234" s="18"/>
      <c r="P234" s="18"/>
      <c r="Q234" s="18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J234" s="9" t="e">
        <v>#N/A</v>
      </c>
    </row>
    <row r="235" ht="14.25" customHeight="1">
      <c r="N235" s="18"/>
      <c r="O235" s="18"/>
      <c r="P235" s="18"/>
      <c r="Q235" s="18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J235" s="9" t="e">
        <v>#N/A</v>
      </c>
    </row>
    <row r="236" ht="14.25" customHeight="1">
      <c r="N236" s="18"/>
      <c r="O236" s="18"/>
      <c r="P236" s="18"/>
      <c r="Q236" s="18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J236" s="9" t="e">
        <v>#N/A</v>
      </c>
    </row>
    <row r="237" ht="14.25" customHeight="1">
      <c r="N237" s="18"/>
      <c r="O237" s="18"/>
      <c r="P237" s="18"/>
      <c r="Q237" s="18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J237" s="9" t="e">
        <v>#N/A</v>
      </c>
    </row>
    <row r="238" ht="14.25" customHeight="1">
      <c r="N238" s="18"/>
      <c r="O238" s="18"/>
      <c r="P238" s="18"/>
      <c r="Q238" s="18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J238" s="9">
        <v>1.0</v>
      </c>
    </row>
    <row r="239" ht="14.25" customHeight="1">
      <c r="N239" s="18"/>
      <c r="O239" s="18"/>
      <c r="P239" s="18"/>
      <c r="Q239" s="18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J239" s="9">
        <v>2.0</v>
      </c>
    </row>
    <row r="240" ht="14.25" customHeight="1">
      <c r="N240" s="18"/>
      <c r="O240" s="18"/>
      <c r="P240" s="18"/>
      <c r="Q240" s="18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J240" s="9" t="e">
        <v>#N/A</v>
      </c>
    </row>
    <row r="241" ht="14.25" customHeight="1">
      <c r="N241" s="18"/>
      <c r="O241" s="18"/>
      <c r="P241" s="18"/>
      <c r="Q241" s="18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J241" s="9">
        <v>2.0</v>
      </c>
    </row>
    <row r="242" ht="14.25" customHeight="1">
      <c r="N242" s="18"/>
      <c r="O242" s="18"/>
      <c r="P242" s="18"/>
      <c r="Q242" s="18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J242" s="9" t="e">
        <v>#N/A</v>
      </c>
    </row>
    <row r="243" ht="14.25" customHeight="1">
      <c r="N243" s="18"/>
      <c r="O243" s="18"/>
      <c r="P243" s="18"/>
      <c r="Q243" s="18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J243" s="9" t="e">
        <v>#N/A</v>
      </c>
    </row>
    <row r="244" ht="14.25" customHeight="1">
      <c r="N244" s="18"/>
      <c r="O244" s="18"/>
      <c r="P244" s="18"/>
      <c r="Q244" s="18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J244" s="9" t="e">
        <v>#N/A</v>
      </c>
    </row>
    <row r="245" ht="14.25" customHeight="1">
      <c r="N245" s="18"/>
      <c r="O245" s="18"/>
      <c r="P245" s="18"/>
      <c r="Q245" s="18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J245" s="9" t="e">
        <v>#N/A</v>
      </c>
    </row>
    <row r="246" ht="14.25" customHeight="1">
      <c r="N246" s="18"/>
      <c r="O246" s="18"/>
      <c r="P246" s="18"/>
      <c r="Q246" s="18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J246" s="9">
        <v>2.0</v>
      </c>
    </row>
    <row r="247" ht="14.25" customHeight="1">
      <c r="N247" s="18"/>
      <c r="O247" s="18"/>
      <c r="P247" s="18"/>
      <c r="Q247" s="18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J247" s="9" t="e">
        <v>#N/A</v>
      </c>
    </row>
    <row r="248" ht="14.25" customHeight="1">
      <c r="N248" s="18"/>
      <c r="O248" s="18"/>
      <c r="P248" s="18"/>
      <c r="Q248" s="18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J248" s="9" t="e">
        <v>#N/A</v>
      </c>
    </row>
    <row r="249" ht="14.25" customHeight="1">
      <c r="N249" s="18"/>
      <c r="O249" s="18"/>
      <c r="P249" s="18"/>
      <c r="Q249" s="18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J249" s="9" t="e">
        <v>#N/A</v>
      </c>
    </row>
    <row r="250" ht="14.25" customHeight="1">
      <c r="N250" s="18"/>
      <c r="O250" s="18"/>
      <c r="P250" s="18"/>
      <c r="Q250" s="18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J250" s="9">
        <v>1.0</v>
      </c>
    </row>
    <row r="251" ht="14.25" customHeight="1">
      <c r="N251" s="18"/>
      <c r="O251" s="18"/>
      <c r="P251" s="18"/>
      <c r="Q251" s="18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J251" s="9" t="e">
        <v>#N/A</v>
      </c>
    </row>
    <row r="252" ht="14.25" customHeight="1">
      <c r="N252" s="18"/>
      <c r="O252" s="18"/>
      <c r="P252" s="18"/>
      <c r="Q252" s="18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J252" s="9" t="e">
        <v>#N/A</v>
      </c>
    </row>
    <row r="253" ht="14.25" customHeight="1">
      <c r="N253" s="18"/>
      <c r="O253" s="18"/>
      <c r="P253" s="18"/>
      <c r="Q253" s="18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J253" s="9" t="e">
        <v>#N/A</v>
      </c>
    </row>
    <row r="254" ht="14.25" customHeight="1">
      <c r="N254" s="18"/>
      <c r="O254" s="18"/>
      <c r="P254" s="18"/>
      <c r="Q254" s="18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J254" s="9">
        <v>1.0</v>
      </c>
    </row>
    <row r="255" ht="14.25" customHeight="1">
      <c r="N255" s="18"/>
      <c r="O255" s="18"/>
      <c r="P255" s="18"/>
      <c r="Q255" s="18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J255" s="9">
        <v>2.0</v>
      </c>
    </row>
    <row r="256" ht="14.25" customHeight="1">
      <c r="N256" s="18"/>
      <c r="O256" s="18"/>
      <c r="P256" s="18"/>
      <c r="Q256" s="18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J256" s="9" t="e">
        <v>#N/A</v>
      </c>
    </row>
    <row r="257" ht="14.25" customHeight="1">
      <c r="N257" s="18"/>
      <c r="O257" s="18"/>
      <c r="P257" s="18"/>
      <c r="Q257" s="18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J257" s="9" t="e">
        <v>#N/A</v>
      </c>
    </row>
    <row r="258" ht="14.25" customHeight="1">
      <c r="N258" s="18"/>
      <c r="O258" s="18"/>
      <c r="P258" s="18"/>
      <c r="Q258" s="18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J258" s="9">
        <v>1.0</v>
      </c>
    </row>
    <row r="259" ht="14.25" customHeight="1">
      <c r="N259" s="18"/>
      <c r="O259" s="18"/>
      <c r="P259" s="18"/>
      <c r="Q259" s="18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J259" s="9" t="e">
        <v>#N/A</v>
      </c>
    </row>
    <row r="260" ht="14.25" customHeight="1">
      <c r="N260" s="18"/>
      <c r="O260" s="18"/>
      <c r="P260" s="18"/>
      <c r="Q260" s="18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J260" s="9" t="e">
        <v>#N/A</v>
      </c>
    </row>
    <row r="261" ht="14.25" customHeight="1">
      <c r="N261" s="18"/>
      <c r="O261" s="18"/>
      <c r="P261" s="18"/>
      <c r="Q261" s="18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J261" s="9">
        <v>1.0</v>
      </c>
    </row>
    <row r="262" ht="14.25" customHeight="1">
      <c r="N262" s="18"/>
      <c r="O262" s="18"/>
      <c r="P262" s="18"/>
      <c r="Q262" s="18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J262" s="9">
        <v>1.0</v>
      </c>
    </row>
    <row r="263" ht="14.25" customHeight="1">
      <c r="N263" s="18"/>
      <c r="O263" s="18"/>
      <c r="P263" s="18"/>
      <c r="Q263" s="18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J263" s="9" t="e">
        <v>#N/A</v>
      </c>
    </row>
    <row r="264" ht="14.25" customHeight="1">
      <c r="N264" s="18"/>
      <c r="O264" s="18"/>
      <c r="P264" s="18"/>
      <c r="Q264" s="18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J264" s="9">
        <v>3.0</v>
      </c>
    </row>
    <row r="265" ht="14.25" customHeight="1">
      <c r="N265" s="18"/>
      <c r="O265" s="18"/>
      <c r="P265" s="18"/>
      <c r="Q265" s="18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J265" s="9" t="e">
        <v>#N/A</v>
      </c>
    </row>
    <row r="266" ht="14.25" customHeight="1">
      <c r="N266" s="18"/>
      <c r="O266" s="18"/>
      <c r="P266" s="18"/>
      <c r="Q266" s="18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J266" s="9" t="e">
        <v>#N/A</v>
      </c>
    </row>
    <row r="267" ht="14.25" customHeight="1">
      <c r="N267" s="18"/>
      <c r="O267" s="18"/>
      <c r="P267" s="18"/>
      <c r="Q267" s="18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J267" s="9">
        <v>3.0</v>
      </c>
    </row>
    <row r="268" ht="14.25" customHeight="1">
      <c r="N268" s="18"/>
      <c r="O268" s="18"/>
      <c r="P268" s="18"/>
      <c r="Q268" s="18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J268" s="9">
        <v>1.0</v>
      </c>
    </row>
    <row r="269" ht="14.25" customHeight="1">
      <c r="N269" s="18"/>
      <c r="O269" s="18"/>
      <c r="P269" s="18"/>
      <c r="Q269" s="18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J269" s="9" t="e">
        <v>#N/A</v>
      </c>
    </row>
    <row r="270" ht="14.25" customHeight="1">
      <c r="N270" s="18"/>
      <c r="O270" s="18"/>
      <c r="P270" s="18"/>
      <c r="Q270" s="18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J270" s="9">
        <v>4.0</v>
      </c>
    </row>
    <row r="271" ht="14.25" customHeight="1">
      <c r="N271" s="18"/>
      <c r="O271" s="18"/>
      <c r="P271" s="18"/>
      <c r="Q271" s="18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J271" s="9">
        <v>2.0</v>
      </c>
    </row>
    <row r="272" ht="14.25" customHeight="1">
      <c r="N272" s="18"/>
      <c r="O272" s="18"/>
      <c r="P272" s="18"/>
      <c r="Q272" s="18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J272" s="9">
        <v>3.0</v>
      </c>
    </row>
    <row r="273" ht="14.25" customHeight="1">
      <c r="N273" s="18"/>
      <c r="O273" s="18"/>
      <c r="P273" s="18"/>
      <c r="Q273" s="18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J273" s="9" t="e">
        <v>#N/A</v>
      </c>
    </row>
    <row r="274" ht="14.25" customHeight="1">
      <c r="N274" s="18"/>
      <c r="O274" s="18"/>
      <c r="P274" s="18"/>
      <c r="Q274" s="18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J274" s="9" t="e">
        <v>#N/A</v>
      </c>
    </row>
    <row r="275" ht="14.25" customHeight="1">
      <c r="N275" s="18"/>
      <c r="O275" s="18"/>
      <c r="P275" s="18"/>
      <c r="Q275" s="18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J275" s="9" t="e">
        <v>#N/A</v>
      </c>
    </row>
    <row r="276" ht="14.25" customHeight="1">
      <c r="N276" s="18"/>
      <c r="O276" s="18"/>
      <c r="P276" s="18"/>
      <c r="Q276" s="18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J276" s="9" t="e">
        <v>#N/A</v>
      </c>
    </row>
    <row r="277" ht="14.25" customHeight="1">
      <c r="N277" s="18"/>
      <c r="O277" s="18"/>
      <c r="P277" s="18"/>
      <c r="Q277" s="18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J277" s="9" t="e">
        <v>#N/A</v>
      </c>
    </row>
    <row r="278" ht="14.25" customHeight="1">
      <c r="N278" s="18"/>
      <c r="O278" s="18"/>
      <c r="P278" s="18"/>
      <c r="Q278" s="18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J278" s="9" t="e">
        <v>#N/A</v>
      </c>
    </row>
    <row r="279" ht="14.25" customHeight="1">
      <c r="N279" s="18"/>
      <c r="O279" s="18"/>
      <c r="P279" s="18"/>
      <c r="Q279" s="18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J279" s="9" t="e">
        <v>#N/A</v>
      </c>
    </row>
    <row r="280" ht="14.25" customHeight="1">
      <c r="N280" s="18"/>
      <c r="O280" s="18"/>
      <c r="P280" s="18"/>
      <c r="Q280" s="18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J280" s="9" t="e">
        <v>#N/A</v>
      </c>
    </row>
    <row r="281" ht="14.25" customHeight="1">
      <c r="N281" s="18"/>
      <c r="O281" s="18"/>
      <c r="P281" s="18"/>
      <c r="Q281" s="18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J281" s="9" t="e">
        <v>#N/A</v>
      </c>
    </row>
    <row r="282" ht="14.25" customHeight="1">
      <c r="N282" s="18"/>
      <c r="O282" s="18"/>
      <c r="P282" s="18"/>
      <c r="Q282" s="18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J282" s="9" t="e">
        <v>#N/A</v>
      </c>
    </row>
    <row r="283" ht="14.25" customHeight="1">
      <c r="N283" s="18"/>
      <c r="O283" s="18"/>
      <c r="P283" s="18"/>
      <c r="Q283" s="18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J283" s="9" t="e">
        <v>#N/A</v>
      </c>
    </row>
    <row r="284" ht="14.25" customHeight="1">
      <c r="N284" s="18"/>
      <c r="O284" s="18"/>
      <c r="P284" s="18"/>
      <c r="Q284" s="18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J284" s="9" t="e">
        <v>#N/A</v>
      </c>
    </row>
    <row r="285" ht="14.25" customHeight="1">
      <c r="N285" s="18"/>
      <c r="O285" s="18"/>
      <c r="P285" s="18"/>
      <c r="Q285" s="18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J285" s="9">
        <v>2.0</v>
      </c>
    </row>
    <row r="286" ht="14.25" customHeight="1">
      <c r="N286" s="18"/>
      <c r="O286" s="18"/>
      <c r="P286" s="18"/>
      <c r="Q286" s="18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J286" s="9">
        <v>2.0</v>
      </c>
    </row>
    <row r="287" ht="14.25" customHeight="1">
      <c r="N287" s="18"/>
      <c r="O287" s="18"/>
      <c r="P287" s="18"/>
      <c r="Q287" s="18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J287" s="9" t="e">
        <v>#N/A</v>
      </c>
    </row>
    <row r="288" ht="14.25" customHeight="1">
      <c r="N288" s="18"/>
      <c r="O288" s="18"/>
      <c r="P288" s="18"/>
      <c r="Q288" s="18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J288" s="9" t="e">
        <v>#N/A</v>
      </c>
    </row>
    <row r="289" ht="14.25" customHeight="1">
      <c r="N289" s="18"/>
      <c r="O289" s="18"/>
      <c r="P289" s="18"/>
      <c r="Q289" s="18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J289" s="9">
        <v>2.0</v>
      </c>
    </row>
    <row r="290" ht="14.25" customHeight="1">
      <c r="N290" s="18"/>
      <c r="O290" s="18"/>
      <c r="P290" s="18"/>
      <c r="Q290" s="18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J290" s="9" t="e">
        <v>#N/A</v>
      </c>
    </row>
    <row r="291" ht="14.25" customHeight="1">
      <c r="N291" s="18"/>
      <c r="O291" s="18"/>
      <c r="P291" s="18"/>
      <c r="Q291" s="18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J291" s="9" t="e">
        <v>#N/A</v>
      </c>
    </row>
    <row r="292" ht="14.25" customHeight="1">
      <c r="N292" s="18"/>
      <c r="O292" s="18"/>
      <c r="P292" s="18"/>
      <c r="Q292" s="18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J292" s="9" t="e">
        <v>#N/A</v>
      </c>
    </row>
    <row r="293" ht="14.25" customHeight="1">
      <c r="N293" s="18"/>
      <c r="O293" s="18"/>
      <c r="P293" s="18"/>
      <c r="Q293" s="18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J293" s="9">
        <v>1.0</v>
      </c>
    </row>
    <row r="294" ht="14.25" customHeight="1">
      <c r="N294" s="18"/>
      <c r="O294" s="18"/>
      <c r="P294" s="18"/>
      <c r="Q294" s="18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J294" s="9" t="e">
        <v>#N/A</v>
      </c>
    </row>
    <row r="295" ht="14.25" customHeight="1">
      <c r="N295" s="18"/>
      <c r="O295" s="18"/>
      <c r="P295" s="18"/>
      <c r="Q295" s="18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J295" s="9">
        <v>1.0</v>
      </c>
    </row>
    <row r="296" ht="14.25" customHeight="1">
      <c r="N296" s="18"/>
      <c r="O296" s="18"/>
      <c r="P296" s="18"/>
      <c r="Q296" s="18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J296" s="9">
        <v>2.0</v>
      </c>
    </row>
    <row r="297" ht="14.25" customHeight="1">
      <c r="N297" s="18"/>
      <c r="O297" s="18"/>
      <c r="P297" s="18"/>
      <c r="Q297" s="18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J297" s="9">
        <v>3.0</v>
      </c>
    </row>
    <row r="298" ht="14.25" customHeight="1">
      <c r="N298" s="18"/>
      <c r="O298" s="18"/>
      <c r="P298" s="18"/>
      <c r="Q298" s="18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J298" s="9" t="e">
        <v>#N/A</v>
      </c>
    </row>
    <row r="299" ht="14.25" customHeight="1">
      <c r="N299" s="18"/>
      <c r="O299" s="18"/>
      <c r="P299" s="18"/>
      <c r="Q299" s="18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J299" s="9">
        <v>1.0</v>
      </c>
    </row>
    <row r="300" ht="14.25" customHeight="1">
      <c r="N300" s="18"/>
      <c r="O300" s="18"/>
      <c r="P300" s="18"/>
      <c r="Q300" s="18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J300" s="9" t="e">
        <v>#N/A</v>
      </c>
    </row>
    <row r="301" ht="14.25" customHeight="1">
      <c r="N301" s="18"/>
      <c r="O301" s="18"/>
      <c r="P301" s="18"/>
      <c r="Q301" s="18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J301" s="9">
        <v>1.0</v>
      </c>
    </row>
    <row r="302" ht="14.25" customHeight="1">
      <c r="N302" s="18"/>
      <c r="O302" s="18"/>
      <c r="P302" s="18"/>
      <c r="Q302" s="18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J302" s="9" t="e">
        <v>#N/A</v>
      </c>
    </row>
    <row r="303" ht="14.25" customHeight="1">
      <c r="N303" s="18"/>
      <c r="O303" s="18"/>
      <c r="P303" s="18"/>
      <c r="Q303" s="18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J303" s="9">
        <v>1.0</v>
      </c>
    </row>
    <row r="304" ht="14.25" customHeight="1">
      <c r="N304" s="18"/>
      <c r="O304" s="18"/>
      <c r="P304" s="18"/>
      <c r="Q304" s="18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J304" s="9" t="e">
        <v>#N/A</v>
      </c>
    </row>
    <row r="305" ht="14.25" customHeight="1">
      <c r="N305" s="18"/>
      <c r="O305" s="18"/>
      <c r="P305" s="18"/>
      <c r="Q305" s="18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J305" s="9" t="e">
        <v>#N/A</v>
      </c>
    </row>
    <row r="306" ht="14.25" customHeight="1">
      <c r="N306" s="18"/>
      <c r="O306" s="18"/>
      <c r="P306" s="18"/>
      <c r="Q306" s="18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J306" s="9" t="e">
        <v>#N/A</v>
      </c>
    </row>
    <row r="307" ht="14.25" customHeight="1">
      <c r="N307" s="18"/>
      <c r="O307" s="18"/>
      <c r="P307" s="18"/>
      <c r="Q307" s="18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J307" s="9" t="e">
        <v>#N/A</v>
      </c>
    </row>
    <row r="308" ht="14.25" customHeight="1">
      <c r="N308" s="18"/>
      <c r="O308" s="18"/>
      <c r="P308" s="18"/>
      <c r="Q308" s="18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J308" s="9" t="e">
        <v>#N/A</v>
      </c>
    </row>
    <row r="309" ht="14.25" customHeight="1">
      <c r="N309" s="18"/>
      <c r="O309" s="18"/>
      <c r="P309" s="18"/>
      <c r="Q309" s="18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J309" s="9" t="e">
        <v>#N/A</v>
      </c>
    </row>
    <row r="310" ht="14.25" customHeight="1">
      <c r="N310" s="18"/>
      <c r="O310" s="18"/>
      <c r="P310" s="18"/>
      <c r="Q310" s="18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J310" s="9" t="e">
        <v>#N/A</v>
      </c>
    </row>
    <row r="311" ht="14.25" customHeight="1">
      <c r="N311" s="18"/>
      <c r="O311" s="18"/>
      <c r="P311" s="18"/>
      <c r="Q311" s="18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J311" s="9" t="e">
        <v>#N/A</v>
      </c>
    </row>
    <row r="312" ht="14.25" customHeight="1">
      <c r="N312" s="18"/>
      <c r="O312" s="18"/>
      <c r="P312" s="18"/>
      <c r="Q312" s="18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J312" s="9">
        <v>1.0</v>
      </c>
    </row>
    <row r="313" ht="14.25" customHeight="1">
      <c r="N313" s="18"/>
      <c r="O313" s="18"/>
      <c r="P313" s="18"/>
      <c r="Q313" s="18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J313" s="9" t="e">
        <v>#N/A</v>
      </c>
    </row>
    <row r="314" ht="14.25" customHeight="1">
      <c r="N314" s="18"/>
      <c r="O314" s="18"/>
      <c r="P314" s="18"/>
      <c r="Q314" s="18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J314" s="9">
        <v>1.0</v>
      </c>
    </row>
    <row r="315" ht="14.25" customHeight="1">
      <c r="N315" s="18"/>
      <c r="O315" s="18"/>
      <c r="P315" s="18"/>
      <c r="Q315" s="18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J315" s="9">
        <v>1.0</v>
      </c>
    </row>
    <row r="316" ht="14.25" customHeight="1">
      <c r="N316" s="18"/>
      <c r="O316" s="18"/>
      <c r="P316" s="18"/>
      <c r="Q316" s="18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J316" s="9">
        <v>1.0</v>
      </c>
    </row>
    <row r="317" ht="14.25" customHeight="1">
      <c r="N317" s="18"/>
      <c r="O317" s="18"/>
      <c r="P317" s="18"/>
      <c r="Q317" s="18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J317" s="9" t="e">
        <v>#N/A</v>
      </c>
    </row>
    <row r="318" ht="14.25" customHeight="1">
      <c r="N318" s="18"/>
      <c r="O318" s="18"/>
      <c r="P318" s="18"/>
      <c r="Q318" s="18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J318" s="9" t="e">
        <v>#N/A</v>
      </c>
    </row>
    <row r="319" ht="14.25" customHeight="1">
      <c r="N319" s="18"/>
      <c r="O319" s="18"/>
      <c r="P319" s="18"/>
      <c r="Q319" s="18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J319" s="9" t="e">
        <v>#N/A</v>
      </c>
    </row>
    <row r="320" ht="14.25" customHeight="1">
      <c r="N320" s="18"/>
      <c r="O320" s="18"/>
      <c r="P320" s="18"/>
      <c r="Q320" s="18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J320" s="9" t="e">
        <v>#N/A</v>
      </c>
    </row>
    <row r="321" ht="14.25" customHeight="1">
      <c r="N321" s="18"/>
      <c r="O321" s="18"/>
      <c r="P321" s="18"/>
      <c r="Q321" s="18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J321" s="9">
        <v>1.0</v>
      </c>
    </row>
    <row r="322" ht="14.25" customHeight="1">
      <c r="N322" s="18"/>
      <c r="O322" s="18"/>
      <c r="P322" s="18"/>
      <c r="Q322" s="18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J322" s="9">
        <v>4.0</v>
      </c>
    </row>
    <row r="323" ht="14.25" customHeight="1">
      <c r="N323" s="18"/>
      <c r="O323" s="18"/>
      <c r="P323" s="18"/>
      <c r="Q323" s="18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J323" s="9" t="e">
        <v>#N/A</v>
      </c>
    </row>
    <row r="324" ht="14.25" customHeight="1">
      <c r="N324" s="18"/>
      <c r="O324" s="18"/>
      <c r="P324" s="18"/>
      <c r="Q324" s="18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J324" s="9">
        <v>1.0</v>
      </c>
    </row>
    <row r="325" ht="14.25" customHeight="1">
      <c r="N325" s="18"/>
      <c r="O325" s="18"/>
      <c r="P325" s="18"/>
      <c r="Q325" s="18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J325" s="9">
        <v>1.0</v>
      </c>
    </row>
    <row r="326" ht="14.25" customHeight="1">
      <c r="N326" s="18"/>
      <c r="O326" s="18"/>
      <c r="P326" s="18"/>
      <c r="Q326" s="18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J326" s="9" t="e">
        <v>#N/A</v>
      </c>
    </row>
    <row r="327" ht="14.25" customHeight="1">
      <c r="N327" s="18"/>
      <c r="O327" s="18"/>
      <c r="P327" s="18"/>
      <c r="Q327" s="18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J327" s="9" t="e">
        <v>#N/A</v>
      </c>
    </row>
    <row r="328" ht="14.25" customHeight="1">
      <c r="N328" s="18"/>
      <c r="O328" s="18"/>
      <c r="P328" s="18"/>
      <c r="Q328" s="18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J328" s="9" t="e">
        <v>#N/A</v>
      </c>
    </row>
    <row r="329" ht="14.25" customHeight="1">
      <c r="N329" s="18"/>
      <c r="O329" s="18"/>
      <c r="P329" s="18"/>
      <c r="Q329" s="18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J329" s="9">
        <v>2.0</v>
      </c>
    </row>
    <row r="330" ht="14.25" customHeight="1">
      <c r="N330" s="18"/>
      <c r="O330" s="18"/>
      <c r="P330" s="18"/>
      <c r="Q330" s="18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J330" s="9">
        <v>1.0</v>
      </c>
    </row>
    <row r="331" ht="14.25" customHeight="1">
      <c r="N331" s="18"/>
      <c r="O331" s="18"/>
      <c r="P331" s="18"/>
      <c r="Q331" s="18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J331" s="9" t="e">
        <v>#N/A</v>
      </c>
    </row>
    <row r="332" ht="14.25" customHeight="1">
      <c r="N332" s="18"/>
      <c r="O332" s="18"/>
      <c r="P332" s="18"/>
      <c r="Q332" s="18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J332" s="9">
        <v>1.0</v>
      </c>
    </row>
    <row r="333" ht="14.25" customHeight="1">
      <c r="N333" s="18"/>
      <c r="O333" s="18"/>
      <c r="P333" s="18"/>
      <c r="Q333" s="18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J333" s="9">
        <v>1.0</v>
      </c>
    </row>
    <row r="334" ht="14.25" customHeight="1">
      <c r="N334" s="18"/>
      <c r="O334" s="18"/>
      <c r="P334" s="18"/>
      <c r="Q334" s="18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J334" s="9" t="e">
        <v>#N/A</v>
      </c>
    </row>
    <row r="335" ht="14.25" customHeight="1">
      <c r="N335" s="18"/>
      <c r="O335" s="18"/>
      <c r="P335" s="18"/>
      <c r="Q335" s="18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J335" s="9" t="e">
        <v>#N/A</v>
      </c>
    </row>
    <row r="336" ht="14.25" customHeight="1">
      <c r="N336" s="18"/>
      <c r="O336" s="18"/>
      <c r="P336" s="18"/>
      <c r="Q336" s="18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J336" s="9" t="e">
        <v>#N/A</v>
      </c>
    </row>
    <row r="337" ht="14.25" customHeight="1">
      <c r="N337" s="18"/>
      <c r="O337" s="18"/>
      <c r="P337" s="18"/>
      <c r="Q337" s="18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J337" s="9">
        <v>1.0</v>
      </c>
    </row>
    <row r="338" ht="14.25" customHeight="1">
      <c r="N338" s="18"/>
      <c r="O338" s="18"/>
      <c r="P338" s="18"/>
      <c r="Q338" s="18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J338" s="9">
        <v>2.0</v>
      </c>
    </row>
    <row r="339" ht="14.25" customHeight="1">
      <c r="N339" s="18"/>
      <c r="O339" s="18"/>
      <c r="P339" s="18"/>
      <c r="Q339" s="18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J339" s="9" t="e">
        <v>#N/A</v>
      </c>
    </row>
    <row r="340" ht="14.25" customHeight="1">
      <c r="N340" s="18"/>
      <c r="O340" s="18"/>
      <c r="P340" s="18"/>
      <c r="Q340" s="18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J340" s="9" t="e">
        <v>#N/A</v>
      </c>
    </row>
    <row r="341" ht="14.25" customHeight="1">
      <c r="N341" s="18"/>
      <c r="O341" s="18"/>
      <c r="P341" s="18"/>
      <c r="Q341" s="18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J341" s="9" t="e">
        <v>#N/A</v>
      </c>
    </row>
    <row r="342" ht="14.25" customHeight="1">
      <c r="N342" s="18"/>
      <c r="O342" s="18"/>
      <c r="P342" s="18"/>
      <c r="Q342" s="18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J342" s="9" t="e">
        <v>#N/A</v>
      </c>
    </row>
    <row r="343" ht="14.25" customHeight="1">
      <c r="N343" s="18"/>
      <c r="O343" s="18"/>
      <c r="P343" s="18"/>
      <c r="Q343" s="18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J343" s="9" t="e">
        <v>#N/A</v>
      </c>
    </row>
    <row r="344" ht="14.25" customHeight="1">
      <c r="N344" s="18"/>
      <c r="O344" s="18"/>
      <c r="P344" s="18"/>
      <c r="Q344" s="18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J344" s="9">
        <v>1.0</v>
      </c>
    </row>
    <row r="345" ht="14.25" customHeight="1">
      <c r="N345" s="18"/>
      <c r="O345" s="18"/>
      <c r="P345" s="18"/>
      <c r="Q345" s="18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J345" s="9">
        <v>1.0</v>
      </c>
    </row>
    <row r="346" ht="14.25" customHeight="1">
      <c r="N346" s="18"/>
      <c r="O346" s="18"/>
      <c r="P346" s="18"/>
      <c r="Q346" s="18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J346" s="9" t="e">
        <v>#N/A</v>
      </c>
    </row>
    <row r="347" ht="14.25" customHeight="1">
      <c r="N347" s="18"/>
      <c r="O347" s="18"/>
      <c r="P347" s="18"/>
      <c r="Q347" s="18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J347" s="9">
        <v>2.0</v>
      </c>
    </row>
    <row r="348" ht="14.25" customHeight="1">
      <c r="N348" s="18"/>
      <c r="O348" s="18"/>
      <c r="P348" s="18"/>
      <c r="Q348" s="18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J348" s="9" t="e">
        <v>#N/A</v>
      </c>
    </row>
    <row r="349" ht="14.25" customHeight="1">
      <c r="N349" s="18"/>
      <c r="O349" s="18"/>
      <c r="P349" s="18"/>
      <c r="Q349" s="18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J349" s="9" t="e">
        <v>#N/A</v>
      </c>
    </row>
    <row r="350" ht="14.25" customHeight="1">
      <c r="N350" s="18"/>
      <c r="O350" s="18"/>
      <c r="P350" s="18"/>
      <c r="Q350" s="18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J350" s="9">
        <v>4.0</v>
      </c>
    </row>
    <row r="351" ht="14.25" customHeight="1">
      <c r="N351" s="18"/>
      <c r="O351" s="18"/>
      <c r="P351" s="18"/>
      <c r="Q351" s="18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J351" s="9">
        <v>1.0</v>
      </c>
    </row>
    <row r="352" ht="14.25" customHeight="1">
      <c r="N352" s="18"/>
      <c r="O352" s="18"/>
      <c r="P352" s="18"/>
      <c r="Q352" s="18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J352" s="9" t="e">
        <v>#N/A</v>
      </c>
    </row>
    <row r="353" ht="14.25" customHeight="1">
      <c r="N353" s="18"/>
      <c r="O353" s="18"/>
      <c r="P353" s="18"/>
      <c r="Q353" s="18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J353" s="9">
        <v>3.0</v>
      </c>
    </row>
    <row r="354" ht="14.25" customHeight="1">
      <c r="N354" s="18"/>
      <c r="O354" s="18"/>
      <c r="P354" s="18"/>
      <c r="Q354" s="18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J354" s="9" t="e">
        <v>#N/A</v>
      </c>
    </row>
    <row r="355" ht="14.25" customHeight="1">
      <c r="N355" s="18"/>
      <c r="O355" s="18"/>
      <c r="P355" s="18"/>
      <c r="Q355" s="18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J355" s="9">
        <v>3.0</v>
      </c>
    </row>
    <row r="356" ht="14.25" customHeight="1">
      <c r="N356" s="18"/>
      <c r="O356" s="18"/>
      <c r="P356" s="18"/>
      <c r="Q356" s="18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J356" s="9" t="e">
        <v>#N/A</v>
      </c>
    </row>
    <row r="357" ht="14.25" customHeight="1">
      <c r="N357" s="18"/>
      <c r="O357" s="18"/>
      <c r="P357" s="18"/>
      <c r="Q357" s="18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J357" s="9" t="e">
        <v>#N/A</v>
      </c>
    </row>
    <row r="358" ht="14.25" customHeight="1">
      <c r="N358" s="18"/>
      <c r="O358" s="18"/>
      <c r="P358" s="18"/>
      <c r="Q358" s="18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J358" s="9" t="e">
        <v>#N/A</v>
      </c>
    </row>
    <row r="359" ht="14.25" customHeight="1">
      <c r="N359" s="18"/>
      <c r="O359" s="18"/>
      <c r="P359" s="18"/>
      <c r="Q359" s="18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J359" s="9">
        <v>2.0</v>
      </c>
    </row>
    <row r="360" ht="14.25" customHeight="1">
      <c r="N360" s="18"/>
      <c r="O360" s="18"/>
      <c r="P360" s="18"/>
      <c r="Q360" s="18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J360" s="9" t="e">
        <v>#N/A</v>
      </c>
    </row>
    <row r="361" ht="14.25" customHeight="1">
      <c r="N361" s="18"/>
      <c r="O361" s="18"/>
      <c r="P361" s="18"/>
      <c r="Q361" s="18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J361" s="9" t="e">
        <v>#N/A</v>
      </c>
    </row>
    <row r="362" ht="14.25" customHeight="1">
      <c r="N362" s="18"/>
      <c r="O362" s="18"/>
      <c r="P362" s="18"/>
      <c r="Q362" s="18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J362" s="9" t="e">
        <v>#N/A</v>
      </c>
    </row>
    <row r="363" ht="14.25" customHeight="1">
      <c r="N363" s="18"/>
      <c r="O363" s="18"/>
      <c r="P363" s="18"/>
      <c r="Q363" s="18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J363" s="9" t="e">
        <v>#N/A</v>
      </c>
    </row>
    <row r="364" ht="14.25" customHeight="1">
      <c r="N364" s="18"/>
      <c r="O364" s="18"/>
      <c r="P364" s="18"/>
      <c r="Q364" s="18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J364" s="9" t="e">
        <v>#N/A</v>
      </c>
    </row>
    <row r="365" ht="14.25" customHeight="1">
      <c r="N365" s="18"/>
      <c r="O365" s="18"/>
      <c r="P365" s="18"/>
      <c r="Q365" s="18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J365" s="9">
        <v>1.0</v>
      </c>
    </row>
    <row r="366" ht="14.25" customHeight="1">
      <c r="N366" s="18"/>
      <c r="O366" s="18"/>
      <c r="P366" s="18"/>
      <c r="Q366" s="18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J366" s="9">
        <v>1.0</v>
      </c>
    </row>
    <row r="367" ht="14.25" customHeight="1">
      <c r="N367" s="18"/>
      <c r="O367" s="18"/>
      <c r="P367" s="18"/>
      <c r="Q367" s="18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J367" s="9" t="e">
        <v>#N/A</v>
      </c>
    </row>
    <row r="368" ht="14.25" customHeight="1">
      <c r="N368" s="18"/>
      <c r="O368" s="18"/>
      <c r="P368" s="18"/>
      <c r="Q368" s="18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J368" s="9">
        <v>3.0</v>
      </c>
    </row>
    <row r="369" ht="14.25" customHeight="1">
      <c r="N369" s="18"/>
      <c r="O369" s="18"/>
      <c r="P369" s="18"/>
      <c r="Q369" s="18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J369" s="9">
        <v>1.0</v>
      </c>
    </row>
    <row r="370" ht="14.25" customHeight="1">
      <c r="N370" s="18"/>
      <c r="O370" s="18"/>
      <c r="P370" s="18"/>
      <c r="Q370" s="18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J370" s="9" t="e">
        <v>#N/A</v>
      </c>
    </row>
    <row r="371" ht="14.25" customHeight="1">
      <c r="N371" s="18"/>
      <c r="O371" s="18"/>
      <c r="P371" s="18"/>
      <c r="Q371" s="18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J371" s="9">
        <v>3.0</v>
      </c>
    </row>
    <row r="372" ht="14.25" customHeight="1">
      <c r="N372" s="18"/>
      <c r="O372" s="18"/>
      <c r="P372" s="18"/>
      <c r="Q372" s="18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J372" s="9" t="e">
        <v>#N/A</v>
      </c>
    </row>
    <row r="373" ht="14.25" customHeight="1">
      <c r="N373" s="18"/>
      <c r="O373" s="18"/>
      <c r="P373" s="18"/>
      <c r="Q373" s="18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J373" s="9">
        <v>1.0</v>
      </c>
    </row>
    <row r="374" ht="14.25" customHeight="1">
      <c r="N374" s="18"/>
      <c r="O374" s="18"/>
      <c r="P374" s="18"/>
      <c r="Q374" s="18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J374" s="9" t="e">
        <v>#N/A</v>
      </c>
    </row>
    <row r="375" ht="14.25" customHeight="1">
      <c r="N375" s="18"/>
      <c r="O375" s="18"/>
      <c r="P375" s="18"/>
      <c r="Q375" s="18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J375" s="9" t="e">
        <v>#N/A</v>
      </c>
    </row>
    <row r="376" ht="14.25" customHeight="1">
      <c r="N376" s="18"/>
      <c r="O376" s="18"/>
      <c r="P376" s="18"/>
      <c r="Q376" s="18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J376" s="9">
        <v>1.0</v>
      </c>
    </row>
    <row r="377" ht="14.25" customHeight="1">
      <c r="N377" s="18"/>
      <c r="O377" s="18"/>
      <c r="P377" s="18"/>
      <c r="Q377" s="18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J377" s="9">
        <v>1.0</v>
      </c>
    </row>
    <row r="378" ht="14.25" customHeight="1">
      <c r="N378" s="18"/>
      <c r="O378" s="18"/>
      <c r="P378" s="18"/>
      <c r="Q378" s="18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J378" s="9">
        <v>1.0</v>
      </c>
    </row>
    <row r="379" ht="14.25" customHeight="1">
      <c r="N379" s="18"/>
      <c r="O379" s="18"/>
      <c r="P379" s="18"/>
      <c r="Q379" s="18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J379" s="9" t="e">
        <v>#N/A</v>
      </c>
    </row>
    <row r="380" ht="14.25" customHeight="1">
      <c r="N380" s="18"/>
      <c r="O380" s="18"/>
      <c r="P380" s="18"/>
      <c r="Q380" s="18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J380" s="9">
        <v>3.0</v>
      </c>
    </row>
    <row r="381" ht="14.25" customHeight="1">
      <c r="N381" s="18"/>
      <c r="O381" s="18"/>
      <c r="P381" s="18"/>
      <c r="Q381" s="18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J381" s="9" t="e">
        <v>#N/A</v>
      </c>
    </row>
    <row r="382" ht="14.25" customHeight="1">
      <c r="N382" s="18"/>
      <c r="O382" s="18"/>
      <c r="P382" s="18"/>
      <c r="Q382" s="18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J382" s="9" t="e">
        <v>#N/A</v>
      </c>
    </row>
    <row r="383" ht="14.25" customHeight="1">
      <c r="N383" s="18"/>
      <c r="O383" s="18"/>
      <c r="P383" s="18"/>
      <c r="Q383" s="18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J383" s="9" t="e">
        <v>#N/A</v>
      </c>
    </row>
    <row r="384" ht="14.25" customHeight="1">
      <c r="N384" s="18"/>
      <c r="O384" s="18"/>
      <c r="P384" s="18"/>
      <c r="Q384" s="18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J384" s="9">
        <v>2.0</v>
      </c>
    </row>
    <row r="385" ht="14.25" customHeight="1">
      <c r="N385" s="18"/>
      <c r="O385" s="18"/>
      <c r="P385" s="18"/>
      <c r="Q385" s="18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J385" s="9" t="e">
        <v>#N/A</v>
      </c>
    </row>
    <row r="386" ht="14.25" customHeight="1">
      <c r="N386" s="18"/>
      <c r="O386" s="18"/>
      <c r="P386" s="18"/>
      <c r="Q386" s="18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J386" s="9" t="e">
        <v>#N/A</v>
      </c>
    </row>
    <row r="387" ht="14.25" customHeight="1">
      <c r="N387" s="18"/>
      <c r="O387" s="18"/>
      <c r="P387" s="18"/>
      <c r="Q387" s="18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J387" s="9" t="e">
        <v>#N/A</v>
      </c>
    </row>
    <row r="388" ht="14.25" customHeight="1">
      <c r="N388" s="18"/>
      <c r="O388" s="18"/>
      <c r="P388" s="18"/>
      <c r="Q388" s="18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J388" s="9">
        <v>3.0</v>
      </c>
    </row>
    <row r="389" ht="14.25" customHeight="1">
      <c r="N389" s="18"/>
      <c r="O389" s="18"/>
      <c r="P389" s="18"/>
      <c r="Q389" s="18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J389" s="9" t="e">
        <v>#N/A</v>
      </c>
    </row>
    <row r="390" ht="14.25" customHeight="1">
      <c r="N390" s="18"/>
      <c r="O390" s="18"/>
      <c r="P390" s="18"/>
      <c r="Q390" s="18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J390" s="9">
        <v>1.0</v>
      </c>
    </row>
    <row r="391" ht="14.25" customHeight="1">
      <c r="N391" s="18"/>
      <c r="O391" s="18"/>
      <c r="P391" s="18"/>
      <c r="Q391" s="18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J391" s="9">
        <v>2.0</v>
      </c>
    </row>
    <row r="392" ht="14.25" customHeight="1">
      <c r="N392" s="18"/>
      <c r="O392" s="18"/>
      <c r="P392" s="18"/>
      <c r="Q392" s="18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J392" s="9" t="e">
        <v>#N/A</v>
      </c>
    </row>
    <row r="393" ht="14.25" customHeight="1">
      <c r="N393" s="18"/>
      <c r="O393" s="18"/>
      <c r="P393" s="18"/>
      <c r="Q393" s="18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J393" s="9" t="e">
        <v>#N/A</v>
      </c>
    </row>
    <row r="394" ht="14.25" customHeight="1">
      <c r="N394" s="18"/>
      <c r="O394" s="18"/>
      <c r="P394" s="18"/>
      <c r="Q394" s="18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J394" s="9" t="e">
        <v>#N/A</v>
      </c>
    </row>
    <row r="395" ht="14.25" customHeight="1">
      <c r="N395" s="18"/>
      <c r="O395" s="18"/>
      <c r="P395" s="18"/>
      <c r="Q395" s="18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J395" s="9">
        <v>1.0</v>
      </c>
    </row>
    <row r="396" ht="14.25" customHeight="1">
      <c r="N396" s="18"/>
      <c r="O396" s="18"/>
      <c r="P396" s="18"/>
      <c r="Q396" s="18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J396" s="9" t="e">
        <v>#N/A</v>
      </c>
    </row>
    <row r="397" ht="14.25" customHeight="1">
      <c r="N397" s="18"/>
      <c r="O397" s="18"/>
      <c r="P397" s="18"/>
      <c r="Q397" s="18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J397" s="9">
        <v>1.0</v>
      </c>
    </row>
    <row r="398" ht="14.25" customHeight="1">
      <c r="N398" s="18"/>
      <c r="O398" s="18"/>
      <c r="P398" s="18"/>
      <c r="Q398" s="18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J398" s="9" t="e">
        <v>#N/A</v>
      </c>
    </row>
    <row r="399" ht="14.25" customHeight="1">
      <c r="N399" s="18"/>
      <c r="O399" s="18"/>
      <c r="P399" s="18"/>
      <c r="Q399" s="18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J399" s="9">
        <v>1.0</v>
      </c>
    </row>
    <row r="400" ht="14.25" customHeight="1">
      <c r="N400" s="18"/>
      <c r="O400" s="18"/>
      <c r="P400" s="18"/>
      <c r="Q400" s="18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J400" s="9" t="e">
        <v>#N/A</v>
      </c>
    </row>
    <row r="401" ht="14.25" customHeight="1">
      <c r="N401" s="18"/>
      <c r="O401" s="18"/>
      <c r="P401" s="18"/>
      <c r="Q401" s="18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J401" s="9" t="e">
        <v>#N/A</v>
      </c>
    </row>
    <row r="402" ht="14.25" customHeight="1">
      <c r="N402" s="18"/>
      <c r="O402" s="18"/>
      <c r="P402" s="18"/>
      <c r="Q402" s="18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J402" s="9" t="e">
        <v>#N/A</v>
      </c>
    </row>
    <row r="403" ht="14.25" customHeight="1">
      <c r="N403" s="18"/>
      <c r="O403" s="18"/>
      <c r="P403" s="18"/>
      <c r="Q403" s="18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J403" s="9" t="e">
        <v>#N/A</v>
      </c>
    </row>
    <row r="404" ht="14.25" customHeight="1">
      <c r="N404" s="18"/>
      <c r="O404" s="18"/>
      <c r="P404" s="18"/>
      <c r="Q404" s="18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J404" s="9" t="e">
        <v>#N/A</v>
      </c>
    </row>
    <row r="405" ht="14.25" customHeight="1">
      <c r="N405" s="18"/>
      <c r="O405" s="18"/>
      <c r="P405" s="18"/>
      <c r="Q405" s="18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J405" s="9" t="e">
        <v>#N/A</v>
      </c>
    </row>
    <row r="406" ht="14.25" customHeight="1">
      <c r="N406" s="18"/>
      <c r="O406" s="18"/>
      <c r="P406" s="18"/>
      <c r="Q406" s="18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J406" s="9" t="e">
        <v>#N/A</v>
      </c>
    </row>
    <row r="407" ht="14.25" customHeight="1">
      <c r="N407" s="18"/>
      <c r="O407" s="18"/>
      <c r="P407" s="18"/>
      <c r="Q407" s="18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J407" s="9">
        <v>2.0</v>
      </c>
    </row>
    <row r="408" ht="14.25" customHeight="1">
      <c r="N408" s="18"/>
      <c r="O408" s="18"/>
      <c r="P408" s="18"/>
      <c r="Q408" s="18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J408" s="9">
        <v>2.0</v>
      </c>
    </row>
    <row r="409" ht="14.25" customHeight="1">
      <c r="N409" s="18"/>
      <c r="O409" s="18"/>
      <c r="P409" s="18"/>
      <c r="Q409" s="18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J409" s="9" t="e">
        <v>#N/A</v>
      </c>
    </row>
    <row r="410" ht="14.25" customHeight="1">
      <c r="N410" s="18"/>
      <c r="O410" s="18"/>
      <c r="P410" s="18"/>
      <c r="Q410" s="18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J410" s="9" t="e">
        <v>#N/A</v>
      </c>
    </row>
    <row r="411" ht="14.25" customHeight="1">
      <c r="N411" s="18"/>
      <c r="O411" s="18"/>
      <c r="P411" s="18"/>
      <c r="Q411" s="18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J411" s="9" t="e">
        <v>#N/A</v>
      </c>
    </row>
    <row r="412" ht="14.25" customHeight="1">
      <c r="N412" s="18"/>
      <c r="O412" s="18"/>
      <c r="P412" s="18"/>
      <c r="Q412" s="18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J412" s="9">
        <v>1.0</v>
      </c>
    </row>
    <row r="413" ht="14.25" customHeight="1">
      <c r="N413" s="18"/>
      <c r="O413" s="18"/>
      <c r="P413" s="18"/>
      <c r="Q413" s="18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J413" s="9" t="e">
        <v>#N/A</v>
      </c>
    </row>
    <row r="414" ht="14.25" customHeight="1">
      <c r="N414" s="18"/>
      <c r="O414" s="18"/>
      <c r="P414" s="18"/>
      <c r="Q414" s="18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J414" s="9" t="e">
        <v>#N/A</v>
      </c>
    </row>
    <row r="415" ht="14.25" customHeight="1">
      <c r="N415" s="18"/>
      <c r="O415" s="18"/>
      <c r="P415" s="18"/>
      <c r="Q415" s="18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J415" s="9" t="e">
        <v>#N/A</v>
      </c>
    </row>
    <row r="416" ht="14.25" customHeight="1">
      <c r="N416" s="18"/>
      <c r="O416" s="18"/>
      <c r="P416" s="18"/>
      <c r="Q416" s="18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J416" s="9">
        <v>1.0</v>
      </c>
    </row>
    <row r="417" ht="14.25" customHeight="1">
      <c r="N417" s="18"/>
      <c r="O417" s="18"/>
      <c r="P417" s="18"/>
      <c r="Q417" s="18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J417" s="9" t="e">
        <v>#N/A</v>
      </c>
    </row>
    <row r="418" ht="14.25" customHeight="1">
      <c r="N418" s="18"/>
      <c r="O418" s="18"/>
      <c r="P418" s="18"/>
      <c r="Q418" s="18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J418" s="9" t="e">
        <v>#N/A</v>
      </c>
    </row>
    <row r="419" ht="14.25" customHeight="1">
      <c r="N419" s="18"/>
      <c r="O419" s="18"/>
      <c r="P419" s="18"/>
      <c r="Q419" s="18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J419" s="9" t="e">
        <v>#N/A</v>
      </c>
    </row>
    <row r="420" ht="14.25" customHeight="1">
      <c r="N420" s="18"/>
      <c r="O420" s="18"/>
      <c r="P420" s="18"/>
      <c r="Q420" s="18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J420" s="9">
        <v>1.0</v>
      </c>
    </row>
    <row r="421" ht="14.25" customHeight="1">
      <c r="N421" s="18"/>
      <c r="O421" s="18"/>
      <c r="P421" s="18"/>
      <c r="Q421" s="18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J421" s="9" t="e">
        <v>#N/A</v>
      </c>
    </row>
    <row r="422" ht="14.25" customHeight="1">
      <c r="N422" s="18"/>
      <c r="O422" s="18"/>
      <c r="P422" s="18"/>
      <c r="Q422" s="18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J422" s="9" t="e">
        <v>#N/A</v>
      </c>
    </row>
    <row r="423" ht="14.25" customHeight="1">
      <c r="N423" s="18"/>
      <c r="O423" s="18"/>
      <c r="P423" s="18"/>
      <c r="Q423" s="18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J423" s="9" t="e">
        <v>#N/A</v>
      </c>
    </row>
    <row r="424" ht="14.25" customHeight="1">
      <c r="N424" s="18"/>
      <c r="O424" s="18"/>
      <c r="P424" s="18"/>
      <c r="Q424" s="18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J424" s="9">
        <v>1.0</v>
      </c>
    </row>
    <row r="425" ht="14.25" customHeight="1">
      <c r="N425" s="18"/>
      <c r="O425" s="18"/>
      <c r="P425" s="18"/>
      <c r="Q425" s="18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J425" s="9" t="e">
        <v>#N/A</v>
      </c>
    </row>
    <row r="426" ht="14.25" customHeight="1">
      <c r="N426" s="18"/>
      <c r="O426" s="18"/>
      <c r="P426" s="18"/>
      <c r="Q426" s="18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J426" s="9" t="e">
        <v>#N/A</v>
      </c>
    </row>
    <row r="427" ht="14.25" customHeight="1">
      <c r="N427" s="18"/>
      <c r="O427" s="18"/>
      <c r="P427" s="18"/>
      <c r="Q427" s="18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J427" s="9" t="e">
        <v>#N/A</v>
      </c>
    </row>
    <row r="428" ht="14.25" customHeight="1">
      <c r="N428" s="18"/>
      <c r="O428" s="18"/>
      <c r="P428" s="18"/>
      <c r="Q428" s="18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J428" s="9">
        <v>1.0</v>
      </c>
    </row>
    <row r="429" ht="14.25" customHeight="1">
      <c r="N429" s="18"/>
      <c r="O429" s="18"/>
      <c r="P429" s="18"/>
      <c r="Q429" s="18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J429" s="9" t="e">
        <v>#N/A</v>
      </c>
    </row>
    <row r="430" ht="14.25" customHeight="1">
      <c r="N430" s="18"/>
      <c r="O430" s="18"/>
      <c r="P430" s="18"/>
      <c r="Q430" s="18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J430" s="9" t="e">
        <v>#N/A</v>
      </c>
    </row>
    <row r="431" ht="14.25" customHeight="1">
      <c r="N431" s="18"/>
      <c r="O431" s="18"/>
      <c r="P431" s="18"/>
      <c r="Q431" s="18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J431" s="9" t="e">
        <v>#N/A</v>
      </c>
    </row>
    <row r="432" ht="14.25" customHeight="1">
      <c r="N432" s="18"/>
      <c r="O432" s="18"/>
      <c r="P432" s="18"/>
      <c r="Q432" s="18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J432" s="9">
        <v>5.0</v>
      </c>
    </row>
    <row r="433" ht="14.25" customHeight="1">
      <c r="N433" s="18"/>
      <c r="O433" s="18"/>
      <c r="P433" s="18"/>
      <c r="Q433" s="18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J433" s="9">
        <v>4.0</v>
      </c>
    </row>
    <row r="434" ht="14.25" customHeight="1">
      <c r="N434" s="18"/>
      <c r="O434" s="18"/>
      <c r="P434" s="18"/>
      <c r="Q434" s="18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J434" s="9">
        <v>1.0</v>
      </c>
    </row>
    <row r="435" ht="14.25" customHeight="1">
      <c r="N435" s="18"/>
      <c r="O435" s="18"/>
      <c r="P435" s="18"/>
      <c r="Q435" s="18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J435" s="9" t="e">
        <v>#N/A</v>
      </c>
    </row>
    <row r="436" ht="14.25" customHeight="1">
      <c r="N436" s="18"/>
      <c r="O436" s="18"/>
      <c r="P436" s="18"/>
      <c r="Q436" s="18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J436" s="9">
        <v>1.0</v>
      </c>
    </row>
    <row r="437" ht="14.25" customHeight="1">
      <c r="N437" s="18"/>
      <c r="O437" s="18"/>
      <c r="P437" s="18"/>
      <c r="Q437" s="18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J437" s="9">
        <v>2.0</v>
      </c>
    </row>
    <row r="438" ht="14.25" customHeight="1">
      <c r="N438" s="18"/>
      <c r="O438" s="18"/>
      <c r="P438" s="18"/>
      <c r="Q438" s="18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J438" s="9">
        <v>4.0</v>
      </c>
    </row>
    <row r="439" ht="14.25" customHeight="1">
      <c r="N439" s="18"/>
      <c r="O439" s="18"/>
      <c r="P439" s="18"/>
      <c r="Q439" s="18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J439" s="9" t="e">
        <v>#N/A</v>
      </c>
    </row>
    <row r="440" ht="14.25" customHeight="1">
      <c r="N440" s="18"/>
      <c r="O440" s="18"/>
      <c r="P440" s="18"/>
      <c r="Q440" s="18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J440" s="9" t="e">
        <v>#N/A</v>
      </c>
    </row>
    <row r="441" ht="14.25" customHeight="1">
      <c r="N441" s="18"/>
      <c r="O441" s="18"/>
      <c r="P441" s="18"/>
      <c r="Q441" s="18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J441" s="9" t="e">
        <v>#N/A</v>
      </c>
    </row>
    <row r="442" ht="14.25" customHeight="1">
      <c r="N442" s="18"/>
      <c r="O442" s="18"/>
      <c r="P442" s="18"/>
      <c r="Q442" s="18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J442" s="9" t="e">
        <v>#N/A</v>
      </c>
    </row>
    <row r="443" ht="14.25" customHeight="1">
      <c r="N443" s="18"/>
      <c r="O443" s="18"/>
      <c r="P443" s="18"/>
      <c r="Q443" s="18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J443" s="9">
        <v>1.0</v>
      </c>
    </row>
    <row r="444" ht="14.25" customHeight="1">
      <c r="N444" s="18"/>
      <c r="O444" s="18"/>
      <c r="P444" s="18"/>
      <c r="Q444" s="18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J444" s="9">
        <v>2.0</v>
      </c>
    </row>
    <row r="445" ht="14.25" customHeight="1">
      <c r="N445" s="18"/>
      <c r="O445" s="18"/>
      <c r="P445" s="18"/>
      <c r="Q445" s="18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J445" s="9" t="e">
        <v>#N/A</v>
      </c>
    </row>
    <row r="446" ht="14.25" customHeight="1">
      <c r="N446" s="18"/>
      <c r="O446" s="18"/>
      <c r="P446" s="18"/>
      <c r="Q446" s="18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J446" s="9" t="e">
        <v>#N/A</v>
      </c>
    </row>
    <row r="447" ht="14.25" customHeight="1">
      <c r="N447" s="18"/>
      <c r="O447" s="18"/>
      <c r="P447" s="18"/>
      <c r="Q447" s="18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J447" s="9" t="e">
        <v>#N/A</v>
      </c>
    </row>
    <row r="448" ht="14.25" customHeight="1">
      <c r="N448" s="18"/>
      <c r="O448" s="18"/>
      <c r="P448" s="18"/>
      <c r="Q448" s="18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J448" s="9" t="e">
        <v>#N/A</v>
      </c>
    </row>
    <row r="449" ht="14.25" customHeight="1">
      <c r="N449" s="18"/>
      <c r="O449" s="18"/>
      <c r="P449" s="18"/>
      <c r="Q449" s="18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J449" s="9">
        <v>2.0</v>
      </c>
    </row>
    <row r="450" ht="14.25" customHeight="1">
      <c r="N450" s="18"/>
      <c r="O450" s="18"/>
      <c r="P450" s="18"/>
      <c r="Q450" s="18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J450" s="9" t="e">
        <v>#N/A</v>
      </c>
    </row>
    <row r="451" ht="14.25" customHeight="1">
      <c r="N451" s="18"/>
      <c r="O451" s="18"/>
      <c r="P451" s="18"/>
      <c r="Q451" s="18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J451" s="9">
        <v>2.0</v>
      </c>
    </row>
    <row r="452" ht="14.25" customHeight="1">
      <c r="N452" s="18"/>
      <c r="O452" s="18"/>
      <c r="P452" s="18"/>
      <c r="Q452" s="18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J452" s="9" t="e">
        <v>#N/A</v>
      </c>
    </row>
    <row r="453" ht="14.25" customHeight="1">
      <c r="N453" s="18"/>
      <c r="O453" s="18"/>
      <c r="P453" s="18"/>
      <c r="Q453" s="18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J453" s="9" t="e">
        <v>#N/A</v>
      </c>
    </row>
    <row r="454" ht="14.25" customHeight="1">
      <c r="N454" s="18"/>
      <c r="O454" s="18"/>
      <c r="P454" s="18"/>
      <c r="Q454" s="18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J454" s="9" t="e">
        <v>#N/A</v>
      </c>
    </row>
    <row r="455" ht="14.25" customHeight="1">
      <c r="N455" s="18"/>
      <c r="O455" s="18"/>
      <c r="P455" s="18"/>
      <c r="Q455" s="18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J455" s="9" t="e">
        <v>#N/A</v>
      </c>
    </row>
    <row r="456" ht="14.25" customHeight="1">
      <c r="N456" s="18"/>
      <c r="O456" s="18"/>
      <c r="P456" s="18"/>
      <c r="Q456" s="18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J456" s="9">
        <v>1.0</v>
      </c>
    </row>
    <row r="457" ht="14.25" customHeight="1">
      <c r="N457" s="18"/>
      <c r="O457" s="18"/>
      <c r="P457" s="18"/>
      <c r="Q457" s="18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J457" s="9" t="e">
        <v>#N/A</v>
      </c>
    </row>
    <row r="458" ht="14.25" customHeight="1">
      <c r="N458" s="18"/>
      <c r="O458" s="18"/>
      <c r="P458" s="18"/>
      <c r="Q458" s="18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J458" s="9" t="e">
        <v>#N/A</v>
      </c>
    </row>
    <row r="459" ht="14.25" customHeight="1">
      <c r="N459" s="18"/>
      <c r="O459" s="18"/>
      <c r="P459" s="18"/>
      <c r="Q459" s="18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J459" s="9">
        <v>1.0</v>
      </c>
    </row>
    <row r="460" ht="14.25" customHeight="1">
      <c r="N460" s="18"/>
      <c r="O460" s="18"/>
      <c r="P460" s="18"/>
      <c r="Q460" s="18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J460" s="9" t="e">
        <v>#N/A</v>
      </c>
    </row>
    <row r="461" ht="14.25" customHeight="1">
      <c r="N461" s="18"/>
      <c r="O461" s="18"/>
      <c r="P461" s="18"/>
      <c r="Q461" s="18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J461" s="9" t="e">
        <v>#N/A</v>
      </c>
    </row>
    <row r="462" ht="14.25" customHeight="1">
      <c r="N462" s="18"/>
      <c r="O462" s="18"/>
      <c r="P462" s="18"/>
      <c r="Q462" s="18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J462" s="9" t="e">
        <v>#N/A</v>
      </c>
    </row>
    <row r="463" ht="14.25" customHeight="1">
      <c r="N463" s="18"/>
      <c r="O463" s="18"/>
      <c r="P463" s="18"/>
      <c r="Q463" s="18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J463" s="9">
        <v>1.0</v>
      </c>
    </row>
    <row r="464" ht="14.25" customHeight="1">
      <c r="N464" s="18"/>
      <c r="O464" s="18"/>
      <c r="P464" s="18"/>
      <c r="Q464" s="18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J464" s="9" t="e">
        <v>#N/A</v>
      </c>
    </row>
    <row r="465" ht="14.25" customHeight="1">
      <c r="N465" s="18"/>
      <c r="O465" s="18"/>
      <c r="P465" s="18"/>
      <c r="Q465" s="18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J465" s="9" t="e">
        <v>#N/A</v>
      </c>
    </row>
    <row r="466" ht="14.25" customHeight="1">
      <c r="N466" s="18"/>
      <c r="O466" s="18"/>
      <c r="P466" s="18"/>
      <c r="Q466" s="18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J466" s="9" t="e">
        <v>#N/A</v>
      </c>
    </row>
    <row r="467" ht="14.25" customHeight="1">
      <c r="N467" s="18"/>
      <c r="O467" s="18"/>
      <c r="P467" s="18"/>
      <c r="Q467" s="18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J467" s="9">
        <v>1.0</v>
      </c>
    </row>
    <row r="468" ht="14.25" customHeight="1">
      <c r="N468" s="18"/>
      <c r="O468" s="18"/>
      <c r="P468" s="18"/>
      <c r="Q468" s="18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J468" s="9" t="e">
        <v>#N/A</v>
      </c>
    </row>
    <row r="469" ht="14.25" customHeight="1">
      <c r="N469" s="18"/>
      <c r="O469" s="18"/>
      <c r="P469" s="18"/>
      <c r="Q469" s="18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J469" s="9" t="e">
        <v>#N/A</v>
      </c>
    </row>
    <row r="470" ht="14.25" customHeight="1">
      <c r="N470" s="18"/>
      <c r="O470" s="18"/>
      <c r="P470" s="18"/>
      <c r="Q470" s="18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J470" s="9" t="e">
        <v>#N/A</v>
      </c>
    </row>
    <row r="471" ht="14.25" customHeight="1">
      <c r="N471" s="18"/>
      <c r="O471" s="18"/>
      <c r="P471" s="18"/>
      <c r="Q471" s="18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J471" s="9" t="e">
        <v>#N/A</v>
      </c>
    </row>
    <row r="472" ht="14.25" customHeight="1">
      <c r="N472" s="18"/>
      <c r="O472" s="18"/>
      <c r="P472" s="18"/>
      <c r="Q472" s="18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J472" s="9" t="e">
        <v>#N/A</v>
      </c>
    </row>
    <row r="473" ht="14.25" customHeight="1">
      <c r="N473" s="18"/>
      <c r="O473" s="18"/>
      <c r="P473" s="18"/>
      <c r="Q473" s="18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J473" s="9">
        <v>2.0</v>
      </c>
    </row>
    <row r="474" ht="14.25" customHeight="1">
      <c r="N474" s="18"/>
      <c r="O474" s="18"/>
      <c r="P474" s="18"/>
      <c r="Q474" s="18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J474" s="9" t="e">
        <v>#N/A</v>
      </c>
    </row>
    <row r="475" ht="14.25" customHeight="1">
      <c r="N475" s="18"/>
      <c r="O475" s="18"/>
      <c r="P475" s="18"/>
      <c r="Q475" s="18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J475" s="9">
        <v>4.0</v>
      </c>
    </row>
    <row r="476" ht="14.25" customHeight="1">
      <c r="N476" s="18"/>
      <c r="O476" s="18"/>
      <c r="P476" s="18"/>
      <c r="Q476" s="18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J476" s="9" t="e">
        <v>#N/A</v>
      </c>
    </row>
    <row r="477" ht="14.25" customHeight="1">
      <c r="N477" s="18"/>
      <c r="O477" s="18"/>
      <c r="P477" s="18"/>
      <c r="Q477" s="18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J477" s="9" t="e">
        <v>#N/A</v>
      </c>
    </row>
    <row r="478" ht="14.25" customHeight="1">
      <c r="N478" s="18"/>
      <c r="O478" s="18"/>
      <c r="P478" s="18"/>
      <c r="Q478" s="18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J478" s="9">
        <v>1.0</v>
      </c>
    </row>
    <row r="479" ht="14.25" customHeight="1">
      <c r="N479" s="18"/>
      <c r="O479" s="18"/>
      <c r="P479" s="18"/>
      <c r="Q479" s="18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J479" s="9">
        <v>3.0</v>
      </c>
    </row>
    <row r="480" ht="14.25" customHeight="1">
      <c r="N480" s="18"/>
      <c r="O480" s="18"/>
      <c r="P480" s="18"/>
      <c r="Q480" s="18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J480" s="9">
        <v>1.0</v>
      </c>
    </row>
    <row r="481" ht="14.25" customHeight="1">
      <c r="N481" s="18"/>
      <c r="O481" s="18"/>
      <c r="P481" s="18"/>
      <c r="Q481" s="18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J481" s="9" t="e">
        <v>#N/A</v>
      </c>
    </row>
    <row r="482" ht="14.25" customHeight="1">
      <c r="N482" s="18"/>
      <c r="O482" s="18"/>
      <c r="P482" s="18"/>
      <c r="Q482" s="18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J482" s="9">
        <v>1.0</v>
      </c>
    </row>
    <row r="483" ht="14.25" customHeight="1">
      <c r="N483" s="18"/>
      <c r="O483" s="18"/>
      <c r="P483" s="18"/>
      <c r="Q483" s="18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J483" s="9" t="e">
        <v>#N/A</v>
      </c>
    </row>
    <row r="484" ht="14.25" customHeight="1">
      <c r="N484" s="18"/>
      <c r="O484" s="18"/>
      <c r="P484" s="18"/>
      <c r="Q484" s="18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J484" s="9" t="e">
        <v>#N/A</v>
      </c>
    </row>
    <row r="485" ht="14.25" customHeight="1">
      <c r="N485" s="18"/>
      <c r="O485" s="18"/>
      <c r="P485" s="18"/>
      <c r="Q485" s="18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J485" s="9" t="e">
        <v>#N/A</v>
      </c>
    </row>
    <row r="486" ht="14.25" customHeight="1">
      <c r="N486" s="18"/>
      <c r="O486" s="18"/>
      <c r="P486" s="18"/>
      <c r="Q486" s="18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J486" s="9" t="e">
        <v>#N/A</v>
      </c>
    </row>
    <row r="487" ht="14.25" customHeight="1">
      <c r="N487" s="18"/>
      <c r="O487" s="18"/>
      <c r="P487" s="18"/>
      <c r="Q487" s="18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J487" s="9">
        <v>1.0</v>
      </c>
    </row>
    <row r="488" ht="14.25" customHeight="1">
      <c r="N488" s="18"/>
      <c r="O488" s="18"/>
      <c r="P488" s="18"/>
      <c r="Q488" s="18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J488" s="9">
        <v>4.0</v>
      </c>
    </row>
    <row r="489" ht="14.25" customHeight="1">
      <c r="N489" s="18"/>
      <c r="O489" s="18"/>
      <c r="P489" s="18"/>
      <c r="Q489" s="18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J489" s="9" t="e">
        <v>#N/A</v>
      </c>
    </row>
    <row r="490" ht="14.25" customHeight="1">
      <c r="N490" s="18"/>
      <c r="O490" s="18"/>
      <c r="P490" s="18"/>
      <c r="Q490" s="18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J490" s="9" t="e">
        <v>#N/A</v>
      </c>
    </row>
    <row r="491" ht="14.25" customHeight="1">
      <c r="N491" s="18"/>
      <c r="O491" s="18"/>
      <c r="P491" s="18"/>
      <c r="Q491" s="18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J491" s="9">
        <v>3.0</v>
      </c>
    </row>
    <row r="492" ht="14.25" customHeight="1">
      <c r="N492" s="18"/>
      <c r="O492" s="18"/>
      <c r="P492" s="18"/>
      <c r="Q492" s="18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J492" s="9" t="e">
        <v>#N/A</v>
      </c>
    </row>
    <row r="493" ht="14.25" customHeight="1">
      <c r="N493" s="18"/>
      <c r="O493" s="18"/>
      <c r="P493" s="18"/>
      <c r="Q493" s="18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J493" s="9" t="e">
        <v>#N/A</v>
      </c>
    </row>
    <row r="494" ht="14.25" customHeight="1">
      <c r="N494" s="18"/>
      <c r="O494" s="18"/>
      <c r="P494" s="18"/>
      <c r="Q494" s="18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J494" s="9">
        <v>1.0</v>
      </c>
    </row>
    <row r="495" ht="14.25" customHeight="1">
      <c r="N495" s="18"/>
      <c r="O495" s="18"/>
      <c r="P495" s="18"/>
      <c r="Q495" s="18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J495" s="9">
        <v>1.0</v>
      </c>
    </row>
    <row r="496" ht="14.25" customHeight="1">
      <c r="N496" s="18"/>
      <c r="O496" s="18"/>
      <c r="P496" s="18"/>
      <c r="Q496" s="18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J496" s="9" t="e">
        <v>#N/A</v>
      </c>
    </row>
    <row r="497" ht="14.25" customHeight="1">
      <c r="N497" s="18"/>
      <c r="O497" s="18"/>
      <c r="P497" s="18"/>
      <c r="Q497" s="18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J497" s="9" t="e">
        <v>#N/A</v>
      </c>
    </row>
    <row r="498" ht="14.25" customHeight="1">
      <c r="N498" s="18"/>
      <c r="O498" s="18"/>
      <c r="P498" s="18"/>
      <c r="Q498" s="18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J498" s="9" t="e">
        <v>#N/A</v>
      </c>
    </row>
    <row r="499" ht="14.25" customHeight="1">
      <c r="N499" s="18"/>
      <c r="O499" s="18"/>
      <c r="P499" s="18"/>
      <c r="Q499" s="18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J499" s="9" t="e">
        <v>#N/A</v>
      </c>
    </row>
    <row r="500" ht="14.25" customHeight="1">
      <c r="N500" s="18"/>
      <c r="O500" s="18"/>
      <c r="P500" s="18"/>
      <c r="Q500" s="18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J500" s="9" t="e">
        <v>#N/A</v>
      </c>
    </row>
    <row r="501" ht="14.25" customHeight="1">
      <c r="N501" s="18"/>
      <c r="O501" s="18"/>
      <c r="P501" s="18"/>
      <c r="Q501" s="18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J501" s="9" t="e">
        <v>#N/A</v>
      </c>
    </row>
    <row r="502" ht="14.25" customHeight="1">
      <c r="N502" s="18"/>
      <c r="O502" s="18"/>
      <c r="P502" s="18"/>
      <c r="Q502" s="18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J502" s="9" t="e">
        <v>#N/A</v>
      </c>
    </row>
    <row r="503" ht="14.25" customHeight="1">
      <c r="N503" s="18"/>
      <c r="O503" s="18"/>
      <c r="P503" s="18"/>
      <c r="Q503" s="18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J503" s="9" t="e">
        <v>#N/A</v>
      </c>
    </row>
    <row r="504" ht="14.25" customHeight="1">
      <c r="N504" s="18"/>
      <c r="O504" s="18"/>
      <c r="P504" s="18"/>
      <c r="Q504" s="18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J504" s="9" t="e">
        <v>#N/A</v>
      </c>
    </row>
    <row r="505" ht="14.25" customHeight="1">
      <c r="N505" s="18"/>
      <c r="O505" s="18"/>
      <c r="P505" s="18"/>
      <c r="Q505" s="18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J505" s="9" t="e">
        <v>#N/A</v>
      </c>
    </row>
    <row r="506" ht="14.25" customHeight="1">
      <c r="N506" s="18"/>
      <c r="O506" s="18"/>
      <c r="P506" s="18"/>
      <c r="Q506" s="18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J506" s="9" t="e">
        <v>#N/A</v>
      </c>
    </row>
    <row r="507" ht="14.25" customHeight="1">
      <c r="N507" s="18"/>
      <c r="O507" s="18"/>
      <c r="P507" s="18"/>
      <c r="Q507" s="18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J507" s="9">
        <v>1.0</v>
      </c>
    </row>
    <row r="508" ht="14.25" customHeight="1">
      <c r="N508" s="18"/>
      <c r="O508" s="18"/>
      <c r="P508" s="18"/>
      <c r="Q508" s="18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J508" s="9" t="e">
        <v>#N/A</v>
      </c>
    </row>
    <row r="509" ht="14.25" customHeight="1">
      <c r="N509" s="18"/>
      <c r="O509" s="18"/>
      <c r="P509" s="18"/>
      <c r="Q509" s="18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J509" s="9" t="e">
        <v>#N/A</v>
      </c>
    </row>
    <row r="510" ht="14.25" customHeight="1">
      <c r="N510" s="18"/>
      <c r="O510" s="18"/>
      <c r="P510" s="18"/>
      <c r="Q510" s="18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J510" s="9">
        <v>1.0</v>
      </c>
    </row>
    <row r="511" ht="14.25" customHeight="1">
      <c r="N511" s="18"/>
      <c r="O511" s="18"/>
      <c r="P511" s="18"/>
      <c r="Q511" s="18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J511" s="9">
        <v>1.0</v>
      </c>
    </row>
    <row r="512" ht="14.25" customHeight="1">
      <c r="N512" s="18"/>
      <c r="O512" s="18"/>
      <c r="P512" s="18"/>
      <c r="Q512" s="18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J512" s="9" t="e">
        <v>#N/A</v>
      </c>
    </row>
    <row r="513" ht="14.25" customHeight="1">
      <c r="N513" s="18"/>
      <c r="O513" s="18"/>
      <c r="P513" s="18"/>
      <c r="Q513" s="18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J513" s="9" t="e">
        <v>#N/A</v>
      </c>
    </row>
    <row r="514" ht="14.25" customHeight="1">
      <c r="N514" s="18"/>
      <c r="O514" s="18"/>
      <c r="P514" s="18"/>
      <c r="Q514" s="18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J514" s="9" t="e">
        <v>#N/A</v>
      </c>
    </row>
    <row r="515" ht="14.25" customHeight="1">
      <c r="N515" s="18"/>
      <c r="O515" s="18"/>
      <c r="P515" s="18"/>
      <c r="Q515" s="18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J515" s="9" t="e">
        <v>#N/A</v>
      </c>
    </row>
    <row r="516" ht="14.25" customHeight="1">
      <c r="N516" s="18"/>
      <c r="O516" s="18"/>
      <c r="P516" s="18"/>
      <c r="Q516" s="18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J516" s="9">
        <v>3.0</v>
      </c>
    </row>
    <row r="517" ht="14.25" customHeight="1">
      <c r="N517" s="18"/>
      <c r="O517" s="18"/>
      <c r="P517" s="18"/>
      <c r="Q517" s="18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J517" s="9">
        <v>1.0</v>
      </c>
    </row>
    <row r="518" ht="14.25" customHeight="1">
      <c r="N518" s="18"/>
      <c r="O518" s="18"/>
      <c r="P518" s="18"/>
      <c r="Q518" s="18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J518" s="9" t="e">
        <v>#N/A</v>
      </c>
    </row>
    <row r="519" ht="14.25" customHeight="1">
      <c r="N519" s="18"/>
      <c r="O519" s="18"/>
      <c r="P519" s="18"/>
      <c r="Q519" s="18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J519" s="9">
        <v>1.0</v>
      </c>
    </row>
    <row r="520" ht="14.25" customHeight="1">
      <c r="N520" s="18"/>
      <c r="O520" s="18"/>
      <c r="P520" s="18"/>
      <c r="Q520" s="18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J520" s="9" t="e">
        <v>#N/A</v>
      </c>
    </row>
    <row r="521" ht="14.25" customHeight="1">
      <c r="N521" s="18"/>
      <c r="O521" s="18"/>
      <c r="P521" s="18"/>
      <c r="Q521" s="18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J521" s="9">
        <v>2.0</v>
      </c>
    </row>
    <row r="522" ht="14.25" customHeight="1">
      <c r="N522" s="18"/>
      <c r="O522" s="18"/>
      <c r="P522" s="18"/>
      <c r="Q522" s="18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J522" s="9" t="e">
        <v>#N/A</v>
      </c>
    </row>
    <row r="523" ht="14.25" customHeight="1">
      <c r="N523" s="18"/>
      <c r="O523" s="18"/>
      <c r="P523" s="18"/>
      <c r="Q523" s="18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J523" s="9" t="e">
        <v>#N/A</v>
      </c>
    </row>
    <row r="524" ht="14.25" customHeight="1">
      <c r="N524" s="18"/>
      <c r="O524" s="18"/>
      <c r="P524" s="18"/>
      <c r="Q524" s="18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J524" s="9" t="e">
        <v>#N/A</v>
      </c>
    </row>
    <row r="525" ht="14.25" customHeight="1">
      <c r="N525" s="18"/>
      <c r="O525" s="18"/>
      <c r="P525" s="18"/>
      <c r="Q525" s="18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J525" s="9" t="e">
        <v>#N/A</v>
      </c>
    </row>
    <row r="526" ht="14.25" customHeight="1">
      <c r="N526" s="18"/>
      <c r="O526" s="18"/>
      <c r="P526" s="18"/>
      <c r="Q526" s="18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J526" s="9" t="e">
        <v>#N/A</v>
      </c>
    </row>
    <row r="527" ht="14.25" customHeight="1">
      <c r="N527" s="18"/>
      <c r="O527" s="18"/>
      <c r="P527" s="18"/>
      <c r="Q527" s="18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J527" s="9">
        <v>1.0</v>
      </c>
    </row>
    <row r="528" ht="14.25" customHeight="1">
      <c r="N528" s="18"/>
      <c r="O528" s="18"/>
      <c r="P528" s="18"/>
      <c r="Q528" s="18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J528" s="9" t="e">
        <v>#N/A</v>
      </c>
    </row>
    <row r="529" ht="14.25" customHeight="1">
      <c r="N529" s="18"/>
      <c r="O529" s="18"/>
      <c r="P529" s="18"/>
      <c r="Q529" s="18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J529" s="9" t="e">
        <v>#N/A</v>
      </c>
    </row>
    <row r="530" ht="14.25" customHeight="1">
      <c r="N530" s="18"/>
      <c r="O530" s="18"/>
      <c r="P530" s="18"/>
      <c r="Q530" s="18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J530" s="9" t="e">
        <v>#N/A</v>
      </c>
    </row>
    <row r="531" ht="14.25" customHeight="1">
      <c r="N531" s="18"/>
      <c r="O531" s="18"/>
      <c r="P531" s="18"/>
      <c r="Q531" s="18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J531" s="9" t="e">
        <v>#N/A</v>
      </c>
    </row>
    <row r="532" ht="14.25" customHeight="1">
      <c r="N532" s="18"/>
      <c r="O532" s="18"/>
      <c r="P532" s="18"/>
      <c r="Q532" s="18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J532" s="9" t="e">
        <v>#N/A</v>
      </c>
    </row>
    <row r="533" ht="14.25" customHeight="1">
      <c r="N533" s="18"/>
      <c r="O533" s="18"/>
      <c r="P533" s="18"/>
      <c r="Q533" s="18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J533" s="9" t="e">
        <v>#N/A</v>
      </c>
    </row>
    <row r="534" ht="14.25" customHeight="1">
      <c r="N534" s="18"/>
      <c r="O534" s="18"/>
      <c r="P534" s="18"/>
      <c r="Q534" s="18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J534" s="9">
        <v>3.0</v>
      </c>
    </row>
    <row r="535" ht="14.25" customHeight="1">
      <c r="N535" s="18"/>
      <c r="O535" s="18"/>
      <c r="P535" s="18"/>
      <c r="Q535" s="18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J535" s="9">
        <v>3.0</v>
      </c>
    </row>
    <row r="536" ht="14.25" customHeight="1">
      <c r="N536" s="18"/>
      <c r="O536" s="18"/>
      <c r="P536" s="18"/>
      <c r="Q536" s="18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J536" s="9" t="e">
        <v>#N/A</v>
      </c>
    </row>
    <row r="537" ht="14.25" customHeight="1">
      <c r="N537" s="18"/>
      <c r="O537" s="18"/>
      <c r="P537" s="18"/>
      <c r="Q537" s="18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J537" s="9">
        <v>1.0</v>
      </c>
    </row>
    <row r="538" ht="14.25" customHeight="1">
      <c r="N538" s="18"/>
      <c r="O538" s="18"/>
      <c r="P538" s="18"/>
      <c r="Q538" s="18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J538" s="9" t="e">
        <v>#N/A</v>
      </c>
    </row>
    <row r="539" ht="14.25" customHeight="1">
      <c r="N539" s="18"/>
      <c r="O539" s="18"/>
      <c r="P539" s="18"/>
      <c r="Q539" s="18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J539" s="9" t="e">
        <v>#N/A</v>
      </c>
    </row>
    <row r="540" ht="14.25" customHeight="1">
      <c r="N540" s="18"/>
      <c r="O540" s="18"/>
      <c r="P540" s="18"/>
      <c r="Q540" s="18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J540" s="9" t="e">
        <v>#N/A</v>
      </c>
    </row>
    <row r="541" ht="14.25" customHeight="1">
      <c r="N541" s="18"/>
      <c r="O541" s="18"/>
      <c r="P541" s="18"/>
      <c r="Q541" s="18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J541" s="9" t="e">
        <v>#N/A</v>
      </c>
    </row>
    <row r="542" ht="14.25" customHeight="1">
      <c r="N542" s="18"/>
      <c r="O542" s="18"/>
      <c r="P542" s="18"/>
      <c r="Q542" s="18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J542" s="9">
        <v>1.0</v>
      </c>
    </row>
    <row r="543" ht="14.25" customHeight="1">
      <c r="N543" s="18"/>
      <c r="O543" s="18"/>
      <c r="P543" s="18"/>
      <c r="Q543" s="18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J543" s="9">
        <v>1.0</v>
      </c>
    </row>
    <row r="544" ht="14.25" customHeight="1">
      <c r="N544" s="18"/>
      <c r="O544" s="18"/>
      <c r="P544" s="18"/>
      <c r="Q544" s="18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J544" s="9" t="e">
        <v>#N/A</v>
      </c>
    </row>
    <row r="545" ht="14.25" customHeight="1">
      <c r="N545" s="18"/>
      <c r="O545" s="18"/>
      <c r="P545" s="18"/>
      <c r="Q545" s="18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J545" s="9" t="e">
        <v>#N/A</v>
      </c>
    </row>
    <row r="546" ht="14.25" customHeight="1">
      <c r="N546" s="18"/>
      <c r="O546" s="18"/>
      <c r="P546" s="18"/>
      <c r="Q546" s="18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J546" s="9" t="e">
        <v>#N/A</v>
      </c>
    </row>
    <row r="547" ht="14.25" customHeight="1">
      <c r="N547" s="18"/>
      <c r="O547" s="18"/>
      <c r="P547" s="18"/>
      <c r="Q547" s="18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J547" s="9" t="e">
        <v>#N/A</v>
      </c>
    </row>
    <row r="548" ht="14.25" customHeight="1">
      <c r="N548" s="18"/>
      <c r="O548" s="18"/>
      <c r="P548" s="18"/>
      <c r="Q548" s="18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J548" s="9" t="e">
        <v>#N/A</v>
      </c>
    </row>
    <row r="549" ht="14.25" customHeight="1">
      <c r="N549" s="18"/>
      <c r="O549" s="18"/>
      <c r="P549" s="18"/>
      <c r="Q549" s="18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J549" s="9" t="e">
        <v>#N/A</v>
      </c>
    </row>
    <row r="550" ht="14.25" customHeight="1">
      <c r="N550" s="18"/>
      <c r="O550" s="18"/>
      <c r="P550" s="18"/>
      <c r="Q550" s="18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J550" s="9" t="e">
        <v>#N/A</v>
      </c>
    </row>
    <row r="551" ht="14.25" customHeight="1">
      <c r="N551" s="18"/>
      <c r="O551" s="18"/>
      <c r="P551" s="18"/>
      <c r="Q551" s="18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J551" s="9">
        <v>2.0</v>
      </c>
    </row>
    <row r="552" ht="14.25" customHeight="1">
      <c r="N552" s="18"/>
      <c r="O552" s="18"/>
      <c r="P552" s="18"/>
      <c r="Q552" s="18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J552" s="9">
        <v>1.0</v>
      </c>
    </row>
    <row r="553" ht="14.25" customHeight="1">
      <c r="N553" s="18"/>
      <c r="O553" s="18"/>
      <c r="P553" s="18"/>
      <c r="Q553" s="18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J553" s="9" t="e">
        <v>#N/A</v>
      </c>
    </row>
    <row r="554" ht="14.25" customHeight="1">
      <c r="N554" s="18"/>
      <c r="O554" s="18"/>
      <c r="P554" s="18"/>
      <c r="Q554" s="18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J554" s="9">
        <v>4.0</v>
      </c>
    </row>
    <row r="555" ht="14.25" customHeight="1">
      <c r="N555" s="18"/>
      <c r="O555" s="18"/>
      <c r="P555" s="18"/>
      <c r="Q555" s="18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J555" s="9" t="e">
        <v>#N/A</v>
      </c>
    </row>
    <row r="556" ht="14.25" customHeight="1">
      <c r="N556" s="18"/>
      <c r="O556" s="18"/>
      <c r="P556" s="18"/>
      <c r="Q556" s="18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J556" s="9" t="e">
        <v>#N/A</v>
      </c>
    </row>
    <row r="557" ht="14.25" customHeight="1">
      <c r="N557" s="18"/>
      <c r="O557" s="18"/>
      <c r="P557" s="18"/>
      <c r="Q557" s="18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J557" s="9" t="e">
        <v>#N/A</v>
      </c>
    </row>
    <row r="558" ht="14.25" customHeight="1">
      <c r="N558" s="18"/>
      <c r="O558" s="18"/>
      <c r="P558" s="18"/>
      <c r="Q558" s="18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J558" s="9" t="e">
        <v>#N/A</v>
      </c>
    </row>
    <row r="559" ht="14.25" customHeight="1">
      <c r="N559" s="18"/>
      <c r="O559" s="18"/>
      <c r="P559" s="18"/>
      <c r="Q559" s="18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J559" s="9">
        <v>1.0</v>
      </c>
    </row>
    <row r="560" ht="14.25" customHeight="1">
      <c r="N560" s="18"/>
      <c r="O560" s="18"/>
      <c r="P560" s="18"/>
      <c r="Q560" s="18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J560" s="9" t="e">
        <v>#N/A</v>
      </c>
    </row>
    <row r="561" ht="14.25" customHeight="1">
      <c r="N561" s="18"/>
      <c r="O561" s="18"/>
      <c r="P561" s="18"/>
      <c r="Q561" s="18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J561" s="9">
        <v>1.0</v>
      </c>
    </row>
    <row r="562" ht="14.25" customHeight="1">
      <c r="N562" s="18"/>
      <c r="O562" s="18"/>
      <c r="P562" s="18"/>
      <c r="Q562" s="18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J562" s="9" t="e">
        <v>#N/A</v>
      </c>
    </row>
    <row r="563" ht="14.25" customHeight="1">
      <c r="N563" s="18"/>
      <c r="O563" s="18"/>
      <c r="P563" s="18"/>
      <c r="Q563" s="18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J563" s="9" t="e">
        <v>#N/A</v>
      </c>
    </row>
    <row r="564" ht="14.25" customHeight="1">
      <c r="N564" s="18"/>
      <c r="O564" s="18"/>
      <c r="P564" s="18"/>
      <c r="Q564" s="18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J564" s="9">
        <v>1.0</v>
      </c>
    </row>
    <row r="565" ht="14.25" customHeight="1">
      <c r="N565" s="18"/>
      <c r="O565" s="18"/>
      <c r="P565" s="18"/>
      <c r="Q565" s="18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J565" s="9" t="e">
        <v>#N/A</v>
      </c>
    </row>
    <row r="566" ht="14.25" customHeight="1">
      <c r="N566" s="18"/>
      <c r="O566" s="18"/>
      <c r="P566" s="18"/>
      <c r="Q566" s="18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J566" s="9" t="e">
        <v>#N/A</v>
      </c>
    </row>
    <row r="567" ht="14.25" customHeight="1">
      <c r="N567" s="18"/>
      <c r="O567" s="18"/>
      <c r="P567" s="18"/>
      <c r="Q567" s="18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J567" s="9" t="e">
        <v>#N/A</v>
      </c>
    </row>
    <row r="568" ht="14.25" customHeight="1">
      <c r="N568" s="18"/>
      <c r="O568" s="18"/>
      <c r="P568" s="18"/>
      <c r="Q568" s="18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J568" s="9" t="e">
        <v>#N/A</v>
      </c>
    </row>
    <row r="569" ht="14.25" customHeight="1">
      <c r="N569" s="18"/>
      <c r="O569" s="18"/>
      <c r="P569" s="18"/>
      <c r="Q569" s="18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J569" s="9" t="e">
        <v>#N/A</v>
      </c>
    </row>
    <row r="570" ht="14.25" customHeight="1">
      <c r="N570" s="18"/>
      <c r="O570" s="18"/>
      <c r="P570" s="18"/>
      <c r="Q570" s="18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J570" s="9" t="e">
        <v>#N/A</v>
      </c>
    </row>
    <row r="571" ht="14.25" customHeight="1">
      <c r="N571" s="18"/>
      <c r="O571" s="18"/>
      <c r="P571" s="18"/>
      <c r="Q571" s="18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J571" s="9">
        <v>1.0</v>
      </c>
    </row>
    <row r="572" ht="14.25" customHeight="1">
      <c r="N572" s="18"/>
      <c r="O572" s="18"/>
      <c r="P572" s="18"/>
      <c r="Q572" s="18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J572" s="9" t="e">
        <v>#N/A</v>
      </c>
    </row>
    <row r="573" ht="14.25" customHeight="1">
      <c r="N573" s="18"/>
      <c r="O573" s="18"/>
      <c r="P573" s="18"/>
      <c r="Q573" s="18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J573" s="9" t="e">
        <v>#N/A</v>
      </c>
    </row>
    <row r="574" ht="14.25" customHeight="1">
      <c r="N574" s="18"/>
      <c r="O574" s="18"/>
      <c r="P574" s="18"/>
      <c r="Q574" s="18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J574" s="9">
        <v>3.0</v>
      </c>
    </row>
    <row r="575" ht="14.25" customHeight="1">
      <c r="N575" s="18"/>
      <c r="O575" s="18"/>
      <c r="P575" s="18"/>
      <c r="Q575" s="18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J575" s="9" t="e">
        <v>#N/A</v>
      </c>
    </row>
    <row r="576" ht="14.25" customHeight="1">
      <c r="N576" s="18"/>
      <c r="O576" s="18"/>
      <c r="P576" s="18"/>
      <c r="Q576" s="18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J576" s="9" t="e">
        <v>#N/A</v>
      </c>
    </row>
    <row r="577" ht="14.25" customHeight="1">
      <c r="N577" s="18"/>
      <c r="O577" s="18"/>
      <c r="P577" s="18"/>
      <c r="Q577" s="18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J577" s="9" t="e">
        <v>#N/A</v>
      </c>
    </row>
    <row r="578" ht="14.25" customHeight="1">
      <c r="N578" s="18"/>
      <c r="O578" s="18"/>
      <c r="P578" s="18"/>
      <c r="Q578" s="18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J578" s="9">
        <v>2.0</v>
      </c>
    </row>
    <row r="579" ht="14.25" customHeight="1">
      <c r="N579" s="18"/>
      <c r="O579" s="18"/>
      <c r="P579" s="18"/>
      <c r="Q579" s="18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J579" s="9" t="e">
        <v>#N/A</v>
      </c>
    </row>
    <row r="580" ht="14.25" customHeight="1">
      <c r="N580" s="18"/>
      <c r="O580" s="18"/>
      <c r="P580" s="18"/>
      <c r="Q580" s="18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J580" s="9" t="e">
        <v>#N/A</v>
      </c>
    </row>
    <row r="581" ht="14.25" customHeight="1">
      <c r="N581" s="18"/>
      <c r="O581" s="18"/>
      <c r="P581" s="18"/>
      <c r="Q581" s="18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J581" s="9" t="e">
        <v>#N/A</v>
      </c>
    </row>
    <row r="582" ht="14.25" customHeight="1">
      <c r="N582" s="18"/>
      <c r="O582" s="18"/>
      <c r="P582" s="18"/>
      <c r="Q582" s="18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J582" s="9" t="e">
        <v>#N/A</v>
      </c>
    </row>
    <row r="583" ht="14.25" customHeight="1">
      <c r="N583" s="18"/>
      <c r="O583" s="18"/>
      <c r="P583" s="18"/>
      <c r="Q583" s="18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J583" s="9">
        <v>1.0</v>
      </c>
    </row>
    <row r="584" ht="14.25" customHeight="1">
      <c r="N584" s="18"/>
      <c r="O584" s="18"/>
      <c r="P584" s="18"/>
      <c r="Q584" s="18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J584" s="9" t="e">
        <v>#N/A</v>
      </c>
    </row>
    <row r="585" ht="14.25" customHeight="1">
      <c r="N585" s="18"/>
      <c r="O585" s="18"/>
      <c r="P585" s="18"/>
      <c r="Q585" s="18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J585" s="9" t="e">
        <v>#N/A</v>
      </c>
    </row>
    <row r="586" ht="14.25" customHeight="1">
      <c r="N586" s="18"/>
      <c r="O586" s="18"/>
      <c r="P586" s="18"/>
      <c r="Q586" s="18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J586" s="9" t="e">
        <v>#N/A</v>
      </c>
    </row>
    <row r="587" ht="14.25" customHeight="1">
      <c r="N587" s="18"/>
      <c r="O587" s="18"/>
      <c r="P587" s="18"/>
      <c r="Q587" s="18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J587" s="9" t="e">
        <v>#N/A</v>
      </c>
    </row>
    <row r="588" ht="14.25" customHeight="1">
      <c r="N588" s="18"/>
      <c r="O588" s="18"/>
      <c r="P588" s="18"/>
      <c r="Q588" s="18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J588" s="9" t="e">
        <v>#N/A</v>
      </c>
    </row>
    <row r="589" ht="14.25" customHeight="1">
      <c r="N589" s="18"/>
      <c r="O589" s="18"/>
      <c r="P589" s="18"/>
      <c r="Q589" s="18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J589" s="9" t="e">
        <v>#N/A</v>
      </c>
    </row>
    <row r="590" ht="14.25" customHeight="1">
      <c r="N590" s="18"/>
      <c r="O590" s="18"/>
      <c r="P590" s="18"/>
      <c r="Q590" s="18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J590" s="9">
        <v>2.0</v>
      </c>
    </row>
    <row r="591" ht="14.25" customHeight="1">
      <c r="N591" s="18"/>
      <c r="O591" s="18"/>
      <c r="P591" s="18"/>
      <c r="Q591" s="18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J591" s="9" t="e">
        <v>#N/A</v>
      </c>
    </row>
    <row r="592" ht="14.25" customHeight="1">
      <c r="N592" s="18"/>
      <c r="O592" s="18"/>
      <c r="P592" s="18"/>
      <c r="Q592" s="18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J592" s="9" t="e">
        <v>#N/A</v>
      </c>
    </row>
    <row r="593" ht="14.25" customHeight="1">
      <c r="N593" s="18"/>
      <c r="O593" s="18"/>
      <c r="P593" s="18"/>
      <c r="Q593" s="18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J593" s="9" t="e">
        <v>#N/A</v>
      </c>
    </row>
    <row r="594" ht="14.25" customHeight="1">
      <c r="N594" s="18"/>
      <c r="O594" s="18"/>
      <c r="P594" s="18"/>
      <c r="Q594" s="18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J594" s="9">
        <v>1.0</v>
      </c>
    </row>
    <row r="595" ht="14.25" customHeight="1">
      <c r="N595" s="18"/>
      <c r="O595" s="18"/>
      <c r="P595" s="18"/>
      <c r="Q595" s="18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J595" s="9" t="e">
        <v>#N/A</v>
      </c>
    </row>
    <row r="596" ht="14.25" customHeight="1">
      <c r="N596" s="18"/>
      <c r="O596" s="18"/>
      <c r="P596" s="18"/>
      <c r="Q596" s="18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J596" s="9" t="e">
        <v>#N/A</v>
      </c>
    </row>
    <row r="597" ht="14.25" customHeight="1">
      <c r="N597" s="18"/>
      <c r="O597" s="18"/>
      <c r="P597" s="18"/>
      <c r="Q597" s="18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J597" s="9" t="e">
        <v>#N/A</v>
      </c>
    </row>
    <row r="598" ht="14.25" customHeight="1">
      <c r="N598" s="18"/>
      <c r="O598" s="18"/>
      <c r="P598" s="18"/>
      <c r="Q598" s="18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J598" s="9" t="e">
        <v>#N/A</v>
      </c>
    </row>
    <row r="599" ht="14.25" customHeight="1">
      <c r="N599" s="18"/>
      <c r="O599" s="18"/>
      <c r="P599" s="18"/>
      <c r="Q599" s="18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J599" s="9" t="e">
        <v>#N/A</v>
      </c>
    </row>
    <row r="600" ht="14.25" customHeight="1">
      <c r="N600" s="18"/>
      <c r="O600" s="18"/>
      <c r="P600" s="18"/>
      <c r="Q600" s="18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J600" s="9">
        <v>1.0</v>
      </c>
    </row>
    <row r="601" ht="14.25" customHeight="1">
      <c r="N601" s="18"/>
      <c r="O601" s="18"/>
      <c r="P601" s="18"/>
      <c r="Q601" s="18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J601" s="9" t="e">
        <v>#N/A</v>
      </c>
    </row>
    <row r="602" ht="14.25" customHeight="1">
      <c r="N602" s="18"/>
      <c r="O602" s="18"/>
      <c r="P602" s="18"/>
      <c r="Q602" s="18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J602" s="9">
        <v>1.0</v>
      </c>
    </row>
    <row r="603" ht="14.25" customHeight="1">
      <c r="N603" s="18"/>
      <c r="O603" s="18"/>
      <c r="P603" s="18"/>
      <c r="Q603" s="18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J603" s="9">
        <v>2.0</v>
      </c>
    </row>
    <row r="604" ht="14.25" customHeight="1">
      <c r="N604" s="18"/>
      <c r="O604" s="18"/>
      <c r="P604" s="18"/>
      <c r="Q604" s="18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J604" s="9">
        <v>3.0</v>
      </c>
    </row>
    <row r="605" ht="14.25" customHeight="1">
      <c r="N605" s="18"/>
      <c r="O605" s="18"/>
      <c r="P605" s="18"/>
      <c r="Q605" s="18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J605" s="9" t="e">
        <v>#N/A</v>
      </c>
    </row>
    <row r="606" ht="14.25" customHeight="1">
      <c r="N606" s="18"/>
      <c r="O606" s="18"/>
      <c r="P606" s="18"/>
      <c r="Q606" s="18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J606" s="9" t="e">
        <v>#N/A</v>
      </c>
    </row>
    <row r="607" ht="14.25" customHeight="1">
      <c r="N607" s="18"/>
      <c r="O607" s="18"/>
      <c r="P607" s="18"/>
      <c r="Q607" s="18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J607" s="9" t="e">
        <v>#N/A</v>
      </c>
    </row>
    <row r="608" ht="14.25" customHeight="1">
      <c r="N608" s="18"/>
      <c r="O608" s="18"/>
      <c r="P608" s="18"/>
      <c r="Q608" s="18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J608" s="9" t="e">
        <v>#N/A</v>
      </c>
    </row>
    <row r="609" ht="14.25" customHeight="1">
      <c r="N609" s="18"/>
      <c r="O609" s="18"/>
      <c r="P609" s="18"/>
      <c r="Q609" s="18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J609" s="9" t="e">
        <v>#N/A</v>
      </c>
    </row>
    <row r="610" ht="14.25" customHeight="1">
      <c r="N610" s="18"/>
      <c r="O610" s="18"/>
      <c r="P610" s="18"/>
      <c r="Q610" s="18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J610" s="9">
        <v>2.0</v>
      </c>
    </row>
    <row r="611" ht="14.25" customHeight="1">
      <c r="N611" s="18"/>
      <c r="O611" s="18"/>
      <c r="P611" s="18"/>
      <c r="Q611" s="18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J611" s="9" t="e">
        <v>#N/A</v>
      </c>
    </row>
    <row r="612" ht="14.25" customHeight="1">
      <c r="N612" s="18"/>
      <c r="O612" s="18"/>
      <c r="P612" s="18"/>
      <c r="Q612" s="18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J612" s="9" t="e">
        <v>#N/A</v>
      </c>
    </row>
    <row r="613" ht="14.25" customHeight="1">
      <c r="N613" s="18"/>
      <c r="O613" s="18"/>
      <c r="P613" s="18"/>
      <c r="Q613" s="18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J613" s="9" t="e">
        <v>#N/A</v>
      </c>
    </row>
    <row r="614" ht="14.25" customHeight="1">
      <c r="N614" s="18"/>
      <c r="O614" s="18"/>
      <c r="P614" s="18"/>
      <c r="Q614" s="18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J614" s="9" t="e">
        <v>#N/A</v>
      </c>
    </row>
    <row r="615" ht="14.25" customHeight="1">
      <c r="N615" s="18"/>
      <c r="O615" s="18"/>
      <c r="P615" s="18"/>
      <c r="Q615" s="18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J615" s="9">
        <v>2.0</v>
      </c>
    </row>
    <row r="616" ht="14.25" customHeight="1">
      <c r="N616" s="18"/>
      <c r="O616" s="18"/>
      <c r="P616" s="18"/>
      <c r="Q616" s="18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J616" s="9" t="e">
        <v>#N/A</v>
      </c>
    </row>
    <row r="617" ht="14.25" customHeight="1">
      <c r="N617" s="18"/>
      <c r="O617" s="18"/>
      <c r="P617" s="18"/>
      <c r="Q617" s="18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J617" s="9">
        <v>3.0</v>
      </c>
    </row>
    <row r="618" ht="14.25" customHeight="1">
      <c r="N618" s="18"/>
      <c r="O618" s="18"/>
      <c r="P618" s="18"/>
      <c r="Q618" s="18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J618" s="9" t="e">
        <v>#N/A</v>
      </c>
    </row>
    <row r="619" ht="14.25" customHeight="1">
      <c r="N619" s="18"/>
      <c r="O619" s="18"/>
      <c r="P619" s="18"/>
      <c r="Q619" s="18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J619" s="9" t="e">
        <v>#N/A</v>
      </c>
    </row>
    <row r="620" ht="14.25" customHeight="1">
      <c r="N620" s="18"/>
      <c r="O620" s="18"/>
      <c r="P620" s="18"/>
      <c r="Q620" s="18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J620" s="9" t="e">
        <v>#N/A</v>
      </c>
    </row>
    <row r="621" ht="14.25" customHeight="1">
      <c r="N621" s="18"/>
      <c r="O621" s="18"/>
      <c r="P621" s="18"/>
      <c r="Q621" s="18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J621" s="9" t="e">
        <v>#N/A</v>
      </c>
    </row>
    <row r="622" ht="14.25" customHeight="1">
      <c r="N622" s="18"/>
      <c r="O622" s="18"/>
      <c r="P622" s="18"/>
      <c r="Q622" s="18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J622" s="9">
        <v>1.0</v>
      </c>
    </row>
    <row r="623" ht="14.25" customHeight="1">
      <c r="N623" s="18"/>
      <c r="O623" s="18"/>
      <c r="P623" s="18"/>
      <c r="Q623" s="18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J623" s="9" t="e">
        <v>#N/A</v>
      </c>
    </row>
    <row r="624" ht="14.25" customHeight="1">
      <c r="N624" s="18"/>
      <c r="O624" s="18"/>
      <c r="P624" s="18"/>
      <c r="Q624" s="18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J624" s="9" t="e">
        <v>#N/A</v>
      </c>
    </row>
    <row r="625" ht="14.25" customHeight="1">
      <c r="N625" s="18"/>
      <c r="O625" s="18"/>
      <c r="P625" s="18"/>
      <c r="Q625" s="18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J625" s="9">
        <v>1.0</v>
      </c>
    </row>
    <row r="626" ht="14.25" customHeight="1">
      <c r="N626" s="18"/>
      <c r="O626" s="18"/>
      <c r="P626" s="18"/>
      <c r="Q626" s="18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J626" s="9" t="e">
        <v>#N/A</v>
      </c>
    </row>
    <row r="627" ht="14.25" customHeight="1">
      <c r="N627" s="18"/>
      <c r="O627" s="18"/>
      <c r="P627" s="18"/>
      <c r="Q627" s="18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J627" s="9" t="e">
        <v>#N/A</v>
      </c>
    </row>
    <row r="628" ht="14.25" customHeight="1">
      <c r="N628" s="18"/>
      <c r="O628" s="18"/>
      <c r="P628" s="18"/>
      <c r="Q628" s="18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J628" s="9" t="e">
        <v>#N/A</v>
      </c>
    </row>
    <row r="629" ht="14.25" customHeight="1">
      <c r="N629" s="18"/>
      <c r="O629" s="18"/>
      <c r="P629" s="18"/>
      <c r="Q629" s="18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J629" s="9" t="e">
        <v>#N/A</v>
      </c>
    </row>
    <row r="630" ht="14.25" customHeight="1">
      <c r="N630" s="18"/>
      <c r="O630" s="18"/>
      <c r="P630" s="18"/>
      <c r="Q630" s="18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J630" s="9" t="e">
        <v>#N/A</v>
      </c>
    </row>
    <row r="631" ht="14.25" customHeight="1">
      <c r="N631" s="18"/>
      <c r="O631" s="18"/>
      <c r="P631" s="18"/>
      <c r="Q631" s="18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J631" s="9" t="e">
        <v>#N/A</v>
      </c>
    </row>
    <row r="632" ht="14.25" customHeight="1">
      <c r="N632" s="18"/>
      <c r="O632" s="18"/>
      <c r="P632" s="18"/>
      <c r="Q632" s="18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J632" s="9" t="e">
        <v>#N/A</v>
      </c>
    </row>
    <row r="633" ht="14.25" customHeight="1">
      <c r="N633" s="18"/>
      <c r="O633" s="18"/>
      <c r="P633" s="18"/>
      <c r="Q633" s="18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J633" s="9">
        <v>1.0</v>
      </c>
    </row>
    <row r="634" ht="14.25" customHeight="1">
      <c r="N634" s="18"/>
      <c r="O634" s="18"/>
      <c r="P634" s="18"/>
      <c r="Q634" s="18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J634" s="9" t="e">
        <v>#N/A</v>
      </c>
    </row>
    <row r="635" ht="14.25" customHeight="1">
      <c r="N635" s="18"/>
      <c r="O635" s="18"/>
      <c r="P635" s="18"/>
      <c r="Q635" s="18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J635" s="9" t="e">
        <v>#N/A</v>
      </c>
    </row>
    <row r="636" ht="14.25" customHeight="1">
      <c r="N636" s="18"/>
      <c r="O636" s="18"/>
      <c r="P636" s="18"/>
      <c r="Q636" s="18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J636" s="9" t="e">
        <v>#N/A</v>
      </c>
    </row>
    <row r="637" ht="14.25" customHeight="1">
      <c r="N637" s="18"/>
      <c r="O637" s="18"/>
      <c r="P637" s="18"/>
      <c r="Q637" s="18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J637" s="9">
        <v>3.0</v>
      </c>
    </row>
    <row r="638" ht="14.25" customHeight="1">
      <c r="N638" s="18"/>
      <c r="O638" s="18"/>
      <c r="P638" s="18"/>
      <c r="Q638" s="18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J638" s="9" t="e">
        <v>#N/A</v>
      </c>
    </row>
    <row r="639" ht="14.25" customHeight="1">
      <c r="N639" s="18"/>
      <c r="O639" s="18"/>
      <c r="P639" s="18"/>
      <c r="Q639" s="18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J639" s="9">
        <v>1.0</v>
      </c>
    </row>
    <row r="640" ht="14.25" customHeight="1">
      <c r="N640" s="18"/>
      <c r="O640" s="18"/>
      <c r="P640" s="18"/>
      <c r="Q640" s="18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J640" s="9" t="e">
        <v>#N/A</v>
      </c>
    </row>
    <row r="641" ht="14.25" customHeight="1">
      <c r="N641" s="18"/>
      <c r="O641" s="18"/>
      <c r="P641" s="18"/>
      <c r="Q641" s="18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J641" s="9" t="e">
        <v>#N/A</v>
      </c>
    </row>
    <row r="642" ht="14.25" customHeight="1">
      <c r="N642" s="18"/>
      <c r="O642" s="18"/>
      <c r="P642" s="18"/>
      <c r="Q642" s="18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J642" s="9">
        <v>1.0</v>
      </c>
    </row>
    <row r="643" ht="14.25" customHeight="1">
      <c r="N643" s="18"/>
      <c r="O643" s="18"/>
      <c r="P643" s="18"/>
      <c r="Q643" s="18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J643" s="9" t="e">
        <v>#N/A</v>
      </c>
    </row>
    <row r="644" ht="14.25" customHeight="1">
      <c r="N644" s="18"/>
      <c r="O644" s="18"/>
      <c r="P644" s="18"/>
      <c r="Q644" s="18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J644" s="9">
        <v>1.0</v>
      </c>
    </row>
    <row r="645" ht="14.25" customHeight="1">
      <c r="N645" s="18"/>
      <c r="O645" s="18"/>
      <c r="P645" s="18"/>
      <c r="Q645" s="18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J645" s="9" t="e">
        <v>#N/A</v>
      </c>
    </row>
    <row r="646" ht="14.25" customHeight="1">
      <c r="N646" s="18"/>
      <c r="O646" s="18"/>
      <c r="P646" s="18"/>
      <c r="Q646" s="18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J646" s="9" t="e">
        <v>#N/A</v>
      </c>
    </row>
    <row r="647" ht="14.25" customHeight="1">
      <c r="N647" s="18"/>
      <c r="O647" s="18"/>
      <c r="P647" s="18"/>
      <c r="Q647" s="18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J647" s="9" t="e">
        <v>#N/A</v>
      </c>
    </row>
    <row r="648" ht="14.25" customHeight="1">
      <c r="N648" s="18"/>
      <c r="O648" s="18"/>
      <c r="P648" s="18"/>
      <c r="Q648" s="18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J648" s="9">
        <v>1.0</v>
      </c>
    </row>
    <row r="649" ht="14.25" customHeight="1">
      <c r="N649" s="18"/>
      <c r="O649" s="18"/>
      <c r="P649" s="18"/>
      <c r="Q649" s="18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J649" s="9" t="e">
        <v>#N/A</v>
      </c>
    </row>
    <row r="650" ht="14.25" customHeight="1">
      <c r="N650" s="18"/>
      <c r="O650" s="18"/>
      <c r="P650" s="18"/>
      <c r="Q650" s="18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J650" s="9" t="e">
        <v>#N/A</v>
      </c>
    </row>
    <row r="651" ht="14.25" customHeight="1">
      <c r="N651" s="18"/>
      <c r="O651" s="18"/>
      <c r="P651" s="18"/>
      <c r="Q651" s="18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J651" s="9" t="e">
        <v>#N/A</v>
      </c>
    </row>
    <row r="652" ht="14.25" customHeight="1">
      <c r="N652" s="18"/>
      <c r="O652" s="18"/>
      <c r="P652" s="18"/>
      <c r="Q652" s="18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J652" s="9" t="e">
        <v>#N/A</v>
      </c>
    </row>
    <row r="653" ht="14.25" customHeight="1">
      <c r="N653" s="18"/>
      <c r="O653" s="18"/>
      <c r="P653" s="18"/>
      <c r="Q653" s="18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J653" s="9">
        <v>1.0</v>
      </c>
    </row>
    <row r="654" ht="14.25" customHeight="1">
      <c r="N654" s="18"/>
      <c r="O654" s="18"/>
      <c r="P654" s="18"/>
      <c r="Q654" s="18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J654" s="9">
        <v>3.0</v>
      </c>
    </row>
    <row r="655" ht="14.25" customHeight="1">
      <c r="N655" s="18"/>
      <c r="O655" s="18"/>
      <c r="P655" s="18"/>
      <c r="Q655" s="18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J655" s="9" t="e">
        <v>#N/A</v>
      </c>
    </row>
    <row r="656" ht="14.25" customHeight="1">
      <c r="N656" s="18"/>
      <c r="O656" s="18"/>
      <c r="P656" s="18"/>
      <c r="Q656" s="18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J656" s="9" t="e">
        <v>#N/A</v>
      </c>
    </row>
    <row r="657" ht="14.25" customHeight="1">
      <c r="N657" s="18"/>
      <c r="O657" s="18"/>
      <c r="P657" s="18"/>
      <c r="Q657" s="18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J657" s="9">
        <v>3.0</v>
      </c>
    </row>
    <row r="658" ht="14.25" customHeight="1">
      <c r="N658" s="18"/>
      <c r="O658" s="18"/>
      <c r="P658" s="18"/>
      <c r="Q658" s="18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J658" s="9" t="e">
        <v>#N/A</v>
      </c>
    </row>
    <row r="659" ht="14.25" customHeight="1">
      <c r="N659" s="18"/>
      <c r="O659" s="18"/>
      <c r="P659" s="18"/>
      <c r="Q659" s="18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J659" s="9" t="e">
        <v>#N/A</v>
      </c>
    </row>
    <row r="660" ht="14.25" customHeight="1">
      <c r="N660" s="18"/>
      <c r="O660" s="18"/>
      <c r="P660" s="18"/>
      <c r="Q660" s="18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J660" s="9" t="e">
        <v>#N/A</v>
      </c>
    </row>
    <row r="661" ht="14.25" customHeight="1">
      <c r="N661" s="18"/>
      <c r="O661" s="18"/>
      <c r="P661" s="18"/>
      <c r="Q661" s="18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J661" s="9">
        <v>2.0</v>
      </c>
    </row>
    <row r="662" ht="14.25" customHeight="1">
      <c r="N662" s="18"/>
      <c r="O662" s="18"/>
      <c r="P662" s="18"/>
      <c r="Q662" s="18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J662" s="9" t="e">
        <v>#N/A</v>
      </c>
    </row>
    <row r="663" ht="14.25" customHeight="1">
      <c r="N663" s="18"/>
      <c r="O663" s="18"/>
      <c r="P663" s="18"/>
      <c r="Q663" s="18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J663" s="9" t="e">
        <v>#N/A</v>
      </c>
    </row>
    <row r="664" ht="14.25" customHeight="1">
      <c r="N664" s="18"/>
      <c r="O664" s="18"/>
      <c r="P664" s="18"/>
      <c r="Q664" s="18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J664" s="9" t="e">
        <v>#N/A</v>
      </c>
    </row>
    <row r="665" ht="14.25" customHeight="1">
      <c r="N665" s="18"/>
      <c r="O665" s="18"/>
      <c r="P665" s="18"/>
      <c r="Q665" s="18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J665" s="9" t="e">
        <v>#N/A</v>
      </c>
    </row>
    <row r="666" ht="14.25" customHeight="1">
      <c r="N666" s="18"/>
      <c r="O666" s="18"/>
      <c r="P666" s="18"/>
      <c r="Q666" s="18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J666" s="9">
        <v>1.0</v>
      </c>
    </row>
    <row r="667" ht="14.25" customHeight="1">
      <c r="N667" s="18"/>
      <c r="O667" s="18"/>
      <c r="P667" s="18"/>
      <c r="Q667" s="18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J667" s="9" t="e">
        <v>#N/A</v>
      </c>
    </row>
    <row r="668" ht="14.25" customHeight="1">
      <c r="N668" s="18"/>
      <c r="O668" s="18"/>
      <c r="P668" s="18"/>
      <c r="Q668" s="18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J668" s="9" t="e">
        <v>#N/A</v>
      </c>
    </row>
    <row r="669" ht="14.25" customHeight="1">
      <c r="N669" s="18"/>
      <c r="O669" s="18"/>
      <c r="P669" s="18"/>
      <c r="Q669" s="18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J669" s="9" t="e">
        <v>#N/A</v>
      </c>
    </row>
    <row r="670" ht="14.25" customHeight="1">
      <c r="N670" s="18"/>
      <c r="O670" s="18"/>
      <c r="P670" s="18"/>
      <c r="Q670" s="18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J670" s="9" t="e">
        <v>#N/A</v>
      </c>
    </row>
    <row r="671" ht="14.25" customHeight="1">
      <c r="N671" s="18"/>
      <c r="O671" s="18"/>
      <c r="P671" s="18"/>
      <c r="Q671" s="18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J671" s="9" t="e">
        <v>#N/A</v>
      </c>
    </row>
    <row r="672" ht="14.25" customHeight="1">
      <c r="N672" s="18"/>
      <c r="O672" s="18"/>
      <c r="P672" s="18"/>
      <c r="Q672" s="18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J672" s="9" t="e">
        <v>#N/A</v>
      </c>
    </row>
    <row r="673" ht="14.25" customHeight="1">
      <c r="N673" s="18"/>
      <c r="O673" s="18"/>
      <c r="P673" s="18"/>
      <c r="Q673" s="18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J673" s="9">
        <v>1.0</v>
      </c>
    </row>
    <row r="674" ht="14.25" customHeight="1">
      <c r="N674" s="18"/>
      <c r="O674" s="18"/>
      <c r="P674" s="18"/>
      <c r="Q674" s="18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J674" s="9" t="e">
        <v>#N/A</v>
      </c>
    </row>
    <row r="675" ht="14.25" customHeight="1">
      <c r="N675" s="18"/>
      <c r="O675" s="18"/>
      <c r="P675" s="18"/>
      <c r="Q675" s="18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J675" s="9" t="e">
        <v>#N/A</v>
      </c>
    </row>
    <row r="676" ht="14.25" customHeight="1">
      <c r="N676" s="18"/>
      <c r="O676" s="18"/>
      <c r="P676" s="18"/>
      <c r="Q676" s="18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J676" s="9" t="e">
        <v>#N/A</v>
      </c>
    </row>
    <row r="677" ht="14.25" customHeight="1">
      <c r="N677" s="18"/>
      <c r="O677" s="18"/>
      <c r="P677" s="18"/>
      <c r="Q677" s="18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J677" s="9">
        <v>1.0</v>
      </c>
    </row>
    <row r="678" ht="14.25" customHeight="1">
      <c r="N678" s="18"/>
      <c r="O678" s="18"/>
      <c r="P678" s="18"/>
      <c r="Q678" s="18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J678" s="9" t="e">
        <v>#N/A</v>
      </c>
    </row>
    <row r="679" ht="14.25" customHeight="1">
      <c r="N679" s="18"/>
      <c r="O679" s="18"/>
      <c r="P679" s="18"/>
      <c r="Q679" s="18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J679" s="9" t="e">
        <v>#N/A</v>
      </c>
    </row>
    <row r="680" ht="14.25" customHeight="1">
      <c r="N680" s="18"/>
      <c r="O680" s="18"/>
      <c r="P680" s="18"/>
      <c r="Q680" s="18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J680" s="9" t="e">
        <v>#N/A</v>
      </c>
    </row>
    <row r="681" ht="14.25" customHeight="1">
      <c r="N681" s="18"/>
      <c r="O681" s="18"/>
      <c r="P681" s="18"/>
      <c r="Q681" s="18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J681" s="9" t="e">
        <v>#N/A</v>
      </c>
    </row>
    <row r="682" ht="14.25" customHeight="1">
      <c r="N682" s="18"/>
      <c r="O682" s="18"/>
      <c r="P682" s="18"/>
      <c r="Q682" s="18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J682" s="9">
        <v>3.0</v>
      </c>
    </row>
    <row r="683" ht="14.25" customHeight="1">
      <c r="N683" s="18"/>
      <c r="O683" s="18"/>
      <c r="P683" s="18"/>
      <c r="Q683" s="18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J683" s="9">
        <v>1.0</v>
      </c>
    </row>
    <row r="684" ht="14.25" customHeight="1">
      <c r="N684" s="18"/>
      <c r="O684" s="18"/>
      <c r="P684" s="18"/>
      <c r="Q684" s="18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J684" s="9" t="e">
        <v>#N/A</v>
      </c>
    </row>
    <row r="685" ht="14.25" customHeight="1">
      <c r="N685" s="18"/>
      <c r="O685" s="18"/>
      <c r="P685" s="18"/>
      <c r="Q685" s="18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J685" s="9">
        <v>1.0</v>
      </c>
    </row>
    <row r="686" ht="14.25" customHeight="1">
      <c r="N686" s="18"/>
      <c r="O686" s="18"/>
      <c r="P686" s="18"/>
      <c r="Q686" s="18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J686" s="9" t="e">
        <v>#N/A</v>
      </c>
    </row>
    <row r="687" ht="14.25" customHeight="1">
      <c r="N687" s="18"/>
      <c r="O687" s="18"/>
      <c r="P687" s="18"/>
      <c r="Q687" s="18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J687" s="9">
        <v>3.0</v>
      </c>
    </row>
    <row r="688" ht="14.25" customHeight="1">
      <c r="N688" s="18"/>
      <c r="O688" s="18"/>
      <c r="P688" s="18"/>
      <c r="Q688" s="18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J688" s="9" t="e">
        <v>#N/A</v>
      </c>
    </row>
    <row r="689" ht="14.25" customHeight="1">
      <c r="N689" s="18"/>
      <c r="O689" s="18"/>
      <c r="P689" s="18"/>
      <c r="Q689" s="18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J689" s="9" t="e">
        <v>#N/A</v>
      </c>
    </row>
    <row r="690" ht="14.25" customHeight="1">
      <c r="N690" s="18"/>
      <c r="O690" s="18"/>
      <c r="P690" s="18"/>
      <c r="Q690" s="18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J690" s="9" t="e">
        <v>#N/A</v>
      </c>
    </row>
    <row r="691" ht="14.25" customHeight="1">
      <c r="N691" s="18"/>
      <c r="O691" s="18"/>
      <c r="P691" s="18"/>
      <c r="Q691" s="18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J691" s="9" t="e">
        <v>#N/A</v>
      </c>
    </row>
    <row r="692" ht="14.25" customHeight="1">
      <c r="N692" s="18"/>
      <c r="O692" s="18"/>
      <c r="P692" s="18"/>
      <c r="Q692" s="18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J692" s="9" t="e">
        <v>#N/A</v>
      </c>
    </row>
    <row r="693" ht="14.25" customHeight="1">
      <c r="N693" s="18"/>
      <c r="O693" s="18"/>
      <c r="P693" s="18"/>
      <c r="Q693" s="18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J693" s="9">
        <v>4.0</v>
      </c>
    </row>
    <row r="694" ht="14.25" customHeight="1">
      <c r="N694" s="18"/>
      <c r="O694" s="18"/>
      <c r="P694" s="18"/>
      <c r="Q694" s="18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J694" s="9" t="e">
        <v>#N/A</v>
      </c>
    </row>
    <row r="695" ht="14.25" customHeight="1">
      <c r="N695" s="18"/>
      <c r="O695" s="18"/>
      <c r="P695" s="18"/>
      <c r="Q695" s="18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J695" s="9" t="e">
        <v>#N/A</v>
      </c>
    </row>
    <row r="696" ht="14.25" customHeight="1">
      <c r="N696" s="18"/>
      <c r="O696" s="18"/>
      <c r="P696" s="18"/>
      <c r="Q696" s="18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J696" s="9" t="e">
        <v>#N/A</v>
      </c>
    </row>
    <row r="697" ht="14.25" customHeight="1">
      <c r="N697" s="18"/>
      <c r="O697" s="18"/>
      <c r="P697" s="18"/>
      <c r="Q697" s="18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J697" s="9" t="e">
        <v>#N/A</v>
      </c>
    </row>
    <row r="698" ht="14.25" customHeight="1">
      <c r="N698" s="18"/>
      <c r="O698" s="18"/>
      <c r="P698" s="18"/>
      <c r="Q698" s="18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J698" s="9" t="e">
        <v>#N/A</v>
      </c>
    </row>
    <row r="699" ht="14.25" customHeight="1">
      <c r="N699" s="18"/>
      <c r="O699" s="18"/>
      <c r="P699" s="18"/>
      <c r="Q699" s="18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J699" s="9" t="e">
        <v>#N/A</v>
      </c>
    </row>
    <row r="700" ht="14.25" customHeight="1">
      <c r="N700" s="18"/>
      <c r="O700" s="18"/>
      <c r="P700" s="18"/>
      <c r="Q700" s="18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J700" s="9">
        <v>2.0</v>
      </c>
    </row>
    <row r="701" ht="14.25" customHeight="1">
      <c r="N701" s="18"/>
      <c r="O701" s="18"/>
      <c r="P701" s="18"/>
      <c r="Q701" s="18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J701" s="9">
        <v>4.0</v>
      </c>
    </row>
    <row r="702" ht="14.25" customHeight="1">
      <c r="N702" s="18"/>
      <c r="O702" s="18"/>
      <c r="P702" s="18"/>
      <c r="Q702" s="18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J702" s="9" t="e">
        <v>#N/A</v>
      </c>
    </row>
    <row r="703" ht="14.25" customHeight="1">
      <c r="N703" s="18"/>
      <c r="O703" s="18"/>
      <c r="P703" s="18"/>
      <c r="Q703" s="18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J703" s="9">
        <v>2.0</v>
      </c>
    </row>
    <row r="704" ht="14.25" customHeight="1">
      <c r="N704" s="18"/>
      <c r="O704" s="18"/>
      <c r="P704" s="18"/>
      <c r="Q704" s="18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J704" s="9">
        <v>1.0</v>
      </c>
    </row>
    <row r="705" ht="14.25" customHeight="1">
      <c r="N705" s="18"/>
      <c r="O705" s="18"/>
      <c r="P705" s="18"/>
      <c r="Q705" s="18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J705" s="9" t="e">
        <v>#N/A</v>
      </c>
    </row>
    <row r="706" ht="14.25" customHeight="1">
      <c r="N706" s="18"/>
      <c r="O706" s="18"/>
      <c r="P706" s="18"/>
      <c r="Q706" s="18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J706" s="9" t="e">
        <v>#N/A</v>
      </c>
    </row>
    <row r="707" ht="14.25" customHeight="1">
      <c r="N707" s="18"/>
      <c r="O707" s="18"/>
      <c r="P707" s="18"/>
      <c r="Q707" s="18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J707" s="9" t="e">
        <v>#N/A</v>
      </c>
    </row>
    <row r="708" ht="14.25" customHeight="1">
      <c r="N708" s="18"/>
      <c r="O708" s="18"/>
      <c r="P708" s="18"/>
      <c r="Q708" s="18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J708" s="9">
        <v>1.0</v>
      </c>
    </row>
    <row r="709" ht="14.25" customHeight="1">
      <c r="N709" s="18"/>
      <c r="O709" s="18"/>
      <c r="P709" s="18"/>
      <c r="Q709" s="18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J709" s="9" t="e">
        <v>#N/A</v>
      </c>
    </row>
    <row r="710" ht="14.25" customHeight="1">
      <c r="N710" s="18"/>
      <c r="O710" s="18"/>
      <c r="P710" s="18"/>
      <c r="Q710" s="18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J710" s="9">
        <v>1.0</v>
      </c>
    </row>
    <row r="711" ht="14.25" customHeight="1">
      <c r="N711" s="18"/>
      <c r="O711" s="18"/>
      <c r="P711" s="18"/>
      <c r="Q711" s="18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J711" s="9" t="e">
        <v>#N/A</v>
      </c>
    </row>
    <row r="712" ht="14.25" customHeight="1">
      <c r="N712" s="18"/>
      <c r="O712" s="18"/>
      <c r="P712" s="18"/>
      <c r="Q712" s="18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J712" s="9">
        <v>1.0</v>
      </c>
    </row>
    <row r="713" ht="14.25" customHeight="1">
      <c r="N713" s="18"/>
      <c r="O713" s="18"/>
      <c r="P713" s="18"/>
      <c r="Q713" s="18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J713" s="9" t="e">
        <v>#N/A</v>
      </c>
    </row>
    <row r="714" ht="14.25" customHeight="1">
      <c r="N714" s="18"/>
      <c r="O714" s="18"/>
      <c r="P714" s="18"/>
      <c r="Q714" s="18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J714" s="9" t="e">
        <v>#N/A</v>
      </c>
    </row>
    <row r="715" ht="14.25" customHeight="1">
      <c r="N715" s="18"/>
      <c r="O715" s="18"/>
      <c r="P715" s="18"/>
      <c r="Q715" s="18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J715" s="9" t="e">
        <v>#N/A</v>
      </c>
    </row>
    <row r="716" ht="14.25" customHeight="1">
      <c r="N716" s="18"/>
      <c r="O716" s="18"/>
      <c r="P716" s="18"/>
      <c r="Q716" s="18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J716" s="9">
        <v>1.0</v>
      </c>
    </row>
    <row r="717" ht="14.25" customHeight="1">
      <c r="N717" s="18"/>
      <c r="O717" s="18"/>
      <c r="P717" s="18"/>
      <c r="Q717" s="18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J717" s="9" t="e">
        <v>#N/A</v>
      </c>
    </row>
    <row r="718" ht="14.25" customHeight="1">
      <c r="N718" s="18"/>
      <c r="O718" s="18"/>
      <c r="P718" s="18"/>
      <c r="Q718" s="18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J718" s="9" t="e">
        <v>#N/A</v>
      </c>
    </row>
    <row r="719" ht="14.25" customHeight="1">
      <c r="N719" s="18"/>
      <c r="O719" s="18"/>
      <c r="P719" s="18"/>
      <c r="Q719" s="18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J719" s="9" t="e">
        <v>#N/A</v>
      </c>
    </row>
    <row r="720" ht="14.25" customHeight="1">
      <c r="N720" s="18"/>
      <c r="O720" s="18"/>
      <c r="P720" s="18"/>
      <c r="Q720" s="18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J720" s="9">
        <v>5.0</v>
      </c>
    </row>
    <row r="721" ht="14.25" customHeight="1">
      <c r="N721" s="18"/>
      <c r="O721" s="18"/>
      <c r="P721" s="18"/>
      <c r="Q721" s="18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J721" s="9" t="e">
        <v>#N/A</v>
      </c>
    </row>
    <row r="722" ht="14.25" customHeight="1">
      <c r="N722" s="18"/>
      <c r="O722" s="18"/>
      <c r="P722" s="18"/>
      <c r="Q722" s="18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J722" s="9" t="e">
        <v>#N/A</v>
      </c>
    </row>
    <row r="723" ht="14.25" customHeight="1">
      <c r="N723" s="18"/>
      <c r="O723" s="18"/>
      <c r="P723" s="18"/>
      <c r="Q723" s="18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J723" s="9" t="e">
        <v>#N/A</v>
      </c>
    </row>
    <row r="724" ht="14.25" customHeight="1">
      <c r="N724" s="18"/>
      <c r="O724" s="18"/>
      <c r="P724" s="18"/>
      <c r="Q724" s="18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J724" s="9" t="e">
        <v>#N/A</v>
      </c>
    </row>
    <row r="725" ht="14.25" customHeight="1">
      <c r="N725" s="18"/>
      <c r="O725" s="18"/>
      <c r="P725" s="18"/>
      <c r="Q725" s="18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J725" s="9" t="e">
        <v>#N/A</v>
      </c>
    </row>
    <row r="726" ht="14.25" customHeight="1">
      <c r="N726" s="18"/>
      <c r="O726" s="18"/>
      <c r="P726" s="18"/>
      <c r="Q726" s="18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J726" s="9" t="e">
        <v>#N/A</v>
      </c>
    </row>
    <row r="727" ht="14.25" customHeight="1">
      <c r="N727" s="18"/>
      <c r="O727" s="18"/>
      <c r="P727" s="18"/>
      <c r="Q727" s="18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J727" s="9">
        <v>1.0</v>
      </c>
    </row>
    <row r="728" ht="14.25" customHeight="1">
      <c r="N728" s="18"/>
      <c r="O728" s="18"/>
      <c r="P728" s="18"/>
      <c r="Q728" s="18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J728" s="9">
        <v>2.0</v>
      </c>
    </row>
    <row r="729" ht="14.25" customHeight="1">
      <c r="N729" s="18"/>
      <c r="O729" s="18"/>
      <c r="P729" s="18"/>
      <c r="Q729" s="18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J729" s="9" t="e">
        <v>#N/A</v>
      </c>
    </row>
    <row r="730" ht="14.25" customHeight="1">
      <c r="N730" s="18"/>
      <c r="O730" s="18"/>
      <c r="P730" s="18"/>
      <c r="Q730" s="18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J730" s="9" t="e">
        <v>#N/A</v>
      </c>
    </row>
    <row r="731" ht="14.25" customHeight="1">
      <c r="N731" s="18"/>
      <c r="O731" s="18"/>
      <c r="P731" s="18"/>
      <c r="Q731" s="18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J731" s="9">
        <v>1.0</v>
      </c>
    </row>
    <row r="732" ht="14.25" customHeight="1">
      <c r="N732" s="18"/>
      <c r="O732" s="18"/>
      <c r="P732" s="18"/>
      <c r="Q732" s="18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J732" s="9" t="e">
        <v>#N/A</v>
      </c>
    </row>
    <row r="733" ht="14.25" customHeight="1">
      <c r="N733" s="18"/>
      <c r="O733" s="18"/>
      <c r="P733" s="18"/>
      <c r="Q733" s="18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J733" s="9" t="e">
        <v>#N/A</v>
      </c>
    </row>
    <row r="734" ht="14.25" customHeight="1">
      <c r="N734" s="18"/>
      <c r="O734" s="18"/>
      <c r="P734" s="18"/>
      <c r="Q734" s="18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J734" s="9" t="e">
        <v>#N/A</v>
      </c>
    </row>
    <row r="735" ht="14.25" customHeight="1">
      <c r="N735" s="18"/>
      <c r="O735" s="18"/>
      <c r="P735" s="18"/>
      <c r="Q735" s="18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J735" s="9" t="e">
        <v>#N/A</v>
      </c>
    </row>
    <row r="736" ht="14.25" customHeight="1">
      <c r="N736" s="18"/>
      <c r="O736" s="18"/>
      <c r="P736" s="18"/>
      <c r="Q736" s="18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J736" s="9" t="e">
        <v>#N/A</v>
      </c>
    </row>
    <row r="737" ht="14.25" customHeight="1">
      <c r="N737" s="18"/>
      <c r="O737" s="18"/>
      <c r="P737" s="18"/>
      <c r="Q737" s="18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J737" s="9">
        <v>1.0</v>
      </c>
    </row>
    <row r="738" ht="14.25" customHeight="1">
      <c r="N738" s="18"/>
      <c r="O738" s="18"/>
      <c r="P738" s="18"/>
      <c r="Q738" s="18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J738" s="9" t="e">
        <v>#N/A</v>
      </c>
    </row>
    <row r="739" ht="14.25" customHeight="1">
      <c r="N739" s="18"/>
      <c r="O739" s="18"/>
      <c r="P739" s="18"/>
      <c r="Q739" s="18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J739" s="9" t="e">
        <v>#N/A</v>
      </c>
    </row>
    <row r="740" ht="14.25" customHeight="1">
      <c r="N740" s="18"/>
      <c r="O740" s="18"/>
      <c r="P740" s="18"/>
      <c r="Q740" s="18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J740" s="9">
        <v>2.0</v>
      </c>
    </row>
    <row r="741" ht="14.25" customHeight="1">
      <c r="N741" s="18"/>
      <c r="O741" s="18"/>
      <c r="P741" s="18"/>
      <c r="Q741" s="18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J741" s="9" t="e">
        <v>#N/A</v>
      </c>
    </row>
    <row r="742" ht="14.25" customHeight="1">
      <c r="N742" s="18"/>
      <c r="O742" s="18"/>
      <c r="P742" s="18"/>
      <c r="Q742" s="18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J742" s="9" t="e">
        <v>#N/A</v>
      </c>
    </row>
    <row r="743" ht="14.25" customHeight="1">
      <c r="N743" s="18"/>
      <c r="O743" s="18"/>
      <c r="P743" s="18"/>
      <c r="Q743" s="18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J743" s="9" t="e">
        <v>#N/A</v>
      </c>
    </row>
    <row r="744" ht="14.25" customHeight="1">
      <c r="N744" s="18"/>
      <c r="O744" s="18"/>
      <c r="P744" s="18"/>
      <c r="Q744" s="18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J744" s="9" t="e">
        <v>#N/A</v>
      </c>
    </row>
    <row r="745" ht="14.25" customHeight="1">
      <c r="N745" s="18"/>
      <c r="O745" s="18"/>
      <c r="P745" s="18"/>
      <c r="Q745" s="18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J745" s="9" t="e">
        <v>#N/A</v>
      </c>
    </row>
    <row r="746" ht="14.25" customHeight="1">
      <c r="N746" s="18"/>
      <c r="O746" s="18"/>
      <c r="P746" s="18"/>
      <c r="Q746" s="18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J746" s="9" t="e">
        <v>#N/A</v>
      </c>
    </row>
    <row r="747" ht="14.25" customHeight="1">
      <c r="N747" s="18"/>
      <c r="O747" s="18"/>
      <c r="P747" s="18"/>
      <c r="Q747" s="18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J747" s="9" t="e">
        <v>#N/A</v>
      </c>
    </row>
    <row r="748" ht="14.25" customHeight="1">
      <c r="N748" s="18"/>
      <c r="O748" s="18"/>
      <c r="P748" s="18"/>
      <c r="Q748" s="18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J748" s="9" t="e">
        <v>#N/A</v>
      </c>
    </row>
    <row r="749" ht="14.25" customHeight="1">
      <c r="N749" s="18"/>
      <c r="O749" s="18"/>
      <c r="P749" s="18"/>
      <c r="Q749" s="18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J749" s="9" t="e">
        <v>#N/A</v>
      </c>
    </row>
    <row r="750" ht="14.25" customHeight="1">
      <c r="N750" s="18"/>
      <c r="O750" s="18"/>
      <c r="P750" s="18"/>
      <c r="Q750" s="18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J750" s="9" t="e">
        <v>#N/A</v>
      </c>
    </row>
    <row r="751" ht="14.25" customHeight="1">
      <c r="N751" s="18"/>
      <c r="O751" s="18"/>
      <c r="P751" s="18"/>
      <c r="Q751" s="18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J751" s="9" t="e">
        <v>#N/A</v>
      </c>
    </row>
    <row r="752" ht="14.25" customHeight="1">
      <c r="N752" s="18"/>
      <c r="O752" s="18"/>
      <c r="P752" s="18"/>
      <c r="Q752" s="18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J752" s="9" t="e">
        <v>#N/A</v>
      </c>
    </row>
    <row r="753" ht="14.25" customHeight="1">
      <c r="N753" s="18"/>
      <c r="O753" s="18"/>
      <c r="P753" s="18"/>
      <c r="Q753" s="18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J753" s="9">
        <v>2.0</v>
      </c>
    </row>
    <row r="754" ht="14.25" customHeight="1">
      <c r="N754" s="18"/>
      <c r="O754" s="18"/>
      <c r="P754" s="18"/>
      <c r="Q754" s="18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J754" s="9" t="e">
        <v>#N/A</v>
      </c>
    </row>
    <row r="755" ht="14.25" customHeight="1">
      <c r="N755" s="18"/>
      <c r="O755" s="18"/>
      <c r="P755" s="18"/>
      <c r="Q755" s="18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J755" s="9" t="e">
        <v>#N/A</v>
      </c>
    </row>
    <row r="756" ht="14.25" customHeight="1">
      <c r="N756" s="18"/>
      <c r="O756" s="18"/>
      <c r="P756" s="18"/>
      <c r="Q756" s="18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J756" s="9">
        <v>1.0</v>
      </c>
    </row>
    <row r="757" ht="14.25" customHeight="1">
      <c r="N757" s="18"/>
      <c r="O757" s="18"/>
      <c r="P757" s="18"/>
      <c r="Q757" s="18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J757" s="9" t="e">
        <v>#N/A</v>
      </c>
    </row>
    <row r="758" ht="14.25" customHeight="1">
      <c r="N758" s="18"/>
      <c r="O758" s="18"/>
      <c r="P758" s="18"/>
      <c r="Q758" s="18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J758" s="9" t="e">
        <v>#N/A</v>
      </c>
    </row>
    <row r="759" ht="14.25" customHeight="1">
      <c r="N759" s="18"/>
      <c r="O759" s="18"/>
      <c r="P759" s="18"/>
      <c r="Q759" s="18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J759" s="9" t="e">
        <v>#N/A</v>
      </c>
    </row>
    <row r="760" ht="14.25" customHeight="1">
      <c r="N760" s="18"/>
      <c r="O760" s="18"/>
      <c r="P760" s="18"/>
      <c r="Q760" s="18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J760" s="9">
        <v>1.0</v>
      </c>
    </row>
    <row r="761" ht="14.25" customHeight="1">
      <c r="N761" s="18"/>
      <c r="O761" s="18"/>
      <c r="P761" s="18"/>
      <c r="Q761" s="18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J761" s="9" t="e">
        <v>#N/A</v>
      </c>
    </row>
    <row r="762" ht="14.25" customHeight="1">
      <c r="N762" s="18"/>
      <c r="O762" s="18"/>
      <c r="P762" s="18"/>
      <c r="Q762" s="18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J762" s="9" t="e">
        <v>#N/A</v>
      </c>
    </row>
    <row r="763" ht="14.25" customHeight="1">
      <c r="N763" s="18"/>
      <c r="O763" s="18"/>
      <c r="P763" s="18"/>
      <c r="Q763" s="18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J763" s="9" t="e">
        <v>#N/A</v>
      </c>
    </row>
    <row r="764" ht="14.25" customHeight="1">
      <c r="N764" s="18"/>
      <c r="O764" s="18"/>
      <c r="P764" s="18"/>
      <c r="Q764" s="18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J764" s="9" t="e">
        <v>#N/A</v>
      </c>
    </row>
    <row r="765" ht="14.25" customHeight="1">
      <c r="N765" s="18"/>
      <c r="O765" s="18"/>
      <c r="P765" s="18"/>
      <c r="Q765" s="18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J765" s="9">
        <v>3.0</v>
      </c>
    </row>
    <row r="766" ht="14.25" customHeight="1">
      <c r="N766" s="18"/>
      <c r="O766" s="18"/>
      <c r="P766" s="18"/>
      <c r="Q766" s="18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J766" s="9">
        <v>1.0</v>
      </c>
    </row>
    <row r="767" ht="14.25" customHeight="1">
      <c r="N767" s="18"/>
      <c r="O767" s="18"/>
      <c r="P767" s="18"/>
      <c r="Q767" s="18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J767" s="9" t="e">
        <v>#N/A</v>
      </c>
    </row>
    <row r="768" ht="14.25" customHeight="1">
      <c r="N768" s="18"/>
      <c r="O768" s="18"/>
      <c r="P768" s="18"/>
      <c r="Q768" s="18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J768" s="9">
        <v>1.0</v>
      </c>
    </row>
    <row r="769" ht="14.25" customHeight="1">
      <c r="N769" s="18"/>
      <c r="O769" s="18"/>
      <c r="P769" s="18"/>
      <c r="Q769" s="18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J769" s="9">
        <v>2.0</v>
      </c>
    </row>
    <row r="770" ht="14.25" customHeight="1">
      <c r="N770" s="18"/>
      <c r="O770" s="18"/>
      <c r="P770" s="18"/>
      <c r="Q770" s="18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J770" s="9">
        <v>4.0</v>
      </c>
    </row>
    <row r="771" ht="14.25" customHeight="1">
      <c r="N771" s="18"/>
      <c r="O771" s="18"/>
      <c r="P771" s="18"/>
      <c r="Q771" s="18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J771" s="9" t="e">
        <v>#N/A</v>
      </c>
    </row>
    <row r="772" ht="14.25" customHeight="1">
      <c r="N772" s="18"/>
      <c r="O772" s="18"/>
      <c r="P772" s="18"/>
      <c r="Q772" s="18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J772" s="9" t="e">
        <v>#N/A</v>
      </c>
    </row>
    <row r="773" ht="14.25" customHeight="1">
      <c r="N773" s="18"/>
      <c r="O773" s="18"/>
      <c r="P773" s="18"/>
      <c r="Q773" s="18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J773" s="9" t="e">
        <v>#N/A</v>
      </c>
    </row>
    <row r="774" ht="14.25" customHeight="1">
      <c r="N774" s="18"/>
      <c r="O774" s="18"/>
      <c r="P774" s="18"/>
      <c r="Q774" s="18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J774" s="9" t="e">
        <v>#N/A</v>
      </c>
    </row>
    <row r="775" ht="14.25" customHeight="1">
      <c r="N775" s="18"/>
      <c r="O775" s="18"/>
      <c r="P775" s="18"/>
      <c r="Q775" s="18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J775" s="9" t="e">
        <v>#N/A</v>
      </c>
    </row>
    <row r="776" ht="14.25" customHeight="1">
      <c r="N776" s="18"/>
      <c r="O776" s="18"/>
      <c r="P776" s="18"/>
      <c r="Q776" s="18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J776" s="9">
        <v>4.0</v>
      </c>
    </row>
    <row r="777" ht="14.25" customHeight="1">
      <c r="N777" s="18"/>
      <c r="O777" s="18"/>
      <c r="P777" s="18"/>
      <c r="Q777" s="18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J777" s="9" t="e">
        <v>#N/A</v>
      </c>
    </row>
    <row r="778" ht="14.25" customHeight="1">
      <c r="N778" s="18"/>
      <c r="O778" s="18"/>
      <c r="P778" s="18"/>
      <c r="Q778" s="18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J778" s="9" t="e">
        <v>#N/A</v>
      </c>
    </row>
    <row r="779" ht="14.25" customHeight="1">
      <c r="N779" s="18"/>
      <c r="O779" s="18"/>
      <c r="P779" s="18"/>
      <c r="Q779" s="18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J779" s="9" t="e">
        <v>#N/A</v>
      </c>
    </row>
    <row r="780" ht="14.25" customHeight="1">
      <c r="N780" s="18"/>
      <c r="O780" s="18"/>
      <c r="P780" s="18"/>
      <c r="Q780" s="18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J780" s="9" t="e">
        <v>#N/A</v>
      </c>
    </row>
    <row r="781" ht="14.25" customHeight="1">
      <c r="N781" s="18"/>
      <c r="O781" s="18"/>
      <c r="P781" s="18"/>
      <c r="Q781" s="18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J781" s="9">
        <v>3.0</v>
      </c>
    </row>
    <row r="782" ht="14.25" customHeight="1">
      <c r="N782" s="18"/>
      <c r="O782" s="18"/>
      <c r="P782" s="18"/>
      <c r="Q782" s="18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J782" s="9" t="e">
        <v>#N/A</v>
      </c>
    </row>
    <row r="783" ht="14.25" customHeight="1">
      <c r="N783" s="18"/>
      <c r="O783" s="18"/>
      <c r="P783" s="18"/>
      <c r="Q783" s="18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J783" s="9">
        <v>2.0</v>
      </c>
    </row>
    <row r="784" ht="14.25" customHeight="1">
      <c r="N784" s="18"/>
      <c r="O784" s="18"/>
      <c r="P784" s="18"/>
      <c r="Q784" s="18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J784" s="9" t="e">
        <v>#N/A</v>
      </c>
    </row>
    <row r="785" ht="14.25" customHeight="1">
      <c r="N785" s="18"/>
      <c r="O785" s="18"/>
      <c r="P785" s="18"/>
      <c r="Q785" s="18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J785" s="9" t="e">
        <v>#N/A</v>
      </c>
    </row>
    <row r="786" ht="14.25" customHeight="1">
      <c r="N786" s="18"/>
      <c r="O786" s="18"/>
      <c r="P786" s="18"/>
      <c r="Q786" s="18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J786" s="9" t="e">
        <v>#N/A</v>
      </c>
    </row>
    <row r="787" ht="14.25" customHeight="1">
      <c r="N787" s="18"/>
      <c r="O787" s="18"/>
      <c r="P787" s="18"/>
      <c r="Q787" s="18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J787" s="9" t="e">
        <v>#N/A</v>
      </c>
    </row>
    <row r="788" ht="14.25" customHeight="1">
      <c r="N788" s="18"/>
      <c r="O788" s="18"/>
      <c r="P788" s="18"/>
      <c r="Q788" s="18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J788" s="9" t="e">
        <v>#N/A</v>
      </c>
    </row>
    <row r="789" ht="14.25" customHeight="1">
      <c r="N789" s="18"/>
      <c r="O789" s="18"/>
      <c r="P789" s="18"/>
      <c r="Q789" s="18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J789" s="9" t="e">
        <v>#N/A</v>
      </c>
    </row>
    <row r="790" ht="14.25" customHeight="1">
      <c r="N790" s="18"/>
      <c r="O790" s="18"/>
      <c r="P790" s="18"/>
      <c r="Q790" s="18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J790" s="9" t="e">
        <v>#N/A</v>
      </c>
    </row>
    <row r="791" ht="14.25" customHeight="1">
      <c r="N791" s="18"/>
      <c r="O791" s="18"/>
      <c r="P791" s="18"/>
      <c r="Q791" s="18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J791" s="9">
        <v>1.0</v>
      </c>
    </row>
    <row r="792" ht="14.25" customHeight="1">
      <c r="N792" s="18"/>
      <c r="O792" s="18"/>
      <c r="P792" s="18"/>
      <c r="Q792" s="18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J792" s="9" t="e">
        <v>#N/A</v>
      </c>
    </row>
    <row r="793" ht="14.25" customHeight="1">
      <c r="N793" s="18"/>
      <c r="O793" s="18"/>
      <c r="P793" s="18"/>
      <c r="Q793" s="18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J793" s="9">
        <v>1.0</v>
      </c>
    </row>
    <row r="794" ht="14.25" customHeight="1">
      <c r="N794" s="18"/>
      <c r="O794" s="18"/>
      <c r="P794" s="18"/>
      <c r="Q794" s="18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J794" s="9" t="e">
        <v>#N/A</v>
      </c>
    </row>
    <row r="795" ht="14.25" customHeight="1">
      <c r="N795" s="18"/>
      <c r="O795" s="18"/>
      <c r="P795" s="18"/>
      <c r="Q795" s="18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J795" s="9">
        <v>2.0</v>
      </c>
    </row>
    <row r="796" ht="14.25" customHeight="1">
      <c r="N796" s="18"/>
      <c r="O796" s="18"/>
      <c r="P796" s="18"/>
      <c r="Q796" s="18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J796" s="9" t="e">
        <v>#N/A</v>
      </c>
    </row>
    <row r="797" ht="14.25" customHeight="1">
      <c r="N797" s="18"/>
      <c r="O797" s="18"/>
      <c r="P797" s="18"/>
      <c r="Q797" s="18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J797" s="9" t="e">
        <v>#N/A</v>
      </c>
    </row>
    <row r="798" ht="14.25" customHeight="1">
      <c r="N798" s="18"/>
      <c r="O798" s="18"/>
      <c r="P798" s="18"/>
      <c r="Q798" s="18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J798" s="9" t="e">
        <v>#N/A</v>
      </c>
    </row>
    <row r="799" ht="14.25" customHeight="1">
      <c r="N799" s="18"/>
      <c r="O799" s="18"/>
      <c r="P799" s="18"/>
      <c r="Q799" s="18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J799" s="9">
        <v>1.0</v>
      </c>
    </row>
    <row r="800" ht="14.25" customHeight="1">
      <c r="N800" s="18"/>
      <c r="O800" s="18"/>
      <c r="P800" s="18"/>
      <c r="Q800" s="18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J800" s="9" t="e">
        <v>#N/A</v>
      </c>
    </row>
    <row r="801" ht="14.25" customHeight="1">
      <c r="N801" s="18"/>
      <c r="O801" s="18"/>
      <c r="P801" s="18"/>
      <c r="Q801" s="18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J801" s="9" t="e">
        <v>#N/A</v>
      </c>
    </row>
    <row r="802" ht="14.25" customHeight="1">
      <c r="N802" s="18"/>
      <c r="O802" s="18"/>
      <c r="P802" s="18"/>
      <c r="Q802" s="18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J802" s="9" t="e">
        <v>#N/A</v>
      </c>
    </row>
    <row r="803" ht="14.25" customHeight="1">
      <c r="N803" s="18"/>
      <c r="O803" s="18"/>
      <c r="P803" s="18"/>
      <c r="Q803" s="18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J803" s="9" t="e">
        <v>#N/A</v>
      </c>
    </row>
    <row r="804" ht="14.25" customHeight="1">
      <c r="N804" s="18"/>
      <c r="O804" s="18"/>
      <c r="P804" s="18"/>
      <c r="Q804" s="18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J804" s="9" t="e">
        <v>#N/A</v>
      </c>
    </row>
    <row r="805" ht="14.25" customHeight="1">
      <c r="N805" s="18"/>
      <c r="O805" s="18"/>
      <c r="P805" s="18"/>
      <c r="Q805" s="18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J805" s="9">
        <v>1.0</v>
      </c>
    </row>
    <row r="806" ht="14.25" customHeight="1">
      <c r="N806" s="18"/>
      <c r="O806" s="18"/>
      <c r="P806" s="18"/>
      <c r="Q806" s="18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J806" s="9" t="e">
        <v>#N/A</v>
      </c>
    </row>
    <row r="807" ht="14.25" customHeight="1">
      <c r="N807" s="18"/>
      <c r="O807" s="18"/>
      <c r="P807" s="18"/>
      <c r="Q807" s="18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J807" s="9">
        <v>3.0</v>
      </c>
    </row>
    <row r="808" ht="14.25" customHeight="1">
      <c r="N808" s="18"/>
      <c r="O808" s="18"/>
      <c r="P808" s="18"/>
      <c r="Q808" s="18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J808" s="9" t="e">
        <v>#N/A</v>
      </c>
    </row>
    <row r="809" ht="14.25" customHeight="1">
      <c r="N809" s="18"/>
      <c r="O809" s="18"/>
      <c r="P809" s="18"/>
      <c r="Q809" s="18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J809" s="9" t="e">
        <v>#N/A</v>
      </c>
    </row>
    <row r="810" ht="14.25" customHeight="1">
      <c r="N810" s="18"/>
      <c r="O810" s="18"/>
      <c r="P810" s="18"/>
      <c r="Q810" s="18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J810" s="9">
        <v>1.0</v>
      </c>
    </row>
    <row r="811" ht="14.25" customHeight="1">
      <c r="N811" s="18"/>
      <c r="O811" s="18"/>
      <c r="P811" s="18"/>
      <c r="Q811" s="18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J811" s="9" t="e">
        <v>#N/A</v>
      </c>
    </row>
    <row r="812" ht="14.25" customHeight="1">
      <c r="N812" s="18"/>
      <c r="O812" s="18"/>
      <c r="P812" s="18"/>
      <c r="Q812" s="18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J812" s="9" t="e">
        <v>#N/A</v>
      </c>
    </row>
    <row r="813" ht="14.25" customHeight="1">
      <c r="N813" s="18"/>
      <c r="O813" s="18"/>
      <c r="P813" s="18"/>
      <c r="Q813" s="18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J813" s="9" t="e">
        <v>#N/A</v>
      </c>
    </row>
    <row r="814" ht="14.25" customHeight="1">
      <c r="N814" s="18"/>
      <c r="O814" s="18"/>
      <c r="P814" s="18"/>
      <c r="Q814" s="18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J814" s="9" t="e">
        <v>#N/A</v>
      </c>
    </row>
    <row r="815" ht="14.25" customHeight="1">
      <c r="N815" s="18"/>
      <c r="O815" s="18"/>
      <c r="P815" s="18"/>
      <c r="Q815" s="18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J815" s="9" t="e">
        <v>#N/A</v>
      </c>
    </row>
    <row r="816" ht="14.25" customHeight="1">
      <c r="N816" s="18"/>
      <c r="O816" s="18"/>
      <c r="P816" s="18"/>
      <c r="Q816" s="18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J816" s="9" t="e">
        <v>#N/A</v>
      </c>
    </row>
    <row r="817" ht="14.25" customHeight="1">
      <c r="N817" s="18"/>
      <c r="O817" s="18"/>
      <c r="P817" s="18"/>
      <c r="Q817" s="18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J817" s="9" t="e">
        <v>#N/A</v>
      </c>
    </row>
    <row r="818" ht="14.25" customHeight="1">
      <c r="N818" s="18"/>
      <c r="O818" s="18"/>
      <c r="P818" s="18"/>
      <c r="Q818" s="18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J818" s="9" t="e">
        <v>#N/A</v>
      </c>
    </row>
    <row r="819" ht="14.25" customHeight="1">
      <c r="N819" s="18"/>
      <c r="O819" s="18"/>
      <c r="P819" s="18"/>
      <c r="Q819" s="18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J819" s="9" t="e">
        <v>#N/A</v>
      </c>
    </row>
    <row r="820" ht="14.25" customHeight="1">
      <c r="N820" s="18"/>
      <c r="O820" s="18"/>
      <c r="P820" s="18"/>
      <c r="Q820" s="18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J820" s="9" t="e">
        <v>#N/A</v>
      </c>
    </row>
    <row r="821" ht="14.25" customHeight="1">
      <c r="N821" s="18"/>
      <c r="O821" s="18"/>
      <c r="P821" s="18"/>
      <c r="Q821" s="18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J821" s="9" t="e">
        <v>#N/A</v>
      </c>
    </row>
    <row r="822" ht="14.25" customHeight="1">
      <c r="N822" s="18"/>
      <c r="O822" s="18"/>
      <c r="P822" s="18"/>
      <c r="Q822" s="18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J822" s="9" t="e">
        <v>#N/A</v>
      </c>
    </row>
    <row r="823" ht="14.25" customHeight="1">
      <c r="N823" s="18"/>
      <c r="O823" s="18"/>
      <c r="P823" s="18"/>
      <c r="Q823" s="18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J823" s="9">
        <v>2.0</v>
      </c>
    </row>
    <row r="824" ht="14.25" customHeight="1">
      <c r="N824" s="18"/>
      <c r="O824" s="18"/>
      <c r="P824" s="18"/>
      <c r="Q824" s="18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J824" s="9" t="e">
        <v>#N/A</v>
      </c>
    </row>
    <row r="825" ht="14.25" customHeight="1">
      <c r="N825" s="18"/>
      <c r="O825" s="18"/>
      <c r="P825" s="18"/>
      <c r="Q825" s="18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J825" s="9" t="e">
        <v>#N/A</v>
      </c>
    </row>
    <row r="826" ht="14.25" customHeight="1">
      <c r="N826" s="18"/>
      <c r="O826" s="18"/>
      <c r="P826" s="18"/>
      <c r="Q826" s="18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J826" s="9" t="e">
        <v>#N/A</v>
      </c>
    </row>
    <row r="827" ht="14.25" customHeight="1">
      <c r="N827" s="18"/>
      <c r="O827" s="18"/>
      <c r="P827" s="18"/>
      <c r="Q827" s="18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J827" s="9">
        <v>1.0</v>
      </c>
    </row>
    <row r="828" ht="14.25" customHeight="1">
      <c r="N828" s="18"/>
      <c r="O828" s="18"/>
      <c r="P828" s="18"/>
      <c r="Q828" s="18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J828" s="9" t="e">
        <v>#N/A</v>
      </c>
    </row>
    <row r="829" ht="14.25" customHeight="1">
      <c r="N829" s="18"/>
      <c r="O829" s="18"/>
      <c r="P829" s="18"/>
      <c r="Q829" s="18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J829" s="9" t="e">
        <v>#N/A</v>
      </c>
    </row>
    <row r="830" ht="14.25" customHeight="1">
      <c r="N830" s="18"/>
      <c r="O830" s="18"/>
      <c r="P830" s="18"/>
      <c r="Q830" s="18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J830" s="9" t="e">
        <v>#N/A</v>
      </c>
    </row>
    <row r="831" ht="14.25" customHeight="1">
      <c r="N831" s="18"/>
      <c r="O831" s="18"/>
      <c r="P831" s="18"/>
      <c r="Q831" s="18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J831" s="9" t="e">
        <v>#N/A</v>
      </c>
    </row>
    <row r="832" ht="14.25" customHeight="1">
      <c r="N832" s="18"/>
      <c r="O832" s="18"/>
      <c r="P832" s="18"/>
      <c r="Q832" s="18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J832" s="9">
        <v>1.0</v>
      </c>
    </row>
    <row r="833" ht="14.25" customHeight="1">
      <c r="N833" s="18"/>
      <c r="O833" s="18"/>
      <c r="P833" s="18"/>
      <c r="Q833" s="18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J833" s="9" t="e">
        <v>#N/A</v>
      </c>
    </row>
    <row r="834" ht="14.25" customHeight="1">
      <c r="N834" s="18"/>
      <c r="O834" s="18"/>
      <c r="P834" s="18"/>
      <c r="Q834" s="18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J834" s="9" t="e">
        <v>#N/A</v>
      </c>
    </row>
    <row r="835" ht="14.25" customHeight="1">
      <c r="N835" s="18"/>
      <c r="O835" s="18"/>
      <c r="P835" s="18"/>
      <c r="Q835" s="18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J835" s="9">
        <v>1.0</v>
      </c>
    </row>
    <row r="836" ht="14.25" customHeight="1">
      <c r="N836" s="18"/>
      <c r="O836" s="18"/>
      <c r="P836" s="18"/>
      <c r="Q836" s="18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J836" s="9">
        <v>2.0</v>
      </c>
    </row>
    <row r="837" ht="14.25" customHeight="1">
      <c r="N837" s="18"/>
      <c r="O837" s="18"/>
      <c r="P837" s="18"/>
      <c r="Q837" s="18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J837" s="9">
        <v>1.0</v>
      </c>
    </row>
    <row r="838" ht="14.25" customHeight="1">
      <c r="N838" s="18"/>
      <c r="O838" s="18"/>
      <c r="P838" s="18"/>
      <c r="Q838" s="18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J838" s="9" t="e">
        <v>#N/A</v>
      </c>
    </row>
    <row r="839" ht="14.25" customHeight="1">
      <c r="N839" s="18"/>
      <c r="O839" s="18"/>
      <c r="P839" s="18"/>
      <c r="Q839" s="18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J839" s="9">
        <v>2.0</v>
      </c>
    </row>
    <row r="840" ht="14.25" customHeight="1">
      <c r="N840" s="18"/>
      <c r="O840" s="18"/>
      <c r="P840" s="18"/>
      <c r="Q840" s="18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J840" s="9" t="e">
        <v>#N/A</v>
      </c>
    </row>
    <row r="841" ht="14.25" customHeight="1">
      <c r="N841" s="18"/>
      <c r="O841" s="18"/>
      <c r="P841" s="18"/>
      <c r="Q841" s="18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J841" s="9" t="e">
        <v>#N/A</v>
      </c>
    </row>
    <row r="842" ht="14.25" customHeight="1">
      <c r="N842" s="18"/>
      <c r="O842" s="18"/>
      <c r="P842" s="18"/>
      <c r="Q842" s="18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J842" s="9" t="e">
        <v>#N/A</v>
      </c>
    </row>
    <row r="843" ht="14.25" customHeight="1">
      <c r="N843" s="18"/>
      <c r="O843" s="18"/>
      <c r="P843" s="18"/>
      <c r="Q843" s="18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J843" s="9">
        <v>1.0</v>
      </c>
    </row>
    <row r="844" ht="14.25" customHeight="1">
      <c r="N844" s="18"/>
      <c r="O844" s="18"/>
      <c r="P844" s="18"/>
      <c r="Q844" s="18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J844" s="9" t="e">
        <v>#N/A</v>
      </c>
    </row>
    <row r="845" ht="14.25" customHeight="1">
      <c r="N845" s="18"/>
      <c r="O845" s="18"/>
      <c r="P845" s="18"/>
      <c r="Q845" s="18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J845" s="9">
        <v>3.0</v>
      </c>
    </row>
    <row r="846" ht="14.25" customHeight="1">
      <c r="N846" s="18"/>
      <c r="O846" s="18"/>
      <c r="P846" s="18"/>
      <c r="Q846" s="18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J846" s="9" t="e">
        <v>#N/A</v>
      </c>
    </row>
    <row r="847" ht="14.25" customHeight="1">
      <c r="N847" s="18"/>
      <c r="O847" s="18"/>
      <c r="P847" s="18"/>
      <c r="Q847" s="18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J847" s="9" t="e">
        <v>#N/A</v>
      </c>
    </row>
    <row r="848" ht="14.25" customHeight="1">
      <c r="N848" s="18"/>
      <c r="O848" s="18"/>
      <c r="P848" s="18"/>
      <c r="Q848" s="18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J848" s="9">
        <v>4.0</v>
      </c>
    </row>
    <row r="849" ht="14.25" customHeight="1">
      <c r="N849" s="18"/>
      <c r="O849" s="18"/>
      <c r="P849" s="18"/>
      <c r="Q849" s="18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J849" s="9">
        <v>1.0</v>
      </c>
    </row>
    <row r="850" ht="14.25" customHeight="1">
      <c r="N850" s="18"/>
      <c r="O850" s="18"/>
      <c r="P850" s="18"/>
      <c r="Q850" s="18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J850" s="9" t="e">
        <v>#N/A</v>
      </c>
    </row>
    <row r="851" ht="14.25" customHeight="1">
      <c r="N851" s="18"/>
      <c r="O851" s="18"/>
      <c r="P851" s="18"/>
      <c r="Q851" s="18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J851" s="9">
        <v>1.0</v>
      </c>
    </row>
    <row r="852" ht="14.25" customHeight="1">
      <c r="N852" s="18"/>
      <c r="O852" s="18"/>
      <c r="P852" s="18"/>
      <c r="Q852" s="18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J852" s="9">
        <v>1.0</v>
      </c>
    </row>
    <row r="853" ht="14.25" customHeight="1">
      <c r="N853" s="18"/>
      <c r="O853" s="18"/>
      <c r="P853" s="18"/>
      <c r="Q853" s="18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J853" s="9">
        <v>4.0</v>
      </c>
    </row>
    <row r="854" ht="14.25" customHeight="1">
      <c r="N854" s="18"/>
      <c r="O854" s="18"/>
      <c r="P854" s="18"/>
      <c r="Q854" s="18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J854" s="9" t="e">
        <v>#N/A</v>
      </c>
    </row>
    <row r="855" ht="14.25" customHeight="1">
      <c r="N855" s="18"/>
      <c r="O855" s="18"/>
      <c r="P855" s="18"/>
      <c r="Q855" s="18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J855" s="9" t="e">
        <v>#N/A</v>
      </c>
    </row>
    <row r="856" ht="14.25" customHeight="1">
      <c r="N856" s="18"/>
      <c r="O856" s="18"/>
      <c r="P856" s="18"/>
      <c r="Q856" s="18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J856" s="9" t="e">
        <v>#N/A</v>
      </c>
    </row>
    <row r="857" ht="14.25" customHeight="1">
      <c r="N857" s="18"/>
      <c r="O857" s="18"/>
      <c r="P857" s="18"/>
      <c r="Q857" s="18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J857" s="9" t="e">
        <v>#N/A</v>
      </c>
    </row>
    <row r="858" ht="14.25" customHeight="1">
      <c r="N858" s="18"/>
      <c r="O858" s="18"/>
      <c r="P858" s="18"/>
      <c r="Q858" s="18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J858" s="9" t="e">
        <v>#N/A</v>
      </c>
    </row>
    <row r="859" ht="14.25" customHeight="1">
      <c r="N859" s="18"/>
      <c r="O859" s="18"/>
      <c r="P859" s="18"/>
      <c r="Q859" s="18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J859" s="9" t="e">
        <v>#N/A</v>
      </c>
    </row>
    <row r="860" ht="14.25" customHeight="1">
      <c r="N860" s="18"/>
      <c r="O860" s="18"/>
      <c r="P860" s="18"/>
      <c r="Q860" s="18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J860" s="9" t="e">
        <v>#N/A</v>
      </c>
    </row>
    <row r="861" ht="14.25" customHeight="1">
      <c r="N861" s="18"/>
      <c r="O861" s="18"/>
      <c r="P861" s="18"/>
      <c r="Q861" s="18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J861" s="9" t="e">
        <v>#N/A</v>
      </c>
    </row>
    <row r="862" ht="14.25" customHeight="1">
      <c r="N862" s="18"/>
      <c r="O862" s="18"/>
      <c r="P862" s="18"/>
      <c r="Q862" s="18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J862" s="9" t="e">
        <v>#N/A</v>
      </c>
    </row>
    <row r="863" ht="14.25" customHeight="1">
      <c r="N863" s="18"/>
      <c r="O863" s="18"/>
      <c r="P863" s="18"/>
      <c r="Q863" s="18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J863" s="9" t="e">
        <v>#N/A</v>
      </c>
    </row>
    <row r="864" ht="14.25" customHeight="1">
      <c r="N864" s="18"/>
      <c r="O864" s="18"/>
      <c r="P864" s="18"/>
      <c r="Q864" s="18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J864" s="9" t="e">
        <v>#N/A</v>
      </c>
    </row>
    <row r="865" ht="14.25" customHeight="1">
      <c r="N865" s="18"/>
      <c r="O865" s="18"/>
      <c r="P865" s="18"/>
      <c r="Q865" s="18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J865" s="9" t="e">
        <v>#N/A</v>
      </c>
    </row>
    <row r="866" ht="14.25" customHeight="1">
      <c r="N866" s="18"/>
      <c r="O866" s="18"/>
      <c r="P866" s="18"/>
      <c r="Q866" s="18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J866" s="9">
        <v>2.0</v>
      </c>
    </row>
    <row r="867" ht="14.25" customHeight="1">
      <c r="N867" s="18"/>
      <c r="O867" s="18"/>
      <c r="P867" s="18"/>
      <c r="Q867" s="18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J867" s="9">
        <v>3.0</v>
      </c>
    </row>
    <row r="868" ht="14.25" customHeight="1">
      <c r="N868" s="18"/>
      <c r="O868" s="18"/>
      <c r="P868" s="18"/>
      <c r="Q868" s="18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J868" s="9" t="e">
        <v>#N/A</v>
      </c>
    </row>
    <row r="869" ht="14.25" customHeight="1">
      <c r="N869" s="18"/>
      <c r="O869" s="18"/>
      <c r="P869" s="18"/>
      <c r="Q869" s="18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J869" s="9" t="e">
        <v>#N/A</v>
      </c>
    </row>
    <row r="870" ht="14.25" customHeight="1">
      <c r="N870" s="18"/>
      <c r="O870" s="18"/>
      <c r="P870" s="18"/>
      <c r="Q870" s="18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J870" s="9" t="e">
        <v>#N/A</v>
      </c>
    </row>
    <row r="871" ht="14.25" customHeight="1">
      <c r="N871" s="18"/>
      <c r="O871" s="18"/>
      <c r="P871" s="18"/>
      <c r="Q871" s="18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J871" s="9" t="e">
        <v>#N/A</v>
      </c>
    </row>
    <row r="872" ht="14.25" customHeight="1">
      <c r="N872" s="18"/>
      <c r="O872" s="18"/>
      <c r="P872" s="18"/>
      <c r="Q872" s="18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J872" s="9" t="e">
        <v>#N/A</v>
      </c>
    </row>
    <row r="873" ht="14.25" customHeight="1">
      <c r="N873" s="18"/>
      <c r="O873" s="18"/>
      <c r="P873" s="18"/>
      <c r="Q873" s="18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J873" s="9" t="e">
        <v>#N/A</v>
      </c>
    </row>
    <row r="874" ht="14.25" customHeight="1">
      <c r="N874" s="18"/>
      <c r="O874" s="18"/>
      <c r="P874" s="18"/>
      <c r="Q874" s="18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J874" s="9">
        <v>1.0</v>
      </c>
    </row>
    <row r="875" ht="14.25" customHeight="1">
      <c r="N875" s="18"/>
      <c r="O875" s="18"/>
      <c r="P875" s="18"/>
      <c r="Q875" s="18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J875" s="9">
        <v>1.0</v>
      </c>
    </row>
    <row r="876" ht="14.25" customHeight="1">
      <c r="N876" s="18"/>
      <c r="O876" s="18"/>
      <c r="P876" s="18"/>
      <c r="Q876" s="18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J876" s="9">
        <v>1.0</v>
      </c>
    </row>
    <row r="877" ht="14.25" customHeight="1">
      <c r="N877" s="18"/>
      <c r="O877" s="18"/>
      <c r="P877" s="18"/>
      <c r="Q877" s="18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J877" s="9" t="e">
        <v>#N/A</v>
      </c>
    </row>
    <row r="878" ht="14.25" customHeight="1">
      <c r="N878" s="18"/>
      <c r="O878" s="18"/>
      <c r="P878" s="18"/>
      <c r="Q878" s="18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J878" s="9">
        <v>1.0</v>
      </c>
    </row>
    <row r="879" ht="14.25" customHeight="1">
      <c r="N879" s="18"/>
      <c r="O879" s="18"/>
      <c r="P879" s="18"/>
      <c r="Q879" s="18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J879" s="9" t="e">
        <v>#N/A</v>
      </c>
    </row>
    <row r="880" ht="14.25" customHeight="1">
      <c r="N880" s="18"/>
      <c r="O880" s="18"/>
      <c r="P880" s="18"/>
      <c r="Q880" s="18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J880" s="9" t="e">
        <v>#N/A</v>
      </c>
    </row>
    <row r="881" ht="14.25" customHeight="1">
      <c r="N881" s="18"/>
      <c r="O881" s="18"/>
      <c r="P881" s="18"/>
      <c r="Q881" s="18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J881" s="9" t="e">
        <v>#N/A</v>
      </c>
    </row>
    <row r="882" ht="14.25" customHeight="1">
      <c r="N882" s="18"/>
      <c r="O882" s="18"/>
      <c r="P882" s="18"/>
      <c r="Q882" s="18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J882" s="9" t="e">
        <v>#N/A</v>
      </c>
    </row>
    <row r="883" ht="14.25" customHeight="1">
      <c r="N883" s="18"/>
      <c r="O883" s="18"/>
      <c r="P883" s="18"/>
      <c r="Q883" s="18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J883" s="9" t="e">
        <v>#N/A</v>
      </c>
    </row>
    <row r="884" ht="14.25" customHeight="1">
      <c r="N884" s="18"/>
      <c r="O884" s="18"/>
      <c r="P884" s="18"/>
      <c r="Q884" s="18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J884" s="9" t="e">
        <v>#N/A</v>
      </c>
    </row>
    <row r="885" ht="14.25" customHeight="1">
      <c r="N885" s="18"/>
      <c r="O885" s="18"/>
      <c r="P885" s="18"/>
      <c r="Q885" s="18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J885" s="9" t="e">
        <v>#N/A</v>
      </c>
    </row>
    <row r="886" ht="14.25" customHeight="1">
      <c r="N886" s="18"/>
      <c r="O886" s="18"/>
      <c r="P886" s="18"/>
      <c r="Q886" s="18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J886" s="9" t="e">
        <v>#N/A</v>
      </c>
    </row>
    <row r="887" ht="14.25" customHeight="1">
      <c r="N887" s="18"/>
      <c r="O887" s="18"/>
      <c r="P887" s="18"/>
      <c r="Q887" s="18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J887" s="9" t="e">
        <v>#N/A</v>
      </c>
    </row>
    <row r="888" ht="14.25" customHeight="1">
      <c r="N888" s="18"/>
      <c r="O888" s="18"/>
      <c r="P888" s="18"/>
      <c r="Q888" s="18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J888" s="9" t="e">
        <v>#N/A</v>
      </c>
    </row>
    <row r="889" ht="14.25" customHeight="1">
      <c r="N889" s="18"/>
      <c r="O889" s="18"/>
      <c r="P889" s="18"/>
      <c r="Q889" s="18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J889" s="9" t="e">
        <v>#N/A</v>
      </c>
    </row>
    <row r="890" ht="14.25" customHeight="1">
      <c r="N890" s="18"/>
      <c r="O890" s="18"/>
      <c r="P890" s="18"/>
      <c r="Q890" s="18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J890" s="9">
        <v>3.0</v>
      </c>
    </row>
    <row r="891" ht="14.25" customHeight="1">
      <c r="N891" s="18"/>
      <c r="O891" s="18"/>
      <c r="P891" s="18"/>
      <c r="Q891" s="18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J891" s="9" t="e">
        <v>#N/A</v>
      </c>
    </row>
    <row r="892" ht="14.25" customHeight="1">
      <c r="N892" s="18"/>
      <c r="O892" s="18"/>
      <c r="P892" s="18"/>
      <c r="Q892" s="18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J892" s="9" t="e">
        <v>#N/A</v>
      </c>
    </row>
    <row r="893" ht="14.25" customHeight="1">
      <c r="N893" s="18"/>
      <c r="O893" s="18"/>
      <c r="P893" s="18"/>
      <c r="Q893" s="18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J893" s="9">
        <v>1.0</v>
      </c>
    </row>
    <row r="894" ht="14.25" customHeight="1">
      <c r="N894" s="18"/>
      <c r="O894" s="18"/>
      <c r="P894" s="18"/>
      <c r="Q894" s="18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J894" s="9" t="e">
        <v>#N/A</v>
      </c>
    </row>
    <row r="895" ht="14.25" customHeight="1">
      <c r="N895" s="18"/>
      <c r="O895" s="18"/>
      <c r="P895" s="18"/>
      <c r="Q895" s="18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J895" s="9" t="e">
        <v>#N/A</v>
      </c>
    </row>
    <row r="896" ht="14.25" customHeight="1">
      <c r="N896" s="18"/>
      <c r="O896" s="18"/>
      <c r="P896" s="18"/>
      <c r="Q896" s="18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J896" s="9" t="e">
        <v>#N/A</v>
      </c>
    </row>
    <row r="897" ht="14.25" customHeight="1">
      <c r="N897" s="18"/>
      <c r="O897" s="18"/>
      <c r="P897" s="18"/>
      <c r="Q897" s="18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J897" s="9">
        <v>1.0</v>
      </c>
    </row>
    <row r="898" ht="14.25" customHeight="1">
      <c r="N898" s="18"/>
      <c r="O898" s="18"/>
      <c r="P898" s="18"/>
      <c r="Q898" s="18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J898" s="9" t="e">
        <v>#N/A</v>
      </c>
    </row>
    <row r="899" ht="14.25" customHeight="1">
      <c r="N899" s="18"/>
      <c r="O899" s="18"/>
      <c r="P899" s="18"/>
      <c r="Q899" s="18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J899" s="9" t="e">
        <v>#N/A</v>
      </c>
    </row>
    <row r="900" ht="14.25" customHeight="1">
      <c r="N900" s="18"/>
      <c r="O900" s="18"/>
      <c r="P900" s="18"/>
      <c r="Q900" s="18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J900" s="9">
        <v>3.0</v>
      </c>
    </row>
    <row r="901" ht="14.25" customHeight="1">
      <c r="N901" s="18"/>
      <c r="O901" s="18"/>
      <c r="P901" s="18"/>
      <c r="Q901" s="18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J901" s="9" t="e">
        <v>#N/A</v>
      </c>
    </row>
    <row r="902" ht="14.25" customHeight="1">
      <c r="N902" s="18"/>
      <c r="O902" s="18"/>
      <c r="P902" s="18"/>
      <c r="Q902" s="18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J902" s="9" t="e">
        <v>#N/A</v>
      </c>
    </row>
    <row r="903" ht="14.25" customHeight="1">
      <c r="N903" s="18"/>
      <c r="O903" s="18"/>
      <c r="P903" s="18"/>
      <c r="Q903" s="18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J903" s="9">
        <v>2.0</v>
      </c>
    </row>
    <row r="904" ht="14.25" customHeight="1">
      <c r="N904" s="18"/>
      <c r="O904" s="18"/>
      <c r="P904" s="18"/>
      <c r="Q904" s="18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J904" s="9" t="e">
        <v>#N/A</v>
      </c>
    </row>
    <row r="905" ht="14.25" customHeight="1">
      <c r="N905" s="18"/>
      <c r="O905" s="18"/>
      <c r="P905" s="18"/>
      <c r="Q905" s="18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J905" s="9" t="e">
        <v>#N/A</v>
      </c>
    </row>
    <row r="906" ht="14.25" customHeight="1">
      <c r="N906" s="18"/>
      <c r="O906" s="18"/>
      <c r="P906" s="18"/>
      <c r="Q906" s="18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J906" s="9">
        <v>2.0</v>
      </c>
    </row>
    <row r="907" ht="14.25" customHeight="1">
      <c r="N907" s="18"/>
      <c r="O907" s="18"/>
      <c r="P907" s="18"/>
      <c r="Q907" s="18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J907" s="9" t="e">
        <v>#N/A</v>
      </c>
    </row>
    <row r="908" ht="14.25" customHeight="1">
      <c r="N908" s="18"/>
      <c r="O908" s="18"/>
      <c r="P908" s="18"/>
      <c r="Q908" s="18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J908" s="9" t="e">
        <v>#N/A</v>
      </c>
    </row>
    <row r="909" ht="14.25" customHeight="1">
      <c r="N909" s="18"/>
      <c r="O909" s="18"/>
      <c r="P909" s="18"/>
      <c r="Q909" s="18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J909" s="9" t="e">
        <v>#N/A</v>
      </c>
    </row>
    <row r="910" ht="14.25" customHeight="1">
      <c r="N910" s="18"/>
      <c r="O910" s="18"/>
      <c r="P910" s="18"/>
      <c r="Q910" s="18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J910" s="9" t="e">
        <v>#N/A</v>
      </c>
    </row>
    <row r="911" ht="14.25" customHeight="1">
      <c r="N911" s="18"/>
      <c r="O911" s="18"/>
      <c r="P911" s="18"/>
      <c r="Q911" s="18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J911" s="9" t="e">
        <v>#N/A</v>
      </c>
    </row>
    <row r="912" ht="14.25" customHeight="1">
      <c r="N912" s="18"/>
      <c r="O912" s="18"/>
      <c r="P912" s="18"/>
      <c r="Q912" s="18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J912" s="9" t="e">
        <v>#N/A</v>
      </c>
    </row>
    <row r="913" ht="14.25" customHeight="1">
      <c r="N913" s="18"/>
      <c r="O913" s="18"/>
      <c r="P913" s="18"/>
      <c r="Q913" s="18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J913" s="9" t="e">
        <v>#N/A</v>
      </c>
    </row>
    <row r="914" ht="14.25" customHeight="1">
      <c r="N914" s="18"/>
      <c r="O914" s="18"/>
      <c r="P914" s="18"/>
      <c r="Q914" s="18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J914" s="9" t="e">
        <v>#N/A</v>
      </c>
    </row>
  </sheetData>
  <mergeCells count="8">
    <mergeCell ref="C94:H94"/>
    <mergeCell ref="L94:M94"/>
    <mergeCell ref="Q94:V94"/>
    <mergeCell ref="Z94:AA94"/>
    <mergeCell ref="A96:A100"/>
    <mergeCell ref="J96:J100"/>
    <mergeCell ref="O96:O100"/>
    <mergeCell ref="X96:X100"/>
  </mergeCells>
  <printOptions/>
  <pageMargins bottom="0.75" footer="0.0" header="0.0" left="0.7" right="0.7" top="0.75"/>
  <pageSetup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9" t="s">
        <v>137</v>
      </c>
      <c r="B1" s="6" t="s">
        <v>12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6" t="s">
        <v>12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36</v>
      </c>
      <c r="B2" s="6">
        <v>0.0</v>
      </c>
      <c r="C2" s="9">
        <v>1.0</v>
      </c>
      <c r="D2" s="9">
        <v>1.0</v>
      </c>
      <c r="E2" s="9">
        <v>1.0</v>
      </c>
      <c r="F2" s="9">
        <v>1.0</v>
      </c>
      <c r="G2" s="9">
        <v>1.0</v>
      </c>
      <c r="H2" s="9">
        <v>1.0</v>
      </c>
      <c r="I2" s="9" t="e">
        <v>#N/A</v>
      </c>
      <c r="J2" s="9" t="e">
        <v>#N/A</v>
      </c>
      <c r="K2" s="9" t="e">
        <v>#N/A</v>
      </c>
      <c r="L2" s="9" t="e">
        <v>#N/A</v>
      </c>
      <c r="M2" s="9">
        <v>1.0</v>
      </c>
      <c r="O2" s="9" t="s">
        <v>24</v>
      </c>
      <c r="P2" s="6">
        <v>1.0</v>
      </c>
      <c r="Q2" s="9">
        <v>1.0</v>
      </c>
      <c r="R2" s="9">
        <v>1.0</v>
      </c>
      <c r="S2" s="9">
        <v>1.0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1.0</v>
      </c>
      <c r="Y2" s="9">
        <v>1.0</v>
      </c>
      <c r="Z2" s="9" t="e">
        <v>#N/A</v>
      </c>
      <c r="AA2" s="9">
        <v>1.0</v>
      </c>
    </row>
    <row r="3" ht="14.25" customHeight="1">
      <c r="A3" s="9" t="s">
        <v>46</v>
      </c>
      <c r="B3" s="6">
        <v>0.0</v>
      </c>
      <c r="C3" s="9">
        <v>5.0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6">
        <v>1.0</v>
      </c>
      <c r="Q3" s="9">
        <v>3.0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48</v>
      </c>
      <c r="B4" s="6">
        <v>0.0</v>
      </c>
      <c r="C4" s="9">
        <v>3.0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6">
        <v>1.0</v>
      </c>
      <c r="Q4" s="9">
        <v>2.0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52</v>
      </c>
      <c r="B5" s="6">
        <v>0.0</v>
      </c>
      <c r="C5" s="9">
        <v>2.0</v>
      </c>
      <c r="D5" s="9">
        <v>1.0</v>
      </c>
      <c r="E5" s="9">
        <v>2.0</v>
      </c>
      <c r="F5" s="9">
        <v>1.0</v>
      </c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1.0</v>
      </c>
      <c r="M5" s="9">
        <v>1.0</v>
      </c>
      <c r="O5" s="9" t="s">
        <v>40</v>
      </c>
      <c r="P5" s="6">
        <v>1.0</v>
      </c>
      <c r="Q5" s="9">
        <v>1.0</v>
      </c>
      <c r="R5" s="9">
        <v>2.0</v>
      </c>
      <c r="S5" s="9">
        <v>1.0</v>
      </c>
      <c r="T5" s="9">
        <v>2.0</v>
      </c>
      <c r="U5" s="9">
        <v>2.0</v>
      </c>
      <c r="V5" s="9" t="e">
        <v>#N/A</v>
      </c>
      <c r="W5" s="9" t="e">
        <v>#N/A</v>
      </c>
      <c r="X5" s="9" t="e">
        <v>#N/A</v>
      </c>
      <c r="Y5" s="9" t="e">
        <v>#N/A</v>
      </c>
      <c r="Z5" s="9">
        <v>2.0</v>
      </c>
      <c r="AA5" s="9">
        <v>2.0</v>
      </c>
    </row>
    <row r="6" ht="14.25" customHeight="1">
      <c r="A6" s="9" t="s">
        <v>55</v>
      </c>
      <c r="B6" s="6">
        <v>0.0</v>
      </c>
      <c r="C6" s="9">
        <v>2.0</v>
      </c>
      <c r="D6" s="9" t="e">
        <v>#N/A</v>
      </c>
      <c r="E6" s="9" t="e">
        <v>#N/A</v>
      </c>
      <c r="F6" s="9">
        <v>3.0</v>
      </c>
      <c r="G6" s="9">
        <v>2.0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3.0</v>
      </c>
      <c r="O6" s="9" t="s">
        <v>42</v>
      </c>
      <c r="P6" s="6">
        <v>1.0</v>
      </c>
      <c r="Q6" s="9">
        <v>2.0</v>
      </c>
      <c r="R6" s="9">
        <v>2.0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1.0</v>
      </c>
    </row>
    <row r="7" ht="14.25" customHeight="1">
      <c r="A7" s="9" t="s">
        <v>62</v>
      </c>
      <c r="B7" s="6">
        <v>0.0</v>
      </c>
      <c r="C7" s="9">
        <v>4.0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O7" s="9" t="s">
        <v>44</v>
      </c>
      <c r="P7" s="6">
        <v>1.0</v>
      </c>
      <c r="Q7" s="9">
        <v>1.0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</row>
    <row r="8" ht="14.25" customHeight="1">
      <c r="A8" s="9" t="s">
        <v>72</v>
      </c>
      <c r="B8" s="6">
        <v>0.0</v>
      </c>
      <c r="C8" s="9">
        <v>1.0</v>
      </c>
      <c r="D8" s="9" t="e">
        <v>#N/A</v>
      </c>
      <c r="E8" s="9" t="e">
        <v>#N/A</v>
      </c>
      <c r="F8" s="9" t="e">
        <v>#N/A</v>
      </c>
      <c r="G8" s="9" t="e">
        <v>#N/A</v>
      </c>
      <c r="H8" s="9">
        <v>1.0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45</v>
      </c>
      <c r="P8" s="6">
        <v>1.0</v>
      </c>
      <c r="Q8" s="9">
        <v>2.0</v>
      </c>
      <c r="R8" s="9">
        <v>1.0</v>
      </c>
      <c r="S8" s="9" t="e">
        <v>#N/A</v>
      </c>
      <c r="T8" s="9">
        <v>1.0</v>
      </c>
      <c r="U8" s="9" t="e">
        <v>#N/A</v>
      </c>
      <c r="V8" s="9">
        <v>1.0</v>
      </c>
      <c r="W8" s="9">
        <v>1.0</v>
      </c>
      <c r="X8" s="9">
        <v>2.0</v>
      </c>
      <c r="Y8" s="9">
        <v>1.0</v>
      </c>
      <c r="Z8" s="9">
        <v>1.0</v>
      </c>
      <c r="AA8" s="9">
        <v>2.0</v>
      </c>
    </row>
    <row r="9" ht="14.25" customHeight="1">
      <c r="A9" s="9" t="s">
        <v>75</v>
      </c>
      <c r="B9" s="6">
        <v>0.0</v>
      </c>
      <c r="C9" s="9">
        <v>1.0</v>
      </c>
      <c r="D9" s="9">
        <v>1.0</v>
      </c>
      <c r="E9" s="9" t="e">
        <v>#N/A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O9" s="9" t="s">
        <v>51</v>
      </c>
      <c r="P9" s="6">
        <v>1.0</v>
      </c>
      <c r="Q9" s="9">
        <v>1.0</v>
      </c>
      <c r="R9" s="9">
        <v>1.0</v>
      </c>
      <c r="S9" s="9" t="e">
        <v>#N/A</v>
      </c>
      <c r="T9" s="9">
        <v>1.0</v>
      </c>
      <c r="U9" s="9">
        <v>1.0</v>
      </c>
      <c r="V9" s="9" t="e">
        <v>#N/A</v>
      </c>
      <c r="W9" s="9">
        <v>1.0</v>
      </c>
      <c r="X9" s="9" t="e">
        <v>#N/A</v>
      </c>
      <c r="Y9" s="9" t="e">
        <v>#N/A</v>
      </c>
      <c r="Z9" s="9" t="e">
        <v>#N/A</v>
      </c>
      <c r="AA9" s="9" t="e">
        <v>#N/A</v>
      </c>
    </row>
    <row r="10" ht="14.25" customHeight="1">
      <c r="A10" s="9" t="s">
        <v>77</v>
      </c>
      <c r="B10" s="6">
        <v>0.0</v>
      </c>
      <c r="C10" s="9">
        <v>4.0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O10" s="9" t="s">
        <v>53</v>
      </c>
      <c r="P10" s="6">
        <v>1.0</v>
      </c>
      <c r="Q10" s="9">
        <v>2.0</v>
      </c>
      <c r="R10" s="9">
        <v>3.0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79</v>
      </c>
      <c r="B11" s="6">
        <v>0.0</v>
      </c>
      <c r="C11" s="9">
        <v>2.0</v>
      </c>
      <c r="D11" s="9">
        <v>1.0</v>
      </c>
      <c r="E11" s="9" t="e">
        <v>#N/A</v>
      </c>
      <c r="F11" s="9" t="e">
        <v>#N/A</v>
      </c>
      <c r="G11" s="9">
        <v>1.0</v>
      </c>
      <c r="H11" s="9">
        <v>2.0</v>
      </c>
      <c r="I11" s="9" t="e">
        <v>#N/A</v>
      </c>
      <c r="J11" s="9">
        <v>2.0</v>
      </c>
      <c r="K11" s="9" t="e">
        <v>#N/A</v>
      </c>
      <c r="L11" s="9">
        <v>3.0</v>
      </c>
      <c r="M11" s="9" t="e">
        <v>#N/A</v>
      </c>
      <c r="O11" s="9" t="s">
        <v>56</v>
      </c>
      <c r="P11" s="6">
        <v>1.0</v>
      </c>
      <c r="Q11" s="9">
        <v>1.0</v>
      </c>
      <c r="R11" s="9">
        <v>1.0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80</v>
      </c>
      <c r="B12" s="6">
        <v>0.0</v>
      </c>
      <c r="C12" s="9">
        <v>2.0</v>
      </c>
      <c r="D12" s="9" t="e">
        <v>#N/A</v>
      </c>
      <c r="E12" s="9" t="e">
        <v>#N/A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O12" s="9" t="s">
        <v>58</v>
      </c>
      <c r="P12" s="6">
        <v>1.0</v>
      </c>
      <c r="Q12" s="9">
        <v>3.0</v>
      </c>
      <c r="R12" s="9">
        <v>3.0</v>
      </c>
      <c r="S12" s="9" t="e">
        <v>#N/A</v>
      </c>
      <c r="T12" s="9" t="e">
        <v>#N/A</v>
      </c>
      <c r="U12" s="9" t="e">
        <v>#N/A</v>
      </c>
      <c r="V12" s="9">
        <v>5.0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82</v>
      </c>
      <c r="B13" s="6">
        <v>0.0</v>
      </c>
      <c r="C13" s="9">
        <v>1.0</v>
      </c>
      <c r="D13" s="9">
        <v>1.0</v>
      </c>
      <c r="E13" s="9">
        <v>1.0</v>
      </c>
      <c r="F13" s="9">
        <v>2.0</v>
      </c>
      <c r="G13" s="9">
        <v>1.0</v>
      </c>
      <c r="H13" s="9" t="e">
        <v>#N/A</v>
      </c>
      <c r="I13" s="9">
        <v>3.0</v>
      </c>
      <c r="J13" s="9" t="e">
        <v>#N/A</v>
      </c>
      <c r="K13" s="9">
        <v>4.0</v>
      </c>
      <c r="L13" s="9" t="e">
        <v>#N/A</v>
      </c>
      <c r="M13" s="9">
        <v>3.0</v>
      </c>
      <c r="O13" s="9" t="s">
        <v>60</v>
      </c>
      <c r="P13" s="6">
        <v>1.0</v>
      </c>
      <c r="Q13" s="9">
        <v>3.0</v>
      </c>
      <c r="R13" s="9">
        <v>3.0</v>
      </c>
      <c r="S13" s="9">
        <v>3.0</v>
      </c>
      <c r="T13" s="9">
        <v>3.0</v>
      </c>
      <c r="U13" s="9">
        <v>4.0</v>
      </c>
      <c r="V13" s="9">
        <v>4.0</v>
      </c>
      <c r="W13" s="9">
        <v>3.0</v>
      </c>
      <c r="X13" s="9" t="e">
        <v>#N/A</v>
      </c>
      <c r="Y13" s="9">
        <v>3.0</v>
      </c>
      <c r="Z13" s="9">
        <v>3.0</v>
      </c>
      <c r="AA13" s="9">
        <v>4.0</v>
      </c>
    </row>
    <row r="14" ht="14.25" customHeight="1">
      <c r="A14" s="9" t="s">
        <v>85</v>
      </c>
      <c r="B14" s="6">
        <v>0.0</v>
      </c>
      <c r="C14" s="9">
        <v>2.0</v>
      </c>
      <c r="D14" s="9" t="e">
        <v>#N/A</v>
      </c>
      <c r="E14" s="9" t="e">
        <v>#N/A</v>
      </c>
      <c r="F14" s="9" t="e">
        <v>#N/A</v>
      </c>
      <c r="G14" s="9">
        <v>3.0</v>
      </c>
      <c r="H14" s="9" t="e">
        <v>#N/A</v>
      </c>
      <c r="I14" s="9">
        <v>1.0</v>
      </c>
      <c r="J14" s="9" t="e">
        <v>#N/A</v>
      </c>
      <c r="K14" s="9">
        <v>2.0</v>
      </c>
      <c r="L14" s="9" t="e">
        <v>#N/A</v>
      </c>
      <c r="M14" s="9" t="e">
        <v>#N/A</v>
      </c>
      <c r="O14" s="9" t="s">
        <v>61</v>
      </c>
      <c r="P14" s="6">
        <v>1.0</v>
      </c>
      <c r="Q14" s="9">
        <v>1.0</v>
      </c>
      <c r="R14" s="9">
        <v>1.0</v>
      </c>
      <c r="S14" s="9">
        <v>1.0</v>
      </c>
      <c r="T14" s="9">
        <v>1.0</v>
      </c>
      <c r="U14" s="9">
        <v>1.0</v>
      </c>
      <c r="V14" s="9">
        <v>1.0</v>
      </c>
      <c r="W14" s="9">
        <v>1.0</v>
      </c>
      <c r="X14" s="9">
        <v>1.0</v>
      </c>
      <c r="Y14" s="9">
        <v>1.0</v>
      </c>
      <c r="Z14" s="9">
        <v>1.0</v>
      </c>
      <c r="AA14" s="9">
        <v>1.0</v>
      </c>
    </row>
    <row r="15" ht="14.25" customHeight="1">
      <c r="A15" s="9" t="s">
        <v>86</v>
      </c>
      <c r="B15" s="6">
        <v>0.0</v>
      </c>
      <c r="C15" s="9">
        <v>1.0</v>
      </c>
      <c r="D15" s="9" t="e">
        <v>#N/A</v>
      </c>
      <c r="E15" s="9" t="e">
        <v>#N/A</v>
      </c>
      <c r="F15" s="9">
        <v>2.0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>
        <v>1.0</v>
      </c>
      <c r="L15" s="9" t="e">
        <v>#N/A</v>
      </c>
      <c r="M15" s="9" t="e">
        <v>#N/A</v>
      </c>
      <c r="O15" s="9" t="s">
        <v>64</v>
      </c>
      <c r="P15" s="6">
        <v>1.0</v>
      </c>
      <c r="Q15" s="9">
        <v>1.0</v>
      </c>
      <c r="R15" s="9">
        <v>1.0</v>
      </c>
      <c r="S15" s="9">
        <v>1.0</v>
      </c>
      <c r="T15" s="9">
        <v>4.0</v>
      </c>
      <c r="U15" s="9">
        <v>3.0</v>
      </c>
      <c r="V15" s="9">
        <v>1.0</v>
      </c>
      <c r="W15" s="9">
        <v>1.0</v>
      </c>
      <c r="X15" s="9">
        <v>1.0</v>
      </c>
      <c r="Y15" s="9">
        <v>1.0</v>
      </c>
      <c r="Z15" s="9">
        <v>1.0</v>
      </c>
      <c r="AA15" s="9">
        <v>1.0</v>
      </c>
    </row>
    <row r="16" ht="14.25" customHeight="1">
      <c r="A16" s="9" t="s">
        <v>87</v>
      </c>
      <c r="B16" s="6">
        <v>0.0</v>
      </c>
      <c r="C16" s="9">
        <v>1.0</v>
      </c>
      <c r="D16" s="9" t="e">
        <v>#N/A</v>
      </c>
      <c r="E16" s="9" t="e">
        <v>#N/A</v>
      </c>
      <c r="F16" s="9" t="e">
        <v>#N/A</v>
      </c>
      <c r="G16" s="9">
        <v>1.0</v>
      </c>
      <c r="H16" s="9">
        <v>1.0</v>
      </c>
      <c r="I16" s="9" t="e">
        <v>#N/A</v>
      </c>
      <c r="J16" s="9">
        <v>1.0</v>
      </c>
      <c r="K16" s="9" t="e">
        <v>#N/A</v>
      </c>
      <c r="L16" s="9" t="e">
        <v>#N/A</v>
      </c>
      <c r="M16" s="9" t="e">
        <v>#N/A</v>
      </c>
      <c r="O16" s="9" t="s">
        <v>65</v>
      </c>
      <c r="P16" s="6">
        <v>1.0</v>
      </c>
      <c r="Q16" s="9">
        <v>2.0</v>
      </c>
      <c r="R16" s="9">
        <v>1.0</v>
      </c>
      <c r="S16" s="9">
        <v>1.0</v>
      </c>
      <c r="T16" s="9">
        <v>2.0</v>
      </c>
      <c r="U16" s="9" t="e">
        <v>#N/A</v>
      </c>
      <c r="V16" s="9">
        <v>2.0</v>
      </c>
      <c r="W16" s="9" t="e">
        <v>#N/A</v>
      </c>
      <c r="X16" s="9">
        <v>2.0</v>
      </c>
      <c r="Y16" s="9" t="e">
        <v>#N/A</v>
      </c>
      <c r="Z16" s="9">
        <v>2.0</v>
      </c>
      <c r="AA16" s="9">
        <v>1.0</v>
      </c>
    </row>
    <row r="17" ht="14.25" customHeight="1">
      <c r="A17" s="9" t="s">
        <v>88</v>
      </c>
      <c r="B17" s="6">
        <v>0.0</v>
      </c>
      <c r="C17" s="9">
        <v>1.0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66</v>
      </c>
      <c r="P17" s="6">
        <v>1.0</v>
      </c>
      <c r="Q17" s="9">
        <v>1.0</v>
      </c>
      <c r="R17" s="9">
        <v>2.0</v>
      </c>
      <c r="S17" s="9">
        <v>1.0</v>
      </c>
      <c r="T17" s="9">
        <v>3.0</v>
      </c>
      <c r="U17" s="9">
        <v>3.0</v>
      </c>
      <c r="V17" s="9">
        <v>4.0</v>
      </c>
      <c r="W17" s="9">
        <v>2.0</v>
      </c>
      <c r="X17" s="9">
        <v>3.0</v>
      </c>
      <c r="Y17" s="9">
        <v>3.0</v>
      </c>
      <c r="Z17" s="9">
        <v>4.0</v>
      </c>
      <c r="AA17" s="9">
        <v>4.0</v>
      </c>
    </row>
    <row r="18" ht="14.25" customHeight="1">
      <c r="A18" s="9" t="s">
        <v>90</v>
      </c>
      <c r="B18" s="6">
        <v>0.0</v>
      </c>
      <c r="C18" s="9">
        <v>1.0</v>
      </c>
      <c r="D18" s="9">
        <v>1.0</v>
      </c>
      <c r="E18" s="9" t="e">
        <v>#N/A</v>
      </c>
      <c r="F18" s="9">
        <v>1.0</v>
      </c>
      <c r="G18" s="9">
        <v>1.0</v>
      </c>
      <c r="H18" s="9">
        <v>1.0</v>
      </c>
      <c r="I18" s="9">
        <v>1.0</v>
      </c>
      <c r="J18" s="9">
        <v>1.0</v>
      </c>
      <c r="K18" s="9">
        <v>1.0</v>
      </c>
      <c r="L18" s="9">
        <v>1.0</v>
      </c>
      <c r="M18" s="9">
        <v>1.0</v>
      </c>
      <c r="O18" s="9" t="s">
        <v>67</v>
      </c>
      <c r="P18" s="6">
        <v>1.0</v>
      </c>
      <c r="Q18" s="9">
        <v>2.0</v>
      </c>
      <c r="R18" s="9">
        <v>3.0</v>
      </c>
      <c r="S18" s="9">
        <v>3.0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92</v>
      </c>
      <c r="B19" s="6">
        <v>0.0</v>
      </c>
      <c r="C19" s="9">
        <v>1.0</v>
      </c>
      <c r="D19" s="9" t="e">
        <v>#N/A</v>
      </c>
      <c r="E19" s="9" t="e">
        <v>#N/A</v>
      </c>
      <c r="F19" s="9">
        <v>1.0</v>
      </c>
      <c r="G19" s="9">
        <v>1.0</v>
      </c>
      <c r="H19" s="9" t="e">
        <v>#N/A</v>
      </c>
      <c r="I19" s="9" t="e">
        <v>#N/A</v>
      </c>
      <c r="J19" s="9" t="e">
        <v>#N/A</v>
      </c>
      <c r="K19" s="9">
        <v>1.0</v>
      </c>
      <c r="L19" s="9">
        <v>1.0</v>
      </c>
      <c r="M19" s="9">
        <v>1.0</v>
      </c>
      <c r="O19" s="9" t="s">
        <v>68</v>
      </c>
      <c r="P19" s="6">
        <v>1.0</v>
      </c>
      <c r="Q19" s="9">
        <v>3.0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A20" s="9" t="s">
        <v>103</v>
      </c>
      <c r="B20" s="6">
        <v>0.0</v>
      </c>
      <c r="C20" s="9">
        <v>4.0</v>
      </c>
      <c r="D20" s="9" t="e">
        <v>#N/A</v>
      </c>
      <c r="E20" s="9" t="e">
        <v>#N/A</v>
      </c>
      <c r="F20" s="9" t="e">
        <v>#N/A</v>
      </c>
      <c r="G20" s="9">
        <v>3.0</v>
      </c>
      <c r="H20" s="9" t="e">
        <v>#N/A</v>
      </c>
      <c r="I20" s="9">
        <v>4.0</v>
      </c>
      <c r="J20" s="9">
        <v>3.0</v>
      </c>
      <c r="K20" s="9">
        <v>5.0</v>
      </c>
      <c r="L20" s="9" t="e">
        <v>#N/A</v>
      </c>
      <c r="M20" s="9" t="e">
        <v>#N/A</v>
      </c>
      <c r="O20" s="9" t="s">
        <v>69</v>
      </c>
      <c r="P20" s="6">
        <v>1.0</v>
      </c>
      <c r="Q20" s="9">
        <v>1.0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</row>
    <row r="21" ht="14.25" customHeight="1">
      <c r="A21" s="9" t="s">
        <v>106</v>
      </c>
      <c r="B21" s="6">
        <v>0.0</v>
      </c>
      <c r="C21" s="9">
        <v>2.0</v>
      </c>
      <c r="D21" s="9" t="e">
        <v>#N/A</v>
      </c>
      <c r="E21" s="9" t="e">
        <v>#N/A</v>
      </c>
      <c r="F21" s="9" t="e">
        <v>#N/A</v>
      </c>
      <c r="G21" s="9">
        <v>2.0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O21" s="9" t="s">
        <v>74</v>
      </c>
      <c r="P21" s="6">
        <v>1.0</v>
      </c>
      <c r="Q21" s="9">
        <v>3.0</v>
      </c>
      <c r="R21" s="9">
        <v>3.0</v>
      </c>
      <c r="S21" s="9" t="e">
        <v>#N/A</v>
      </c>
      <c r="T21" s="9" t="e">
        <v>#N/A</v>
      </c>
      <c r="U21" s="9" t="e">
        <v>#N/A</v>
      </c>
      <c r="V21" s="9">
        <v>2.0</v>
      </c>
      <c r="W21" s="9">
        <v>1.0</v>
      </c>
      <c r="X21" s="9">
        <v>2.0</v>
      </c>
      <c r="Y21" s="9">
        <v>4.0</v>
      </c>
      <c r="Z21" s="9">
        <v>4.0</v>
      </c>
      <c r="AA21" s="9" t="e">
        <v>#N/A</v>
      </c>
    </row>
    <row r="22" ht="14.25" customHeight="1">
      <c r="A22" s="9" t="s">
        <v>108</v>
      </c>
      <c r="B22" s="6">
        <v>0.0</v>
      </c>
      <c r="C22" s="9">
        <v>1.0</v>
      </c>
      <c r="D22" s="9" t="e">
        <v>#N/A</v>
      </c>
      <c r="E22" s="9" t="e">
        <v>#N/A</v>
      </c>
      <c r="F22" s="9" t="e">
        <v>#N/A</v>
      </c>
      <c r="G22" s="9" t="e">
        <v>#N/A</v>
      </c>
      <c r="H22" s="9" t="e">
        <v>#N/A</v>
      </c>
      <c r="I22" s="9">
        <v>1.0</v>
      </c>
      <c r="J22" s="9">
        <v>1.0</v>
      </c>
      <c r="K22" s="9" t="e">
        <v>#N/A</v>
      </c>
      <c r="L22" s="9" t="e">
        <v>#N/A</v>
      </c>
      <c r="M22" s="9" t="e">
        <v>#N/A</v>
      </c>
      <c r="O22" s="9" t="s">
        <v>76</v>
      </c>
      <c r="P22" s="6">
        <v>1.0</v>
      </c>
      <c r="Q22" s="9">
        <v>1.0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A23" s="9" t="s">
        <v>111</v>
      </c>
      <c r="B23" s="6">
        <v>0.0</v>
      </c>
      <c r="C23" s="9">
        <v>3.0</v>
      </c>
      <c r="D23" s="9" t="e">
        <v>#N/A</v>
      </c>
      <c r="E23" s="9" t="e">
        <v>#N/A</v>
      </c>
      <c r="F23" s="9" t="e">
        <v>#N/A</v>
      </c>
      <c r="G23" s="9" t="e">
        <v>#N/A</v>
      </c>
      <c r="H23" s="9">
        <v>3.0</v>
      </c>
      <c r="I23" s="9" t="e">
        <v>#N/A</v>
      </c>
      <c r="J23" s="9" t="e">
        <v>#N/A</v>
      </c>
      <c r="K23" s="9">
        <v>2.0</v>
      </c>
      <c r="L23" s="9" t="e">
        <v>#N/A</v>
      </c>
      <c r="M23" s="9" t="e">
        <v>#N/A</v>
      </c>
      <c r="O23" s="9" t="s">
        <v>78</v>
      </c>
      <c r="P23" s="6">
        <v>1.0</v>
      </c>
      <c r="Q23" s="9">
        <v>1.0</v>
      </c>
      <c r="R23" s="9" t="e">
        <v>#N/A</v>
      </c>
      <c r="S23" s="9" t="e">
        <v>#N/A</v>
      </c>
      <c r="T23" s="9" t="e">
        <v>#N/A</v>
      </c>
      <c r="U23" s="9">
        <v>1.0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A24" s="9" t="s">
        <v>112</v>
      </c>
      <c r="B24" s="6">
        <v>0.0</v>
      </c>
      <c r="C24" s="9">
        <v>1.0</v>
      </c>
      <c r="D24" s="9">
        <v>1.0</v>
      </c>
      <c r="E24" s="9">
        <v>1.0</v>
      </c>
      <c r="F24" s="9">
        <v>1.0</v>
      </c>
      <c r="G24" s="9">
        <v>1.0</v>
      </c>
      <c r="H24" s="9">
        <v>1.0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O24" s="9" t="s">
        <v>81</v>
      </c>
      <c r="P24" s="6">
        <v>1.0</v>
      </c>
      <c r="Q24" s="9">
        <v>2.0</v>
      </c>
      <c r="R24" s="9">
        <v>2.0</v>
      </c>
      <c r="S24" s="9">
        <v>3.0</v>
      </c>
      <c r="T24" s="9">
        <v>2.0</v>
      </c>
      <c r="U24" s="9">
        <v>3.0</v>
      </c>
      <c r="V24" s="9">
        <v>2.0</v>
      </c>
      <c r="W24" s="9">
        <v>3.0</v>
      </c>
      <c r="X24" s="9">
        <v>3.0</v>
      </c>
      <c r="Y24" s="9">
        <v>2.0</v>
      </c>
      <c r="Z24" s="9">
        <v>2.0</v>
      </c>
      <c r="AA24" s="9">
        <v>2.0</v>
      </c>
    </row>
    <row r="25" ht="14.25" customHeight="1">
      <c r="A25" s="9" t="s">
        <v>113</v>
      </c>
      <c r="B25" s="6">
        <v>0.0</v>
      </c>
      <c r="C25" s="9">
        <v>1.0</v>
      </c>
      <c r="D25" s="9" t="e">
        <v>#N/A</v>
      </c>
      <c r="E25" s="9" t="e">
        <v>#N/A</v>
      </c>
      <c r="F25" s="9">
        <v>1.0</v>
      </c>
      <c r="G25" s="9" t="e">
        <v>#N/A</v>
      </c>
      <c r="H25" s="9" t="e">
        <v>#N/A</v>
      </c>
      <c r="I25" s="9">
        <v>1.0</v>
      </c>
      <c r="J25" s="9" t="e">
        <v>#N/A</v>
      </c>
      <c r="K25" s="9" t="e">
        <v>#N/A</v>
      </c>
      <c r="L25" s="9" t="e">
        <v>#N/A</v>
      </c>
      <c r="M25" s="9" t="e">
        <v>#N/A</v>
      </c>
      <c r="O25" s="9" t="s">
        <v>83</v>
      </c>
      <c r="P25" s="6">
        <v>1.0</v>
      </c>
      <c r="Q25" s="9">
        <v>1.0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</row>
    <row r="26" ht="14.25" customHeight="1">
      <c r="A26" s="9" t="s">
        <v>114</v>
      </c>
      <c r="B26" s="6">
        <v>0.0</v>
      </c>
      <c r="C26" s="9">
        <v>2.0</v>
      </c>
      <c r="D26" s="9" t="e">
        <v>#N/A</v>
      </c>
      <c r="E26" s="9" t="e">
        <v>#N/A</v>
      </c>
      <c r="F26" s="9">
        <v>1.0</v>
      </c>
      <c r="G26" s="9">
        <v>1.0</v>
      </c>
      <c r="H26" s="9">
        <v>1.0</v>
      </c>
      <c r="I26" s="9" t="e">
        <v>#N/A</v>
      </c>
      <c r="J26" s="9">
        <v>1.0</v>
      </c>
      <c r="K26" s="9">
        <v>1.0</v>
      </c>
      <c r="L26" s="9" t="e">
        <v>#N/A</v>
      </c>
      <c r="M26" s="9">
        <v>1.0</v>
      </c>
      <c r="O26" s="9" t="s">
        <v>89</v>
      </c>
      <c r="P26" s="6">
        <v>1.0</v>
      </c>
      <c r="Q26" s="9">
        <v>1.0</v>
      </c>
      <c r="R26" s="9">
        <v>1.0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A27" s="9" t="s">
        <v>115</v>
      </c>
      <c r="B27" s="6">
        <v>0.0</v>
      </c>
      <c r="C27" s="9">
        <v>2.0</v>
      </c>
      <c r="D27" s="9">
        <v>1.0</v>
      </c>
      <c r="E27" s="9" t="e">
        <v>#N/A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O27" s="9" t="s">
        <v>91</v>
      </c>
      <c r="P27" s="6">
        <v>1.0</v>
      </c>
      <c r="Q27" s="9">
        <v>1.0</v>
      </c>
      <c r="R27" s="9" t="e">
        <v>#N/A</v>
      </c>
      <c r="S27" s="9" t="e">
        <v>#N/A</v>
      </c>
      <c r="T27" s="9" t="e">
        <v>#N/A</v>
      </c>
      <c r="U27" s="9">
        <v>1.0</v>
      </c>
      <c r="V27" s="9" t="e">
        <v>#N/A</v>
      </c>
      <c r="W27" s="9">
        <v>1.0</v>
      </c>
      <c r="X27" s="9" t="e">
        <v>#N/A</v>
      </c>
      <c r="Y27" s="9" t="e">
        <v>#N/A</v>
      </c>
      <c r="Z27" s="9" t="e">
        <v>#N/A</v>
      </c>
      <c r="AA27" s="9">
        <v>1.0</v>
      </c>
    </row>
    <row r="28" ht="14.25" customHeight="1">
      <c r="A28" s="9" t="s">
        <v>118</v>
      </c>
      <c r="B28" s="6">
        <v>0.0</v>
      </c>
      <c r="C28" s="9">
        <v>2.0</v>
      </c>
      <c r="D28" s="9" t="e">
        <v>#N/A</v>
      </c>
      <c r="E28" s="9" t="e">
        <v>#N/A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O28" s="9" t="s">
        <v>93</v>
      </c>
      <c r="P28" s="6">
        <v>1.0</v>
      </c>
      <c r="Q28" s="9">
        <v>3.0</v>
      </c>
      <c r="R28" s="9">
        <v>5.0</v>
      </c>
      <c r="S28" s="9" t="e">
        <v>#N/A</v>
      </c>
      <c r="T28" s="9">
        <v>2.0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</row>
    <row r="29" ht="14.25" customHeight="1">
      <c r="A29" s="9" t="s">
        <v>119</v>
      </c>
      <c r="B29" s="6">
        <v>0.0</v>
      </c>
      <c r="C29" s="9">
        <v>1.0</v>
      </c>
      <c r="D29" s="9">
        <v>1.0</v>
      </c>
      <c r="E29" s="9">
        <v>1.0</v>
      </c>
      <c r="F29" s="9">
        <v>1.0</v>
      </c>
      <c r="G29" s="9" t="e">
        <v>#N/A</v>
      </c>
      <c r="H29" s="9">
        <v>1.0</v>
      </c>
      <c r="I29" s="9" t="e">
        <v>#N/A</v>
      </c>
      <c r="J29" s="9">
        <v>1.0</v>
      </c>
      <c r="K29" s="9" t="e">
        <v>#N/A</v>
      </c>
      <c r="L29" s="9" t="e">
        <v>#N/A</v>
      </c>
      <c r="M29" s="9" t="e">
        <v>#N/A</v>
      </c>
      <c r="O29" s="9" t="s">
        <v>94</v>
      </c>
      <c r="P29" s="6">
        <v>1.0</v>
      </c>
      <c r="Q29" s="9">
        <v>4.0</v>
      </c>
      <c r="R29" s="9">
        <v>4.0</v>
      </c>
      <c r="S29" s="9">
        <v>3.0</v>
      </c>
      <c r="T29" s="9">
        <v>3.0</v>
      </c>
      <c r="U29" s="9">
        <v>3.0</v>
      </c>
      <c r="V29" s="9">
        <v>1.0</v>
      </c>
      <c r="W29" s="9" t="e">
        <v>#N/A</v>
      </c>
      <c r="X29" s="9" t="e">
        <v>#N/A</v>
      </c>
      <c r="Y29" s="9">
        <v>1.0</v>
      </c>
      <c r="Z29" s="9">
        <v>2.0</v>
      </c>
      <c r="AA29" s="9">
        <v>1.0</v>
      </c>
    </row>
    <row r="30" ht="14.25" customHeight="1">
      <c r="A30" s="9" t="s">
        <v>121</v>
      </c>
      <c r="B30" s="6">
        <v>0.0</v>
      </c>
      <c r="C30" s="9">
        <v>1.0</v>
      </c>
      <c r="D30" s="9">
        <v>1.0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O30" s="9" t="s">
        <v>95</v>
      </c>
      <c r="P30" s="6">
        <v>1.0</v>
      </c>
      <c r="Q30" s="9">
        <v>1.0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A31" s="9" t="s">
        <v>122</v>
      </c>
      <c r="B31" s="6">
        <v>0.0</v>
      </c>
      <c r="C31" s="9">
        <v>2.0</v>
      </c>
      <c r="D31" s="9">
        <v>2.0</v>
      </c>
      <c r="E31" s="9">
        <v>2.0</v>
      </c>
      <c r="F31" s="9">
        <v>1.0</v>
      </c>
      <c r="G31" s="9">
        <v>2.0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O31" s="9" t="s">
        <v>96</v>
      </c>
      <c r="P31" s="6">
        <v>1.0</v>
      </c>
      <c r="Q31" s="9">
        <v>1.0</v>
      </c>
      <c r="R31" s="9" t="e">
        <v>#N/A</v>
      </c>
      <c r="S31" s="9" t="e">
        <v>#N/A</v>
      </c>
      <c r="T31" s="9">
        <v>1.0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A32" s="9" t="s">
        <v>124</v>
      </c>
      <c r="B32" s="6">
        <v>0.0</v>
      </c>
      <c r="C32" s="9">
        <v>1.0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O32" s="9" t="s">
        <v>97</v>
      </c>
      <c r="P32" s="6">
        <v>1.0</v>
      </c>
      <c r="Q32" s="9">
        <v>2.0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</row>
    <row r="33" ht="14.25" customHeight="1">
      <c r="A33" s="9" t="s">
        <v>127</v>
      </c>
      <c r="B33" s="6">
        <v>0.0</v>
      </c>
      <c r="C33" s="9">
        <v>2.0</v>
      </c>
      <c r="D33" s="9">
        <v>2.0</v>
      </c>
      <c r="E33" s="9">
        <v>2.0</v>
      </c>
      <c r="F33" s="9">
        <v>2.0</v>
      </c>
      <c r="G33" s="9">
        <v>1.0</v>
      </c>
      <c r="H33" s="9">
        <v>1.0</v>
      </c>
      <c r="I33" s="9">
        <v>2.0</v>
      </c>
      <c r="J33" s="9">
        <v>2.0</v>
      </c>
      <c r="K33" s="9" t="e">
        <v>#N/A</v>
      </c>
      <c r="L33" s="9">
        <v>1.0</v>
      </c>
      <c r="M33" s="9" t="e">
        <v>#N/A</v>
      </c>
      <c r="O33" s="9" t="s">
        <v>98</v>
      </c>
      <c r="P33" s="6">
        <v>1.0</v>
      </c>
      <c r="Q33" s="9">
        <v>1.0</v>
      </c>
      <c r="R33" s="9">
        <v>2.0</v>
      </c>
      <c r="S33" s="9" t="e">
        <v>#N/A</v>
      </c>
      <c r="T33" s="9">
        <v>1.0</v>
      </c>
      <c r="U33" s="9">
        <v>2.0</v>
      </c>
      <c r="V33" s="9">
        <v>1.0</v>
      </c>
      <c r="W33" s="9" t="e">
        <v>#N/A</v>
      </c>
      <c r="X33" s="9">
        <v>1.0</v>
      </c>
      <c r="Y33" s="9">
        <v>1.0</v>
      </c>
      <c r="Z33" s="9">
        <v>1.0</v>
      </c>
      <c r="AA33" s="9" t="e">
        <v>#N/A</v>
      </c>
    </row>
    <row r="34" ht="14.25" customHeight="1">
      <c r="A34" s="9" t="s">
        <v>130</v>
      </c>
      <c r="B34" s="6">
        <v>0.0</v>
      </c>
      <c r="C34" s="9">
        <v>1.0</v>
      </c>
      <c r="D34" s="9" t="e">
        <v>#N/A</v>
      </c>
      <c r="E34" s="9" t="e">
        <v>#N/A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O34" s="9" t="s">
        <v>99</v>
      </c>
      <c r="P34" s="6">
        <v>1.0</v>
      </c>
      <c r="Q34" s="9">
        <v>3.0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>
        <v>2.0</v>
      </c>
      <c r="X34" s="9" t="e">
        <v>#N/A</v>
      </c>
      <c r="Y34" s="9" t="e">
        <v>#N/A</v>
      </c>
      <c r="Z34" s="9" t="e">
        <v>#N/A</v>
      </c>
      <c r="AA34" s="9" t="e">
        <v>#N/A</v>
      </c>
    </row>
    <row r="35" ht="14.25" customHeight="1">
      <c r="A35" s="9" t="s">
        <v>133</v>
      </c>
      <c r="B35" s="6">
        <v>0.0</v>
      </c>
      <c r="C35" s="9">
        <v>1.0</v>
      </c>
      <c r="D35" s="9">
        <v>1.0</v>
      </c>
      <c r="E35" s="9">
        <v>1.0</v>
      </c>
      <c r="F35" s="9">
        <v>1.0</v>
      </c>
      <c r="G35" s="9">
        <v>1.0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M35" s="9" t="e">
        <v>#N/A</v>
      </c>
      <c r="O35" s="9" t="s">
        <v>100</v>
      </c>
      <c r="P35" s="6">
        <v>1.0</v>
      </c>
      <c r="Q35" s="9">
        <v>1.0</v>
      </c>
      <c r="R35" s="9" t="e">
        <v>#N/A</v>
      </c>
      <c r="S35" s="9" t="e">
        <v>#N/A</v>
      </c>
      <c r="T35" s="9">
        <v>1.0</v>
      </c>
      <c r="U35" s="9" t="e">
        <v>#N/A</v>
      </c>
      <c r="V35" s="9" t="e">
        <v>#N/A</v>
      </c>
      <c r="W35" s="9">
        <v>1.0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B36" s="18" t="s">
        <v>150</v>
      </c>
      <c r="C36" s="18">
        <f t="shared" ref="C36:M36" si="1">AVERAGEIF(C2:C35,"&lt;&gt;#N/A")</f>
        <v>1.823529412</v>
      </c>
      <c r="D36" s="18">
        <f t="shared" si="1"/>
        <v>1.153846154</v>
      </c>
      <c r="E36" s="18">
        <f t="shared" si="1"/>
        <v>1.375</v>
      </c>
      <c r="F36" s="18">
        <f t="shared" si="1"/>
        <v>1.357142857</v>
      </c>
      <c r="G36" s="18">
        <f t="shared" si="1"/>
        <v>1.4375</v>
      </c>
      <c r="H36" s="18">
        <f t="shared" si="1"/>
        <v>1.272727273</v>
      </c>
      <c r="I36" s="18">
        <f t="shared" si="1"/>
        <v>1.75</v>
      </c>
      <c r="J36" s="18">
        <f t="shared" si="1"/>
        <v>1.444444444</v>
      </c>
      <c r="K36" s="18">
        <f t="shared" si="1"/>
        <v>2</v>
      </c>
      <c r="L36" s="18">
        <f t="shared" si="1"/>
        <v>1.4</v>
      </c>
      <c r="M36" s="18">
        <f t="shared" si="1"/>
        <v>1.571428571</v>
      </c>
      <c r="O36" s="9" t="s">
        <v>102</v>
      </c>
      <c r="P36" s="6">
        <v>1.0</v>
      </c>
      <c r="Q36" s="9">
        <v>3.0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B37" s="18" t="s">
        <v>151</v>
      </c>
      <c r="C37" s="18" t="str">
        <f t="shared" ref="C37:M37" si="2">AGGREGATE(7,6,C2:C35)</f>
        <v>#NAME?</v>
      </c>
      <c r="D37" s="18" t="str">
        <f t="shared" si="2"/>
        <v>#NAME?</v>
      </c>
      <c r="E37" s="18" t="str">
        <f t="shared" si="2"/>
        <v>#NAME?</v>
      </c>
      <c r="F37" s="18" t="str">
        <f t="shared" si="2"/>
        <v>#NAME?</v>
      </c>
      <c r="G37" s="18" t="str">
        <f t="shared" si="2"/>
        <v>#NAME?</v>
      </c>
      <c r="H37" s="18" t="str">
        <f t="shared" si="2"/>
        <v>#NAME?</v>
      </c>
      <c r="I37" s="18" t="str">
        <f t="shared" si="2"/>
        <v>#NAME?</v>
      </c>
      <c r="J37" s="18" t="str">
        <f t="shared" si="2"/>
        <v>#NAME?</v>
      </c>
      <c r="K37" s="18" t="str">
        <f t="shared" si="2"/>
        <v>#NAME?</v>
      </c>
      <c r="L37" s="18" t="str">
        <f t="shared" si="2"/>
        <v>#NAME?</v>
      </c>
      <c r="M37" s="18" t="str">
        <f t="shared" si="2"/>
        <v>#NAME?</v>
      </c>
      <c r="O37" s="9" t="s">
        <v>104</v>
      </c>
      <c r="P37" s="6">
        <v>1.0</v>
      </c>
      <c r="Q37" s="9">
        <v>2.0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B38" s="18" t="s">
        <v>152</v>
      </c>
      <c r="C38" s="18">
        <f t="shared" ref="C38:M38" si="3">COUNTIFS(C2:C35,"&lt;&gt;#N/A")</f>
        <v>34</v>
      </c>
      <c r="D38" s="18">
        <f t="shared" si="3"/>
        <v>13</v>
      </c>
      <c r="E38" s="18">
        <f t="shared" si="3"/>
        <v>8</v>
      </c>
      <c r="F38" s="18">
        <f t="shared" si="3"/>
        <v>14</v>
      </c>
      <c r="G38" s="18">
        <f t="shared" si="3"/>
        <v>16</v>
      </c>
      <c r="H38" s="18">
        <f t="shared" si="3"/>
        <v>11</v>
      </c>
      <c r="I38" s="18">
        <f t="shared" si="3"/>
        <v>8</v>
      </c>
      <c r="J38" s="18">
        <f t="shared" si="3"/>
        <v>9</v>
      </c>
      <c r="K38" s="18">
        <f t="shared" si="3"/>
        <v>9</v>
      </c>
      <c r="L38" s="18">
        <f t="shared" si="3"/>
        <v>5</v>
      </c>
      <c r="M38" s="18">
        <f t="shared" si="3"/>
        <v>7</v>
      </c>
      <c r="O38" s="9" t="s">
        <v>105</v>
      </c>
      <c r="P38" s="6">
        <v>1.0</v>
      </c>
      <c r="Q38" s="9">
        <v>2.0</v>
      </c>
      <c r="R38" s="9">
        <v>2.0</v>
      </c>
      <c r="S38" s="9">
        <v>2.0</v>
      </c>
      <c r="T38" s="9" t="e">
        <v>#N/A</v>
      </c>
      <c r="U38" s="9">
        <v>1.0</v>
      </c>
      <c r="V38" s="9">
        <v>2.0</v>
      </c>
      <c r="W38" s="9" t="e">
        <v>#N/A</v>
      </c>
      <c r="X38" s="9">
        <v>1.0</v>
      </c>
      <c r="Y38" s="9" t="e">
        <v>#N/A</v>
      </c>
      <c r="Z38" s="9">
        <v>1.0</v>
      </c>
      <c r="AA38" s="9" t="e">
        <v>#N/A</v>
      </c>
    </row>
    <row r="39" ht="14.25" customHeight="1">
      <c r="B39" s="18" t="s">
        <v>153</v>
      </c>
      <c r="C39" s="18" t="str">
        <f t="shared" ref="C39:M39" si="4">C37/SQRT(C38)</f>
        <v>#NAME?</v>
      </c>
      <c r="D39" s="18" t="str">
        <f t="shared" si="4"/>
        <v>#NAME?</v>
      </c>
      <c r="E39" s="18" t="str">
        <f t="shared" si="4"/>
        <v>#NAME?</v>
      </c>
      <c r="F39" s="18" t="str">
        <f t="shared" si="4"/>
        <v>#NAME?</v>
      </c>
      <c r="G39" s="18" t="str">
        <f t="shared" si="4"/>
        <v>#NAME?</v>
      </c>
      <c r="H39" s="18" t="str">
        <f t="shared" si="4"/>
        <v>#NAME?</v>
      </c>
      <c r="I39" s="18" t="str">
        <f t="shared" si="4"/>
        <v>#NAME?</v>
      </c>
      <c r="J39" s="18" t="str">
        <f t="shared" si="4"/>
        <v>#NAME?</v>
      </c>
      <c r="K39" s="18" t="str">
        <f t="shared" si="4"/>
        <v>#NAME?</v>
      </c>
      <c r="L39" s="18" t="str">
        <f t="shared" si="4"/>
        <v>#NAME?</v>
      </c>
      <c r="M39" s="18" t="str">
        <f t="shared" si="4"/>
        <v>#NAME?</v>
      </c>
      <c r="O39" s="9" t="s">
        <v>107</v>
      </c>
      <c r="P39" s="6">
        <v>1.0</v>
      </c>
      <c r="Q39" s="9">
        <v>4.0</v>
      </c>
      <c r="R39" s="9">
        <v>2.0</v>
      </c>
      <c r="S39" s="9">
        <v>4.0</v>
      </c>
      <c r="T39" s="9" t="e">
        <v>#N/A</v>
      </c>
      <c r="U39" s="9" t="e">
        <v>#N/A</v>
      </c>
      <c r="V39" s="9">
        <v>4.0</v>
      </c>
      <c r="W39" s="9" t="e">
        <v>#N/A</v>
      </c>
      <c r="X39" s="9" t="e">
        <v>#N/A</v>
      </c>
      <c r="Y39" s="9" t="e">
        <v>#N/A</v>
      </c>
      <c r="Z39" s="9">
        <v>3.0</v>
      </c>
      <c r="AA39" s="9">
        <v>3.0</v>
      </c>
    </row>
    <row r="40" ht="14.25" customHeight="1">
      <c r="B40" s="18" t="s">
        <v>154</v>
      </c>
      <c r="C40" s="18" t="str">
        <f t="shared" ref="C40:M40" si="5">AGGREGATE(12,7,C2:C35)</f>
        <v>#NAME?</v>
      </c>
      <c r="D40" s="18" t="str">
        <f t="shared" si="5"/>
        <v>#NAME?</v>
      </c>
      <c r="E40" s="18" t="str">
        <f t="shared" si="5"/>
        <v>#NAME?</v>
      </c>
      <c r="F40" s="18" t="str">
        <f t="shared" si="5"/>
        <v>#NAME?</v>
      </c>
      <c r="G40" s="18" t="str">
        <f t="shared" si="5"/>
        <v>#NAME?</v>
      </c>
      <c r="H40" s="18" t="str">
        <f t="shared" si="5"/>
        <v>#NAME?</v>
      </c>
      <c r="I40" s="18" t="str">
        <f t="shared" si="5"/>
        <v>#NAME?</v>
      </c>
      <c r="J40" s="18" t="str">
        <f t="shared" si="5"/>
        <v>#NAME?</v>
      </c>
      <c r="K40" s="18" t="str">
        <f t="shared" si="5"/>
        <v>#NAME?</v>
      </c>
      <c r="L40" s="18" t="str">
        <f t="shared" si="5"/>
        <v>#NAME?</v>
      </c>
      <c r="M40" s="18" t="str">
        <f t="shared" si="5"/>
        <v>#NAME?</v>
      </c>
      <c r="O40" s="9" t="s">
        <v>109</v>
      </c>
      <c r="P40" s="6">
        <v>1.0</v>
      </c>
      <c r="Q40" s="9">
        <v>1.0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B41" s="18"/>
      <c r="C41" s="18" t="s">
        <v>138</v>
      </c>
      <c r="D41" s="18">
        <v>1.0</v>
      </c>
      <c r="E41" s="18">
        <v>2.0</v>
      </c>
      <c r="F41" s="18">
        <v>6.0</v>
      </c>
      <c r="G41" s="18">
        <v>12.0</v>
      </c>
      <c r="H41" s="18">
        <v>18.0</v>
      </c>
      <c r="I41" s="18">
        <v>24.0</v>
      </c>
      <c r="J41" s="18">
        <v>30.0</v>
      </c>
      <c r="K41" s="18">
        <v>36.0</v>
      </c>
      <c r="L41" s="18">
        <v>42.0</v>
      </c>
      <c r="M41" s="18">
        <v>48.0</v>
      </c>
      <c r="O41" s="9" t="s">
        <v>110</v>
      </c>
      <c r="P41" s="6">
        <v>1.0</v>
      </c>
      <c r="Q41" s="9">
        <v>1.0</v>
      </c>
      <c r="R41" s="9">
        <v>1.0</v>
      </c>
      <c r="S41" s="9">
        <v>1.0</v>
      </c>
      <c r="T41" s="9">
        <v>1.0</v>
      </c>
      <c r="U41" s="9">
        <v>1.0</v>
      </c>
      <c r="V41" s="9">
        <v>1.0</v>
      </c>
      <c r="W41" s="9">
        <v>1.0</v>
      </c>
      <c r="X41" s="9">
        <v>1.0</v>
      </c>
      <c r="Y41" s="9">
        <v>1.0</v>
      </c>
      <c r="Z41" s="9">
        <v>1.0</v>
      </c>
      <c r="AA41" s="9">
        <v>1.0</v>
      </c>
    </row>
    <row r="42" ht="14.25" customHeight="1">
      <c r="O42" s="9" t="s">
        <v>116</v>
      </c>
      <c r="P42" s="6">
        <v>1.0</v>
      </c>
      <c r="Q42" s="9">
        <v>1.0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117</v>
      </c>
      <c r="P43" s="6">
        <v>1.0</v>
      </c>
      <c r="Q43" s="9">
        <v>1.0</v>
      </c>
      <c r="R43" s="9">
        <v>1.0</v>
      </c>
      <c r="S43" s="9" t="e">
        <v>#N/A</v>
      </c>
      <c r="T43" s="9" t="e">
        <v>#N/A</v>
      </c>
      <c r="U43" s="9" t="e">
        <v>#N/A</v>
      </c>
      <c r="V43" s="9" t="e">
        <v>#N/A</v>
      </c>
      <c r="W43" s="9" t="e">
        <v>#N/A</v>
      </c>
      <c r="X43" s="9" t="e">
        <v>#N/A</v>
      </c>
      <c r="Y43" s="9" t="e">
        <v>#N/A</v>
      </c>
      <c r="Z43" s="9" t="e">
        <v>#N/A</v>
      </c>
      <c r="AA43" s="9">
        <v>3.0</v>
      </c>
    </row>
    <row r="44" ht="14.25" customHeight="1">
      <c r="O44" s="9" t="s">
        <v>120</v>
      </c>
      <c r="P44" s="6">
        <v>1.0</v>
      </c>
      <c r="Q44" s="9">
        <v>1.0</v>
      </c>
      <c r="R44" s="9">
        <v>2.0</v>
      </c>
      <c r="S44" s="9">
        <v>2.0</v>
      </c>
      <c r="T44" s="9">
        <v>4.0</v>
      </c>
      <c r="U44" s="9" t="e">
        <v>#N/A</v>
      </c>
      <c r="V44" s="9">
        <v>4.0</v>
      </c>
      <c r="W44" s="9">
        <v>1.0</v>
      </c>
      <c r="X44" s="9">
        <v>3.0</v>
      </c>
      <c r="Y44" s="9">
        <v>1.0</v>
      </c>
      <c r="Z44" s="9" t="e">
        <v>#N/A</v>
      </c>
      <c r="AA44" s="9">
        <v>2.0</v>
      </c>
    </row>
    <row r="45" ht="14.25" customHeight="1">
      <c r="O45" s="9" t="s">
        <v>123</v>
      </c>
      <c r="P45" s="6">
        <v>1.0</v>
      </c>
      <c r="Q45" s="9">
        <v>2.0</v>
      </c>
      <c r="R45" s="9" t="e">
        <v>#N/A</v>
      </c>
      <c r="S45" s="9" t="e">
        <v>#N/A</v>
      </c>
      <c r="T45" s="9">
        <v>1.0</v>
      </c>
      <c r="U45" s="9">
        <v>2.0</v>
      </c>
      <c r="V45" s="9">
        <v>3.0</v>
      </c>
      <c r="W45" s="9">
        <v>3.0</v>
      </c>
      <c r="X45" s="9">
        <v>3.0</v>
      </c>
      <c r="Y45" s="9">
        <v>2.0</v>
      </c>
      <c r="Z45" s="9">
        <v>2.0</v>
      </c>
      <c r="AA45" s="9">
        <v>2.0</v>
      </c>
    </row>
    <row r="46" ht="14.25" customHeight="1">
      <c r="O46" s="9" t="s">
        <v>125</v>
      </c>
      <c r="P46" s="6">
        <v>1.0</v>
      </c>
      <c r="Q46" s="9">
        <v>1.0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 t="e">
        <v>#N/A</v>
      </c>
      <c r="X46" s="9" t="e">
        <v>#N/A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126</v>
      </c>
      <c r="P47" s="6">
        <v>1.0</v>
      </c>
      <c r="Q47" s="9">
        <v>1.0</v>
      </c>
      <c r="R47" s="9">
        <v>1.0</v>
      </c>
      <c r="S47" s="9" t="e">
        <v>#N/A</v>
      </c>
      <c r="T47" s="9" t="e">
        <v>#N/A</v>
      </c>
      <c r="U47" s="9" t="e">
        <v>#N/A</v>
      </c>
      <c r="V47" s="9">
        <v>1.0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128</v>
      </c>
      <c r="P48" s="6">
        <v>1.0</v>
      </c>
      <c r="Q48" s="9">
        <v>1.0</v>
      </c>
      <c r="R48" s="9" t="e">
        <v>#N/A</v>
      </c>
      <c r="S48" s="9" t="e">
        <v>#N/A</v>
      </c>
      <c r="T48" s="9">
        <v>1.0</v>
      </c>
      <c r="U48" s="9" t="e">
        <v>#N/A</v>
      </c>
      <c r="V48" s="9" t="e">
        <v>#N/A</v>
      </c>
      <c r="W48" s="9" t="e">
        <v>#N/A</v>
      </c>
      <c r="X48" s="9" t="e">
        <v>#N/A</v>
      </c>
      <c r="Y48" s="9" t="e">
        <v>#N/A</v>
      </c>
      <c r="Z48" s="9" t="e">
        <v>#N/A</v>
      </c>
      <c r="AA48" s="9" t="e">
        <v>#N/A</v>
      </c>
    </row>
    <row r="49" ht="14.25" customHeight="1">
      <c r="O49" s="9" t="s">
        <v>132</v>
      </c>
      <c r="P49" s="6">
        <v>1.0</v>
      </c>
      <c r="Q49" s="9">
        <v>1.0</v>
      </c>
      <c r="R49" s="9" t="e">
        <v>#N/A</v>
      </c>
      <c r="S49" s="9" t="e">
        <v>#N/A</v>
      </c>
      <c r="T49" s="9">
        <v>1.0</v>
      </c>
      <c r="U49" s="9" t="e">
        <v>#N/A</v>
      </c>
      <c r="V49" s="9" t="e">
        <v>#N/A</v>
      </c>
      <c r="W49" s="9" t="e">
        <v>#N/A</v>
      </c>
      <c r="X49" s="9" t="e">
        <v>#N/A</v>
      </c>
      <c r="Y49" s="9" t="e">
        <v>#N/A</v>
      </c>
      <c r="Z49" s="9" t="e">
        <v>#N/A</v>
      </c>
      <c r="AA49" s="9" t="e">
        <v>#N/A</v>
      </c>
    </row>
    <row r="50" ht="14.25" customHeight="1">
      <c r="P50" s="18" t="s">
        <v>150</v>
      </c>
      <c r="Q50" s="18">
        <f t="shared" ref="Q50:AA50" si="6">AVERAGEIF(Q2:Q49,"&lt;&gt;#N/A")</f>
        <v>1.6875</v>
      </c>
      <c r="R50" s="18">
        <f t="shared" si="6"/>
        <v>1.961538462</v>
      </c>
      <c r="S50" s="18">
        <f t="shared" si="6"/>
        <v>1.928571429</v>
      </c>
      <c r="T50" s="18">
        <f t="shared" si="6"/>
        <v>1.842105263</v>
      </c>
      <c r="U50" s="18">
        <f t="shared" si="6"/>
        <v>2</v>
      </c>
      <c r="V50" s="18">
        <f t="shared" si="6"/>
        <v>2.294117647</v>
      </c>
      <c r="W50" s="18">
        <f t="shared" si="6"/>
        <v>1.571428571</v>
      </c>
      <c r="X50" s="18">
        <f t="shared" si="6"/>
        <v>1.846153846</v>
      </c>
      <c r="Y50" s="18">
        <f t="shared" si="6"/>
        <v>1.692307692</v>
      </c>
      <c r="Z50" s="18">
        <f t="shared" si="6"/>
        <v>2</v>
      </c>
      <c r="AA50" s="18">
        <f t="shared" si="6"/>
        <v>1.882352941</v>
      </c>
    </row>
    <row r="51" ht="14.25" customHeight="1">
      <c r="P51" s="18" t="s">
        <v>151</v>
      </c>
      <c r="Q51" s="18" t="str">
        <f t="shared" ref="Q51:AA51" si="7">AGGREGATE(7,6,Q2:Q49)</f>
        <v>#NAME?</v>
      </c>
      <c r="R51" s="18" t="str">
        <f t="shared" si="7"/>
        <v>#NAME?</v>
      </c>
      <c r="S51" s="18" t="str">
        <f t="shared" si="7"/>
        <v>#NAME?</v>
      </c>
      <c r="T51" s="18" t="str">
        <f t="shared" si="7"/>
        <v>#NAME?</v>
      </c>
      <c r="U51" s="18" t="str">
        <f t="shared" si="7"/>
        <v>#NAME?</v>
      </c>
      <c r="V51" s="18" t="str">
        <f t="shared" si="7"/>
        <v>#NAME?</v>
      </c>
      <c r="W51" s="18" t="str">
        <f t="shared" si="7"/>
        <v>#NAME?</v>
      </c>
      <c r="X51" s="18" t="str">
        <f t="shared" si="7"/>
        <v>#NAME?</v>
      </c>
      <c r="Y51" s="18" t="str">
        <f t="shared" si="7"/>
        <v>#NAME?</v>
      </c>
      <c r="Z51" s="18" t="str">
        <f t="shared" si="7"/>
        <v>#NAME?</v>
      </c>
      <c r="AA51" s="18" t="str">
        <f t="shared" si="7"/>
        <v>#NAME?</v>
      </c>
    </row>
    <row r="52" ht="14.25" customHeight="1">
      <c r="P52" s="18" t="s">
        <v>152</v>
      </c>
      <c r="Q52" s="18">
        <f t="shared" ref="Q52:AA52" si="8">COUNTIFS(Q2:Q49,"&lt;&gt;#N/A")</f>
        <v>48</v>
      </c>
      <c r="R52" s="18">
        <f t="shared" si="8"/>
        <v>26</v>
      </c>
      <c r="S52" s="18">
        <f t="shared" si="8"/>
        <v>14</v>
      </c>
      <c r="T52" s="18">
        <f t="shared" si="8"/>
        <v>19</v>
      </c>
      <c r="U52" s="18">
        <f t="shared" si="8"/>
        <v>14</v>
      </c>
      <c r="V52" s="18">
        <f t="shared" si="8"/>
        <v>17</v>
      </c>
      <c r="W52" s="18">
        <f t="shared" si="8"/>
        <v>14</v>
      </c>
      <c r="X52" s="18">
        <f t="shared" si="8"/>
        <v>13</v>
      </c>
      <c r="Y52" s="18">
        <f t="shared" si="8"/>
        <v>13</v>
      </c>
      <c r="Z52" s="18">
        <f t="shared" si="8"/>
        <v>15</v>
      </c>
      <c r="AA52" s="18">
        <f t="shared" si="8"/>
        <v>17</v>
      </c>
    </row>
    <row r="53" ht="14.25" customHeight="1">
      <c r="P53" s="18" t="s">
        <v>153</v>
      </c>
      <c r="Q53" s="18" t="str">
        <f t="shared" ref="Q53:AA53" si="9">Q51/SQRT(Q52)</f>
        <v>#NAME?</v>
      </c>
      <c r="R53" s="18" t="str">
        <f t="shared" si="9"/>
        <v>#NAME?</v>
      </c>
      <c r="S53" s="18" t="str">
        <f t="shared" si="9"/>
        <v>#NAME?</v>
      </c>
      <c r="T53" s="18" t="str">
        <f t="shared" si="9"/>
        <v>#NAME?</v>
      </c>
      <c r="U53" s="18" t="str">
        <f t="shared" si="9"/>
        <v>#NAME?</v>
      </c>
      <c r="V53" s="18" t="str">
        <f t="shared" si="9"/>
        <v>#NAME?</v>
      </c>
      <c r="W53" s="18" t="str">
        <f t="shared" si="9"/>
        <v>#NAME?</v>
      </c>
      <c r="X53" s="18" t="str">
        <f t="shared" si="9"/>
        <v>#NAME?</v>
      </c>
      <c r="Y53" s="18" t="str">
        <f t="shared" si="9"/>
        <v>#NAME?</v>
      </c>
      <c r="Z53" s="18" t="str">
        <f t="shared" si="9"/>
        <v>#NAME?</v>
      </c>
      <c r="AA53" s="18" t="str">
        <f t="shared" si="9"/>
        <v>#NAME?</v>
      </c>
    </row>
    <row r="54" ht="14.25" customHeight="1">
      <c r="P54" s="18" t="s">
        <v>154</v>
      </c>
      <c r="Q54" s="18" t="str">
        <f t="shared" ref="Q54:AA54" si="10">AGGREGATE(12,7,Q2:Q49)</f>
        <v>#NAME?</v>
      </c>
      <c r="R54" s="18" t="str">
        <f t="shared" si="10"/>
        <v>#NAME?</v>
      </c>
      <c r="S54" s="18" t="str">
        <f t="shared" si="10"/>
        <v>#NAME?</v>
      </c>
      <c r="T54" s="18" t="str">
        <f t="shared" si="10"/>
        <v>#NAME?</v>
      </c>
      <c r="U54" s="18" t="str">
        <f t="shared" si="10"/>
        <v>#NAME?</v>
      </c>
      <c r="V54" s="18" t="str">
        <f t="shared" si="10"/>
        <v>#NAME?</v>
      </c>
      <c r="W54" s="18" t="str">
        <f t="shared" si="10"/>
        <v>#NAME?</v>
      </c>
      <c r="X54" s="18" t="str">
        <f t="shared" si="10"/>
        <v>#NAME?</v>
      </c>
      <c r="Y54" s="18" t="str">
        <f t="shared" si="10"/>
        <v>#NAME?</v>
      </c>
      <c r="Z54" s="18" t="str">
        <f t="shared" si="10"/>
        <v>#NAME?</v>
      </c>
      <c r="AA54" s="18" t="str">
        <f t="shared" si="10"/>
        <v>#NAME?</v>
      </c>
    </row>
    <row r="55" ht="14.25" customHeight="1">
      <c r="P55" s="18"/>
      <c r="Q55" s="18" t="s">
        <v>138</v>
      </c>
      <c r="R55" s="18">
        <v>1.0</v>
      </c>
      <c r="S55" s="18">
        <v>2.0</v>
      </c>
      <c r="T55" s="18">
        <v>6.0</v>
      </c>
      <c r="U55" s="18">
        <v>12.0</v>
      </c>
      <c r="V55" s="18">
        <v>18.0</v>
      </c>
      <c r="W55" s="18">
        <v>24.0</v>
      </c>
      <c r="X55" s="18">
        <v>30.0</v>
      </c>
      <c r="Y55" s="18">
        <v>36.0</v>
      </c>
      <c r="Z55" s="18">
        <v>42.0</v>
      </c>
      <c r="AA55" s="18">
        <v>48.0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>
      <c r="B84" s="6"/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75"/>
    <col customWidth="1" min="3" max="29" width="7.63"/>
  </cols>
  <sheetData>
    <row r="1" ht="14.25" customHeight="1">
      <c r="A1" s="9" t="s">
        <v>137</v>
      </c>
      <c r="B1" s="6" t="s">
        <v>23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6" t="s">
        <v>23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  <c r="AC1" s="18"/>
    </row>
    <row r="2" ht="14.25" customHeight="1">
      <c r="A2" s="9" t="s">
        <v>40</v>
      </c>
      <c r="B2" s="18">
        <v>0.0</v>
      </c>
      <c r="C2" s="9">
        <v>1.0</v>
      </c>
      <c r="D2" s="9">
        <v>2.0</v>
      </c>
      <c r="E2" s="9">
        <v>1.0</v>
      </c>
      <c r="F2" s="9">
        <v>2.0</v>
      </c>
      <c r="G2" s="9">
        <v>2.0</v>
      </c>
      <c r="H2" s="9" t="e">
        <v>#N/A</v>
      </c>
      <c r="I2" s="9" t="e">
        <v>#N/A</v>
      </c>
      <c r="J2" s="9" t="e">
        <v>#N/A</v>
      </c>
      <c r="K2" s="9" t="e">
        <v>#N/A</v>
      </c>
      <c r="L2" s="9">
        <v>2.0</v>
      </c>
      <c r="M2" s="9">
        <v>2.0</v>
      </c>
      <c r="O2" s="9" t="s">
        <v>24</v>
      </c>
      <c r="P2" s="18">
        <v>1.0</v>
      </c>
      <c r="Q2" s="9">
        <v>1.0</v>
      </c>
      <c r="R2" s="9">
        <v>1.0</v>
      </c>
      <c r="S2" s="9">
        <v>1.0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1.0</v>
      </c>
      <c r="Y2" s="9">
        <v>1.0</v>
      </c>
      <c r="Z2" s="9" t="e">
        <v>#N/A</v>
      </c>
      <c r="AA2" s="9">
        <v>1.0</v>
      </c>
      <c r="AC2" s="18"/>
    </row>
    <row r="3" ht="14.25" customHeight="1">
      <c r="A3" s="9" t="s">
        <v>44</v>
      </c>
      <c r="B3" s="18">
        <v>0.0</v>
      </c>
      <c r="C3" s="9">
        <v>1.0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18">
        <v>1.0</v>
      </c>
      <c r="Q3" s="9">
        <v>3.0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  <c r="AC3" s="18"/>
    </row>
    <row r="4" ht="14.25" customHeight="1">
      <c r="A4" s="9" t="s">
        <v>46</v>
      </c>
      <c r="B4" s="18">
        <v>0.0</v>
      </c>
      <c r="C4" s="9">
        <v>5.0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18">
        <v>1.0</v>
      </c>
      <c r="Q4" s="9">
        <v>2.0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C4" s="18"/>
    </row>
    <row r="5" ht="14.25" customHeight="1">
      <c r="A5" s="9" t="s">
        <v>48</v>
      </c>
      <c r="B5" s="18">
        <v>0.0</v>
      </c>
      <c r="C5" s="9">
        <v>3.0</v>
      </c>
      <c r="D5" s="9" t="e">
        <v>#N/A</v>
      </c>
      <c r="E5" s="9" t="e">
        <v>#N/A</v>
      </c>
      <c r="F5" s="9" t="e">
        <v>#N/A</v>
      </c>
      <c r="G5" s="9" t="e">
        <v>#N/A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O5" s="9" t="s">
        <v>36</v>
      </c>
      <c r="P5" s="18">
        <v>1.0</v>
      </c>
      <c r="Q5" s="9">
        <v>1.0</v>
      </c>
      <c r="R5" s="9">
        <v>1.0</v>
      </c>
      <c r="S5" s="9">
        <v>1.0</v>
      </c>
      <c r="T5" s="9">
        <v>1.0</v>
      </c>
      <c r="U5" s="9">
        <v>1.0</v>
      </c>
      <c r="V5" s="9">
        <v>1.0</v>
      </c>
      <c r="W5" s="9" t="e">
        <v>#N/A</v>
      </c>
      <c r="X5" s="9" t="e">
        <v>#N/A</v>
      </c>
      <c r="Y5" s="9" t="e">
        <v>#N/A</v>
      </c>
      <c r="Z5" s="9" t="e">
        <v>#N/A</v>
      </c>
      <c r="AA5" s="9">
        <v>1.0</v>
      </c>
      <c r="AC5" s="18"/>
    </row>
    <row r="6" ht="14.25" customHeight="1">
      <c r="A6" s="9" t="s">
        <v>55</v>
      </c>
      <c r="B6" s="18">
        <v>0.0</v>
      </c>
      <c r="C6" s="9">
        <v>2.0</v>
      </c>
      <c r="D6" s="9" t="e">
        <v>#N/A</v>
      </c>
      <c r="E6" s="9" t="e">
        <v>#N/A</v>
      </c>
      <c r="F6" s="9">
        <v>3.0</v>
      </c>
      <c r="G6" s="9">
        <v>2.0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3.0</v>
      </c>
      <c r="O6" s="9" t="s">
        <v>42</v>
      </c>
      <c r="P6" s="18">
        <v>1.0</v>
      </c>
      <c r="Q6" s="9">
        <v>2.0</v>
      </c>
      <c r="R6" s="9">
        <v>2.0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1.0</v>
      </c>
      <c r="AC6" s="18"/>
    </row>
    <row r="7" ht="14.25" customHeight="1">
      <c r="A7" s="9" t="s">
        <v>61</v>
      </c>
      <c r="B7" s="18">
        <v>0.0</v>
      </c>
      <c r="C7" s="9">
        <v>1.0</v>
      </c>
      <c r="D7" s="9">
        <v>1.0</v>
      </c>
      <c r="E7" s="9">
        <v>1.0</v>
      </c>
      <c r="F7" s="9">
        <v>1.0</v>
      </c>
      <c r="G7" s="9">
        <v>1.0</v>
      </c>
      <c r="H7" s="9">
        <v>1.0</v>
      </c>
      <c r="I7" s="9">
        <v>1.0</v>
      </c>
      <c r="J7" s="9">
        <v>1.0</v>
      </c>
      <c r="K7" s="9">
        <v>1.0</v>
      </c>
      <c r="L7" s="9">
        <v>1.0</v>
      </c>
      <c r="M7" s="9">
        <v>1.0</v>
      </c>
      <c r="O7" s="9" t="s">
        <v>45</v>
      </c>
      <c r="P7" s="18">
        <v>1.0</v>
      </c>
      <c r="Q7" s="9">
        <v>2.0</v>
      </c>
      <c r="R7" s="9">
        <v>1.0</v>
      </c>
      <c r="S7" s="9" t="e">
        <v>#N/A</v>
      </c>
      <c r="T7" s="9">
        <v>1.0</v>
      </c>
      <c r="U7" s="9" t="e">
        <v>#N/A</v>
      </c>
      <c r="V7" s="9">
        <v>1.0</v>
      </c>
      <c r="W7" s="9">
        <v>1.0</v>
      </c>
      <c r="X7" s="9">
        <v>2.0</v>
      </c>
      <c r="Y7" s="9">
        <v>1.0</v>
      </c>
      <c r="Z7" s="9">
        <v>1.0</v>
      </c>
      <c r="AA7" s="9">
        <v>2.0</v>
      </c>
      <c r="AC7" s="18"/>
    </row>
    <row r="8" ht="14.25" customHeight="1">
      <c r="A8" s="9" t="s">
        <v>62</v>
      </c>
      <c r="B8" s="18">
        <v>0.0</v>
      </c>
      <c r="C8" s="9">
        <v>4.0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51</v>
      </c>
      <c r="P8" s="18">
        <v>1.0</v>
      </c>
      <c r="Q8" s="9">
        <v>1.0</v>
      </c>
      <c r="R8" s="9">
        <v>1.0</v>
      </c>
      <c r="S8" s="9" t="e">
        <v>#N/A</v>
      </c>
      <c r="T8" s="9">
        <v>1.0</v>
      </c>
      <c r="U8" s="9">
        <v>1.0</v>
      </c>
      <c r="V8" s="9" t="e">
        <v>#N/A</v>
      </c>
      <c r="W8" s="9">
        <v>1.0</v>
      </c>
      <c r="X8" s="9" t="e">
        <v>#N/A</v>
      </c>
      <c r="Y8" s="9" t="e">
        <v>#N/A</v>
      </c>
      <c r="Z8" s="9" t="e">
        <v>#N/A</v>
      </c>
      <c r="AA8" s="9" t="e">
        <v>#N/A</v>
      </c>
      <c r="AC8" s="18"/>
    </row>
    <row r="9" ht="14.25" customHeight="1">
      <c r="A9" s="9" t="s">
        <v>64</v>
      </c>
      <c r="B9" s="18">
        <v>0.0</v>
      </c>
      <c r="C9" s="9">
        <v>1.0</v>
      </c>
      <c r="D9" s="9">
        <v>1.0</v>
      </c>
      <c r="E9" s="9">
        <v>1.0</v>
      </c>
      <c r="F9" s="9">
        <v>4.0</v>
      </c>
      <c r="G9" s="9">
        <v>3.0</v>
      </c>
      <c r="H9" s="9">
        <v>1.0</v>
      </c>
      <c r="I9" s="9">
        <v>1.0</v>
      </c>
      <c r="J9" s="9">
        <v>1.0</v>
      </c>
      <c r="K9" s="9">
        <v>1.0</v>
      </c>
      <c r="L9" s="9">
        <v>1.0</v>
      </c>
      <c r="M9" s="9">
        <v>1.0</v>
      </c>
      <c r="O9" s="9" t="s">
        <v>52</v>
      </c>
      <c r="P9" s="18">
        <v>1.0</v>
      </c>
      <c r="Q9" s="9">
        <v>2.0</v>
      </c>
      <c r="R9" s="9">
        <v>1.0</v>
      </c>
      <c r="S9" s="9">
        <v>2.0</v>
      </c>
      <c r="T9" s="9">
        <v>1.0</v>
      </c>
      <c r="U9" s="9">
        <v>1.0</v>
      </c>
      <c r="V9" s="9">
        <v>1.0</v>
      </c>
      <c r="W9" s="9">
        <v>1.0</v>
      </c>
      <c r="X9" s="9">
        <v>1.0</v>
      </c>
      <c r="Y9" s="9">
        <v>1.0</v>
      </c>
      <c r="Z9" s="9">
        <v>1.0</v>
      </c>
      <c r="AA9" s="9">
        <v>1.0</v>
      </c>
      <c r="AC9" s="18"/>
    </row>
    <row r="10" ht="14.25" customHeight="1">
      <c r="A10" s="9" t="s">
        <v>66</v>
      </c>
      <c r="B10" s="18">
        <v>0.0</v>
      </c>
      <c r="C10" s="9">
        <v>1.0</v>
      </c>
      <c r="D10" s="9">
        <v>2.0</v>
      </c>
      <c r="E10" s="9">
        <v>1.0</v>
      </c>
      <c r="F10" s="9">
        <v>3.0</v>
      </c>
      <c r="G10" s="9">
        <v>3.0</v>
      </c>
      <c r="H10" s="9">
        <v>4.0</v>
      </c>
      <c r="I10" s="9">
        <v>2.0</v>
      </c>
      <c r="J10" s="9">
        <v>3.0</v>
      </c>
      <c r="K10" s="9">
        <v>3.0</v>
      </c>
      <c r="L10" s="9">
        <v>4.0</v>
      </c>
      <c r="M10" s="9">
        <v>4.0</v>
      </c>
      <c r="O10" s="9" t="s">
        <v>53</v>
      </c>
      <c r="P10" s="18">
        <v>1.0</v>
      </c>
      <c r="Q10" s="9">
        <v>2.0</v>
      </c>
      <c r="R10" s="9">
        <v>3.0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C10" s="18"/>
    </row>
    <row r="11" ht="14.25" customHeight="1">
      <c r="A11" s="9" t="s">
        <v>81</v>
      </c>
      <c r="B11" s="18">
        <v>0.0</v>
      </c>
      <c r="C11" s="9">
        <v>2.0</v>
      </c>
      <c r="D11" s="9">
        <v>2.0</v>
      </c>
      <c r="E11" s="9">
        <v>3.0</v>
      </c>
      <c r="F11" s="9">
        <v>2.0</v>
      </c>
      <c r="G11" s="9">
        <v>3.0</v>
      </c>
      <c r="H11" s="9">
        <v>2.0</v>
      </c>
      <c r="I11" s="9">
        <v>3.0</v>
      </c>
      <c r="J11" s="9">
        <v>3.0</v>
      </c>
      <c r="K11" s="9">
        <v>2.0</v>
      </c>
      <c r="L11" s="9">
        <v>2.0</v>
      </c>
      <c r="M11" s="9">
        <v>2.0</v>
      </c>
      <c r="O11" s="9" t="s">
        <v>56</v>
      </c>
      <c r="P11" s="18">
        <v>1.0</v>
      </c>
      <c r="Q11" s="9">
        <v>1.0</v>
      </c>
      <c r="R11" s="9">
        <v>1.0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C11" s="18"/>
    </row>
    <row r="12" ht="14.25" customHeight="1">
      <c r="A12" s="9" t="s">
        <v>82</v>
      </c>
      <c r="B12" s="18">
        <v>0.0</v>
      </c>
      <c r="C12" s="9">
        <v>1.0</v>
      </c>
      <c r="D12" s="9">
        <v>1.0</v>
      </c>
      <c r="E12" s="9">
        <v>1.0</v>
      </c>
      <c r="F12" s="9">
        <v>2.0</v>
      </c>
      <c r="G12" s="9">
        <v>1.0</v>
      </c>
      <c r="H12" s="9" t="e">
        <v>#N/A</v>
      </c>
      <c r="I12" s="9">
        <v>3.0</v>
      </c>
      <c r="J12" s="9" t="e">
        <v>#N/A</v>
      </c>
      <c r="K12" s="9">
        <v>4.0</v>
      </c>
      <c r="L12" s="9" t="e">
        <v>#N/A</v>
      </c>
      <c r="M12" s="9">
        <v>3.0</v>
      </c>
      <c r="O12" s="9" t="s">
        <v>58</v>
      </c>
      <c r="P12" s="18">
        <v>1.0</v>
      </c>
      <c r="Q12" s="9">
        <v>3.0</v>
      </c>
      <c r="R12" s="9">
        <v>3.0</v>
      </c>
      <c r="S12" s="9" t="e">
        <v>#N/A</v>
      </c>
      <c r="T12" s="9" t="e">
        <v>#N/A</v>
      </c>
      <c r="U12" s="9" t="e">
        <v>#N/A</v>
      </c>
      <c r="V12" s="9">
        <v>5.0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C12" s="18"/>
    </row>
    <row r="13" ht="14.25" customHeight="1">
      <c r="A13" s="9" t="s">
        <v>83</v>
      </c>
      <c r="B13" s="18">
        <v>0.0</v>
      </c>
      <c r="C13" s="9">
        <v>1.0</v>
      </c>
      <c r="D13" s="9" t="e">
        <v>#N/A</v>
      </c>
      <c r="E13" s="9" t="e">
        <v>#N/A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O13" s="9" t="s">
        <v>60</v>
      </c>
      <c r="P13" s="18">
        <v>1.0</v>
      </c>
      <c r="Q13" s="9">
        <v>3.0</v>
      </c>
      <c r="R13" s="9">
        <v>3.0</v>
      </c>
      <c r="S13" s="9">
        <v>3.0</v>
      </c>
      <c r="T13" s="9">
        <v>3.0</v>
      </c>
      <c r="U13" s="9">
        <v>4.0</v>
      </c>
      <c r="V13" s="9">
        <v>4.0</v>
      </c>
      <c r="W13" s="9">
        <v>3.0</v>
      </c>
      <c r="X13" s="9" t="e">
        <v>#N/A</v>
      </c>
      <c r="Y13" s="9">
        <v>3.0</v>
      </c>
      <c r="Z13" s="9">
        <v>3.0</v>
      </c>
      <c r="AA13" s="9">
        <v>4.0</v>
      </c>
      <c r="AC13" s="18"/>
    </row>
    <row r="14" ht="14.25" customHeight="1">
      <c r="A14" s="9" t="s">
        <v>93</v>
      </c>
      <c r="B14" s="18">
        <v>0.0</v>
      </c>
      <c r="C14" s="9">
        <v>3.0</v>
      </c>
      <c r="D14" s="9">
        <v>5.0</v>
      </c>
      <c r="E14" s="9" t="e">
        <v>#N/A</v>
      </c>
      <c r="F14" s="9">
        <v>2.0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O14" s="9" t="s">
        <v>65</v>
      </c>
      <c r="P14" s="18">
        <v>1.0</v>
      </c>
      <c r="Q14" s="9">
        <v>2.0</v>
      </c>
      <c r="R14" s="9">
        <v>1.0</v>
      </c>
      <c r="S14" s="9">
        <v>1.0</v>
      </c>
      <c r="T14" s="9">
        <v>2.0</v>
      </c>
      <c r="U14" s="9" t="e">
        <v>#N/A</v>
      </c>
      <c r="V14" s="9">
        <v>2.0</v>
      </c>
      <c r="W14" s="9" t="e">
        <v>#N/A</v>
      </c>
      <c r="X14" s="9">
        <v>2.0</v>
      </c>
      <c r="Y14" s="9" t="e">
        <v>#N/A</v>
      </c>
      <c r="Z14" s="9">
        <v>2.0</v>
      </c>
      <c r="AA14" s="9">
        <v>1.0</v>
      </c>
      <c r="AC14" s="18"/>
    </row>
    <row r="15" ht="14.25" customHeight="1">
      <c r="A15" s="9" t="s">
        <v>94</v>
      </c>
      <c r="B15" s="18">
        <v>0.0</v>
      </c>
      <c r="C15" s="9">
        <v>4.0</v>
      </c>
      <c r="D15" s="9">
        <v>4.0</v>
      </c>
      <c r="E15" s="9">
        <v>3.0</v>
      </c>
      <c r="F15" s="9">
        <v>3.0</v>
      </c>
      <c r="G15" s="9">
        <v>3.0</v>
      </c>
      <c r="H15" s="9">
        <v>1.0</v>
      </c>
      <c r="I15" s="9" t="e">
        <v>#N/A</v>
      </c>
      <c r="J15" s="9" t="e">
        <v>#N/A</v>
      </c>
      <c r="K15" s="9">
        <v>1.0</v>
      </c>
      <c r="L15" s="9">
        <v>2.0</v>
      </c>
      <c r="M15" s="9">
        <v>1.0</v>
      </c>
      <c r="O15" s="9" t="s">
        <v>67</v>
      </c>
      <c r="P15" s="18">
        <v>1.0</v>
      </c>
      <c r="Q15" s="9">
        <v>2.0</v>
      </c>
      <c r="R15" s="9">
        <v>3.0</v>
      </c>
      <c r="S15" s="9">
        <v>3.0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C15" s="18"/>
    </row>
    <row r="16" ht="14.25" customHeight="1">
      <c r="A16" s="9" t="s">
        <v>99</v>
      </c>
      <c r="B16" s="18">
        <v>0.0</v>
      </c>
      <c r="C16" s="9">
        <v>3.0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>
        <v>2.0</v>
      </c>
      <c r="J16" s="9" t="e">
        <v>#N/A</v>
      </c>
      <c r="K16" s="9" t="e">
        <v>#N/A</v>
      </c>
      <c r="L16" s="9" t="e">
        <v>#N/A</v>
      </c>
      <c r="M16" s="9" t="e">
        <v>#N/A</v>
      </c>
      <c r="O16" s="9" t="s">
        <v>68</v>
      </c>
      <c r="P16" s="18">
        <v>1.0</v>
      </c>
      <c r="Q16" s="9">
        <v>3.0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C16" s="18"/>
    </row>
    <row r="17" ht="14.25" customHeight="1">
      <c r="A17" s="9" t="s">
        <v>118</v>
      </c>
      <c r="B17" s="18">
        <v>0.0</v>
      </c>
      <c r="C17" s="9">
        <v>2.0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69</v>
      </c>
      <c r="P17" s="18">
        <v>1.0</v>
      </c>
      <c r="Q17" s="9">
        <v>1.0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C17" s="18"/>
    </row>
    <row r="18" ht="14.25" customHeight="1">
      <c r="A18" s="9" t="s">
        <v>119</v>
      </c>
      <c r="B18" s="18">
        <v>0.0</v>
      </c>
      <c r="C18" s="9">
        <v>1.0</v>
      </c>
      <c r="D18" s="9">
        <v>1.0</v>
      </c>
      <c r="E18" s="9">
        <v>1.0</v>
      </c>
      <c r="F18" s="9">
        <v>1.0</v>
      </c>
      <c r="G18" s="9" t="e">
        <v>#N/A</v>
      </c>
      <c r="H18" s="9">
        <v>1.0</v>
      </c>
      <c r="I18" s="9" t="e">
        <v>#N/A</v>
      </c>
      <c r="J18" s="9">
        <v>1.0</v>
      </c>
      <c r="K18" s="9" t="e">
        <v>#N/A</v>
      </c>
      <c r="L18" s="9" t="e">
        <v>#N/A</v>
      </c>
      <c r="M18" s="9" t="e">
        <v>#N/A</v>
      </c>
      <c r="O18" s="9" t="s">
        <v>70</v>
      </c>
      <c r="P18" s="18">
        <v>1.0</v>
      </c>
      <c r="Q18" s="9">
        <v>2.0</v>
      </c>
      <c r="R18" s="9">
        <v>2.0</v>
      </c>
      <c r="S18" s="9">
        <v>2.0</v>
      </c>
      <c r="T18" s="9" t="e">
        <v>#N/A</v>
      </c>
      <c r="U18" s="9">
        <v>2.0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C18" s="18"/>
    </row>
    <row r="19" ht="14.25" customHeight="1">
      <c r="A19" s="9" t="s">
        <v>128</v>
      </c>
      <c r="B19" s="18">
        <v>0.0</v>
      </c>
      <c r="C19" s="9">
        <v>1.0</v>
      </c>
      <c r="D19" s="9" t="e">
        <v>#N/A</v>
      </c>
      <c r="E19" s="9" t="e">
        <v>#N/A</v>
      </c>
      <c r="F19" s="9">
        <v>1.0</v>
      </c>
      <c r="G19" s="9" t="e">
        <v>#N/A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O19" s="9" t="s">
        <v>72</v>
      </c>
      <c r="P19" s="18">
        <v>1.0</v>
      </c>
      <c r="Q19" s="9">
        <v>1.0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>
        <v>1.0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C19" s="18"/>
    </row>
    <row r="20" ht="14.25" customHeight="1">
      <c r="B20" s="18" t="s">
        <v>150</v>
      </c>
      <c r="C20" s="9">
        <f t="shared" ref="C20:M20" si="1">AVERAGEIF(C2:C19,"&lt;&gt;#N/A")</f>
        <v>2.055555556</v>
      </c>
      <c r="D20" s="9">
        <f t="shared" si="1"/>
        <v>2.111111111</v>
      </c>
      <c r="E20" s="9">
        <f t="shared" si="1"/>
        <v>1.5</v>
      </c>
      <c r="F20" s="9">
        <f t="shared" si="1"/>
        <v>2.181818182</v>
      </c>
      <c r="G20" s="9">
        <f t="shared" si="1"/>
        <v>2.25</v>
      </c>
      <c r="H20" s="9">
        <f t="shared" si="1"/>
        <v>1.666666667</v>
      </c>
      <c r="I20" s="9">
        <f t="shared" si="1"/>
        <v>2</v>
      </c>
      <c r="J20" s="9">
        <f t="shared" si="1"/>
        <v>1.8</v>
      </c>
      <c r="K20" s="9">
        <f t="shared" si="1"/>
        <v>2</v>
      </c>
      <c r="L20" s="9">
        <f t="shared" si="1"/>
        <v>2</v>
      </c>
      <c r="M20" s="9">
        <f t="shared" si="1"/>
        <v>2.125</v>
      </c>
      <c r="O20" s="9" t="s">
        <v>74</v>
      </c>
      <c r="P20" s="18">
        <v>1.0</v>
      </c>
      <c r="Q20" s="9">
        <v>3.0</v>
      </c>
      <c r="R20" s="9">
        <v>3.0</v>
      </c>
      <c r="S20" s="9" t="e">
        <v>#N/A</v>
      </c>
      <c r="T20" s="9" t="e">
        <v>#N/A</v>
      </c>
      <c r="U20" s="9" t="e">
        <v>#N/A</v>
      </c>
      <c r="V20" s="9">
        <v>2.0</v>
      </c>
      <c r="W20" s="9">
        <v>1.0</v>
      </c>
      <c r="X20" s="9">
        <v>2.0</v>
      </c>
      <c r="Y20" s="9">
        <v>4.0</v>
      </c>
      <c r="Z20" s="9">
        <v>4.0</v>
      </c>
      <c r="AA20" s="9" t="e">
        <v>#N/A</v>
      </c>
      <c r="AC20" s="18"/>
    </row>
    <row r="21" ht="14.25" customHeight="1">
      <c r="B21" s="18" t="s">
        <v>151</v>
      </c>
      <c r="C21" s="9" t="str">
        <f t="shared" ref="C21:M21" si="2">AGGREGATE(7,6,C2:C19)</f>
        <v>#NAME?</v>
      </c>
      <c r="D21" s="9" t="str">
        <f t="shared" si="2"/>
        <v>#NAME?</v>
      </c>
      <c r="E21" s="9" t="str">
        <f t="shared" si="2"/>
        <v>#NAME?</v>
      </c>
      <c r="F21" s="9" t="str">
        <f t="shared" si="2"/>
        <v>#NAME?</v>
      </c>
      <c r="G21" s="9" t="str">
        <f t="shared" si="2"/>
        <v>#NAME?</v>
      </c>
      <c r="H21" s="9" t="str">
        <f t="shared" si="2"/>
        <v>#NAME?</v>
      </c>
      <c r="I21" s="9" t="str">
        <f t="shared" si="2"/>
        <v>#NAME?</v>
      </c>
      <c r="J21" s="9" t="str">
        <f t="shared" si="2"/>
        <v>#NAME?</v>
      </c>
      <c r="K21" s="9" t="str">
        <f t="shared" si="2"/>
        <v>#NAME?</v>
      </c>
      <c r="L21" s="9" t="str">
        <f t="shared" si="2"/>
        <v>#NAME?</v>
      </c>
      <c r="M21" s="9" t="str">
        <f t="shared" si="2"/>
        <v>#NAME?</v>
      </c>
      <c r="O21" s="9" t="s">
        <v>75</v>
      </c>
      <c r="P21" s="18">
        <v>1.0</v>
      </c>
      <c r="Q21" s="9">
        <v>1.0</v>
      </c>
      <c r="R21" s="9">
        <v>1.0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C21" s="18"/>
    </row>
    <row r="22" ht="14.25" customHeight="1">
      <c r="B22" s="18" t="s">
        <v>152</v>
      </c>
      <c r="C22" s="9">
        <f t="shared" ref="C22:M22" si="3">COUNTIFS(C2:C19,"&lt;&gt;#N/A")</f>
        <v>18</v>
      </c>
      <c r="D22" s="9">
        <f t="shared" si="3"/>
        <v>9</v>
      </c>
      <c r="E22" s="9">
        <f t="shared" si="3"/>
        <v>8</v>
      </c>
      <c r="F22" s="9">
        <f t="shared" si="3"/>
        <v>11</v>
      </c>
      <c r="G22" s="9">
        <f t="shared" si="3"/>
        <v>8</v>
      </c>
      <c r="H22" s="9">
        <f t="shared" si="3"/>
        <v>6</v>
      </c>
      <c r="I22" s="9">
        <f t="shared" si="3"/>
        <v>6</v>
      </c>
      <c r="J22" s="9">
        <f t="shared" si="3"/>
        <v>5</v>
      </c>
      <c r="K22" s="9">
        <f t="shared" si="3"/>
        <v>6</v>
      </c>
      <c r="L22" s="9">
        <f t="shared" si="3"/>
        <v>6</v>
      </c>
      <c r="M22" s="9">
        <f t="shared" si="3"/>
        <v>8</v>
      </c>
      <c r="O22" s="9" t="s">
        <v>76</v>
      </c>
      <c r="P22" s="18">
        <v>1.0</v>
      </c>
      <c r="Q22" s="9">
        <v>1.0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C22" s="18"/>
    </row>
    <row r="23" ht="14.25" customHeight="1">
      <c r="B23" s="18" t="s">
        <v>153</v>
      </c>
      <c r="C23" s="9" t="str">
        <f t="shared" ref="C23:M23" si="4">C21/SQRT(C22)</f>
        <v>#NAME?</v>
      </c>
      <c r="D23" s="9" t="str">
        <f t="shared" si="4"/>
        <v>#NAME?</v>
      </c>
      <c r="E23" s="9" t="str">
        <f t="shared" si="4"/>
        <v>#NAME?</v>
      </c>
      <c r="F23" s="9" t="str">
        <f t="shared" si="4"/>
        <v>#NAME?</v>
      </c>
      <c r="G23" s="9" t="str">
        <f t="shared" si="4"/>
        <v>#NAME?</v>
      </c>
      <c r="H23" s="9" t="str">
        <f t="shared" si="4"/>
        <v>#NAME?</v>
      </c>
      <c r="I23" s="9" t="str">
        <f t="shared" si="4"/>
        <v>#NAME?</v>
      </c>
      <c r="J23" s="9" t="str">
        <f t="shared" si="4"/>
        <v>#NAME?</v>
      </c>
      <c r="K23" s="9" t="str">
        <f t="shared" si="4"/>
        <v>#NAME?</v>
      </c>
      <c r="L23" s="9" t="str">
        <f t="shared" si="4"/>
        <v>#NAME?</v>
      </c>
      <c r="M23" s="9" t="str">
        <f t="shared" si="4"/>
        <v>#NAME?</v>
      </c>
      <c r="O23" s="9" t="s">
        <v>77</v>
      </c>
      <c r="P23" s="18">
        <v>1.0</v>
      </c>
      <c r="Q23" s="9">
        <v>4.0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C23" s="18"/>
    </row>
    <row r="24" ht="14.25" customHeight="1">
      <c r="B24" s="18" t="s">
        <v>154</v>
      </c>
      <c r="C24" s="9" t="str">
        <f t="shared" ref="C24:M24" si="5">AGGREGATE(12,7,C2:C19)</f>
        <v>#NAME?</v>
      </c>
      <c r="D24" s="9" t="str">
        <f t="shared" si="5"/>
        <v>#NAME?</v>
      </c>
      <c r="E24" s="9" t="str">
        <f t="shared" si="5"/>
        <v>#NAME?</v>
      </c>
      <c r="F24" s="9" t="str">
        <f t="shared" si="5"/>
        <v>#NAME?</v>
      </c>
      <c r="G24" s="9" t="str">
        <f t="shared" si="5"/>
        <v>#NAME?</v>
      </c>
      <c r="H24" s="9" t="str">
        <f t="shared" si="5"/>
        <v>#NAME?</v>
      </c>
      <c r="I24" s="9" t="str">
        <f t="shared" si="5"/>
        <v>#NAME?</v>
      </c>
      <c r="J24" s="9" t="str">
        <f t="shared" si="5"/>
        <v>#NAME?</v>
      </c>
      <c r="K24" s="9" t="str">
        <f t="shared" si="5"/>
        <v>#NAME?</v>
      </c>
      <c r="L24" s="9" t="str">
        <f t="shared" si="5"/>
        <v>#NAME?</v>
      </c>
      <c r="M24" s="9" t="str">
        <f t="shared" si="5"/>
        <v>#NAME?</v>
      </c>
      <c r="O24" s="9" t="s">
        <v>78</v>
      </c>
      <c r="P24" s="18">
        <v>1.0</v>
      </c>
      <c r="Q24" s="9">
        <v>1.0</v>
      </c>
      <c r="R24" s="9" t="e">
        <v>#N/A</v>
      </c>
      <c r="S24" s="9" t="e">
        <v>#N/A</v>
      </c>
      <c r="T24" s="9" t="e">
        <v>#N/A</v>
      </c>
      <c r="U24" s="9">
        <v>1.0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C24" s="18"/>
    </row>
    <row r="25" ht="14.25" customHeight="1">
      <c r="B25" s="18"/>
      <c r="C25" s="9" t="s">
        <v>138</v>
      </c>
      <c r="D25" s="9">
        <v>1.0</v>
      </c>
      <c r="E25" s="9">
        <v>2.0</v>
      </c>
      <c r="F25" s="9">
        <v>6.0</v>
      </c>
      <c r="G25" s="9">
        <v>12.0</v>
      </c>
      <c r="H25" s="9">
        <v>18.0</v>
      </c>
      <c r="I25" s="9">
        <v>24.0</v>
      </c>
      <c r="J25" s="9">
        <v>30.0</v>
      </c>
      <c r="K25" s="9">
        <v>36.0</v>
      </c>
      <c r="L25" s="9">
        <v>42.0</v>
      </c>
      <c r="M25" s="9">
        <v>48.0</v>
      </c>
      <c r="O25" s="9" t="s">
        <v>79</v>
      </c>
      <c r="P25" s="18">
        <v>1.0</v>
      </c>
      <c r="Q25" s="9">
        <v>2.0</v>
      </c>
      <c r="R25" s="9">
        <v>1.0</v>
      </c>
      <c r="S25" s="9" t="e">
        <v>#N/A</v>
      </c>
      <c r="T25" s="9" t="e">
        <v>#N/A</v>
      </c>
      <c r="U25" s="9">
        <v>1.0</v>
      </c>
      <c r="V25" s="9">
        <v>2.0</v>
      </c>
      <c r="W25" s="9" t="e">
        <v>#N/A</v>
      </c>
      <c r="X25" s="9">
        <v>2.0</v>
      </c>
      <c r="Y25" s="9" t="e">
        <v>#N/A</v>
      </c>
      <c r="Z25" s="9">
        <v>3.0</v>
      </c>
      <c r="AA25" s="9" t="e">
        <v>#N/A</v>
      </c>
      <c r="AC25" s="18"/>
    </row>
    <row r="26" ht="14.25" customHeight="1">
      <c r="B26" s="18"/>
      <c r="O26" s="9" t="s">
        <v>80</v>
      </c>
      <c r="P26" s="18">
        <v>1.0</v>
      </c>
      <c r="Q26" s="9">
        <v>2.0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C26" s="18"/>
    </row>
    <row r="27" ht="14.25" customHeight="1">
      <c r="B27" s="18"/>
      <c r="O27" s="9" t="s">
        <v>85</v>
      </c>
      <c r="P27" s="18">
        <v>1.0</v>
      </c>
      <c r="Q27" s="9">
        <v>2.0</v>
      </c>
      <c r="R27" s="9" t="e">
        <v>#N/A</v>
      </c>
      <c r="S27" s="9" t="e">
        <v>#N/A</v>
      </c>
      <c r="T27" s="9" t="e">
        <v>#N/A</v>
      </c>
      <c r="U27" s="9">
        <v>3.0</v>
      </c>
      <c r="V27" s="9" t="e">
        <v>#N/A</v>
      </c>
      <c r="W27" s="9">
        <v>1.0</v>
      </c>
      <c r="X27" s="9" t="e">
        <v>#N/A</v>
      </c>
      <c r="Y27" s="9">
        <v>2.0</v>
      </c>
      <c r="Z27" s="9" t="e">
        <v>#N/A</v>
      </c>
      <c r="AA27" s="9" t="e">
        <v>#N/A</v>
      </c>
      <c r="AC27" s="18"/>
    </row>
    <row r="28" ht="14.25" customHeight="1">
      <c r="B28" s="18"/>
      <c r="O28" s="9" t="s">
        <v>86</v>
      </c>
      <c r="P28" s="18">
        <v>1.0</v>
      </c>
      <c r="Q28" s="9">
        <v>1.0</v>
      </c>
      <c r="R28" s="9" t="e">
        <v>#N/A</v>
      </c>
      <c r="S28" s="9" t="e">
        <v>#N/A</v>
      </c>
      <c r="T28" s="9">
        <v>2.0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>
        <v>1.0</v>
      </c>
      <c r="Z28" s="9" t="e">
        <v>#N/A</v>
      </c>
      <c r="AA28" s="9" t="e">
        <v>#N/A</v>
      </c>
      <c r="AC28" s="18"/>
    </row>
    <row r="29" ht="14.25" customHeight="1">
      <c r="B29" s="18"/>
      <c r="O29" s="9" t="s">
        <v>87</v>
      </c>
      <c r="P29" s="18">
        <v>1.0</v>
      </c>
      <c r="Q29" s="9">
        <v>1.0</v>
      </c>
      <c r="R29" s="9" t="e">
        <v>#N/A</v>
      </c>
      <c r="S29" s="9" t="e">
        <v>#N/A</v>
      </c>
      <c r="T29" s="9" t="e">
        <v>#N/A</v>
      </c>
      <c r="U29" s="9">
        <v>1.0</v>
      </c>
      <c r="V29" s="9">
        <v>1.0</v>
      </c>
      <c r="W29" s="9" t="e">
        <v>#N/A</v>
      </c>
      <c r="X29" s="9">
        <v>1.0</v>
      </c>
      <c r="Y29" s="9" t="e">
        <v>#N/A</v>
      </c>
      <c r="Z29" s="9" t="e">
        <v>#N/A</v>
      </c>
      <c r="AA29" s="9" t="e">
        <v>#N/A</v>
      </c>
      <c r="AC29" s="18"/>
    </row>
    <row r="30" ht="14.25" customHeight="1">
      <c r="B30" s="18"/>
      <c r="O30" s="9" t="s">
        <v>88</v>
      </c>
      <c r="P30" s="18">
        <v>1.0</v>
      </c>
      <c r="Q30" s="9">
        <v>1.0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C30" s="18"/>
    </row>
    <row r="31" ht="14.25" customHeight="1">
      <c r="B31" s="18"/>
      <c r="O31" s="9" t="s">
        <v>89</v>
      </c>
      <c r="P31" s="18">
        <v>1.0</v>
      </c>
      <c r="Q31" s="9">
        <v>1.0</v>
      </c>
      <c r="R31" s="9">
        <v>1.0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C31" s="18"/>
    </row>
    <row r="32" ht="14.25" customHeight="1">
      <c r="B32" s="18"/>
      <c r="O32" s="9" t="s">
        <v>90</v>
      </c>
      <c r="P32" s="18">
        <v>1.0</v>
      </c>
      <c r="Q32" s="9">
        <v>1.0</v>
      </c>
      <c r="R32" s="9">
        <v>1.0</v>
      </c>
      <c r="S32" s="9" t="e">
        <v>#N/A</v>
      </c>
      <c r="T32" s="9">
        <v>1.0</v>
      </c>
      <c r="U32" s="9">
        <v>1.0</v>
      </c>
      <c r="V32" s="9">
        <v>1.0</v>
      </c>
      <c r="W32" s="9">
        <v>1.0</v>
      </c>
      <c r="X32" s="9">
        <v>1.0</v>
      </c>
      <c r="Y32" s="9">
        <v>1.0</v>
      </c>
      <c r="Z32" s="9">
        <v>1.0</v>
      </c>
      <c r="AA32" s="9">
        <v>1.0</v>
      </c>
      <c r="AC32" s="18"/>
    </row>
    <row r="33" ht="14.25" customHeight="1">
      <c r="B33" s="18"/>
      <c r="O33" s="9" t="s">
        <v>91</v>
      </c>
      <c r="P33" s="18">
        <v>1.0</v>
      </c>
      <c r="Q33" s="9">
        <v>1.0</v>
      </c>
      <c r="R33" s="9" t="e">
        <v>#N/A</v>
      </c>
      <c r="S33" s="9" t="e">
        <v>#N/A</v>
      </c>
      <c r="T33" s="9" t="e">
        <v>#N/A</v>
      </c>
      <c r="U33" s="9">
        <v>1.0</v>
      </c>
      <c r="V33" s="9" t="e">
        <v>#N/A</v>
      </c>
      <c r="W33" s="9">
        <v>1.0</v>
      </c>
      <c r="X33" s="9" t="e">
        <v>#N/A</v>
      </c>
      <c r="Y33" s="9" t="e">
        <v>#N/A</v>
      </c>
      <c r="Z33" s="9" t="e">
        <v>#N/A</v>
      </c>
      <c r="AA33" s="9">
        <v>1.0</v>
      </c>
      <c r="AC33" s="18"/>
    </row>
    <row r="34" ht="14.25" customHeight="1">
      <c r="B34" s="18"/>
      <c r="O34" s="9" t="s">
        <v>92</v>
      </c>
      <c r="P34" s="18">
        <v>1.0</v>
      </c>
      <c r="Q34" s="9">
        <v>1.0</v>
      </c>
      <c r="R34" s="9" t="e">
        <v>#N/A</v>
      </c>
      <c r="S34" s="9" t="e">
        <v>#N/A</v>
      </c>
      <c r="T34" s="9">
        <v>1.0</v>
      </c>
      <c r="U34" s="9">
        <v>1.0</v>
      </c>
      <c r="V34" s="9" t="e">
        <v>#N/A</v>
      </c>
      <c r="W34" s="9" t="e">
        <v>#N/A</v>
      </c>
      <c r="X34" s="9" t="e">
        <v>#N/A</v>
      </c>
      <c r="Y34" s="9">
        <v>1.0</v>
      </c>
      <c r="Z34" s="9">
        <v>1.0</v>
      </c>
      <c r="AA34" s="9">
        <v>1.0</v>
      </c>
      <c r="AC34" s="18"/>
    </row>
    <row r="35" ht="14.25" customHeight="1">
      <c r="B35" s="18"/>
      <c r="O35" s="9" t="s">
        <v>95</v>
      </c>
      <c r="P35" s="18">
        <v>1.0</v>
      </c>
      <c r="Q35" s="9">
        <v>1.0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9" t="e">
        <v>#N/A</v>
      </c>
      <c r="W35" s="9" t="e">
        <v>#N/A</v>
      </c>
      <c r="X35" s="9" t="e">
        <v>#N/A</v>
      </c>
      <c r="Y35" s="9" t="e">
        <v>#N/A</v>
      </c>
      <c r="Z35" s="9" t="e">
        <v>#N/A</v>
      </c>
      <c r="AA35" s="9" t="e">
        <v>#N/A</v>
      </c>
      <c r="AC35" s="18"/>
    </row>
    <row r="36" ht="14.25" customHeight="1">
      <c r="B36" s="18"/>
      <c r="O36" s="9" t="s">
        <v>96</v>
      </c>
      <c r="P36" s="18">
        <v>1.0</v>
      </c>
      <c r="Q36" s="9">
        <v>1.0</v>
      </c>
      <c r="R36" s="9" t="e">
        <v>#N/A</v>
      </c>
      <c r="S36" s="9" t="e">
        <v>#N/A</v>
      </c>
      <c r="T36" s="9">
        <v>1.0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  <c r="AC36" s="18"/>
    </row>
    <row r="37" ht="14.25" customHeight="1">
      <c r="B37" s="18"/>
      <c r="O37" s="9" t="s">
        <v>97</v>
      </c>
      <c r="P37" s="18">
        <v>1.0</v>
      </c>
      <c r="Q37" s="9">
        <v>2.0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  <c r="AC37" s="18"/>
    </row>
    <row r="38" ht="14.25" customHeight="1">
      <c r="B38" s="18"/>
      <c r="O38" s="9" t="s">
        <v>98</v>
      </c>
      <c r="P38" s="18">
        <v>1.0</v>
      </c>
      <c r="Q38" s="9">
        <v>1.0</v>
      </c>
      <c r="R38" s="9">
        <v>2.0</v>
      </c>
      <c r="S38" s="9" t="e">
        <v>#N/A</v>
      </c>
      <c r="T38" s="9">
        <v>1.0</v>
      </c>
      <c r="U38" s="9">
        <v>2.0</v>
      </c>
      <c r="V38" s="9">
        <v>1.0</v>
      </c>
      <c r="W38" s="9" t="e">
        <v>#N/A</v>
      </c>
      <c r="X38" s="9">
        <v>1.0</v>
      </c>
      <c r="Y38" s="9">
        <v>1.0</v>
      </c>
      <c r="Z38" s="9">
        <v>1.0</v>
      </c>
      <c r="AA38" s="9" t="e">
        <v>#N/A</v>
      </c>
      <c r="AC38" s="18"/>
    </row>
    <row r="39" ht="14.25" customHeight="1">
      <c r="B39" s="18"/>
      <c r="O39" s="9" t="s">
        <v>100</v>
      </c>
      <c r="P39" s="18">
        <v>1.0</v>
      </c>
      <c r="Q39" s="9">
        <v>1.0</v>
      </c>
      <c r="R39" s="9" t="e">
        <v>#N/A</v>
      </c>
      <c r="S39" s="9" t="e">
        <v>#N/A</v>
      </c>
      <c r="T39" s="9">
        <v>1.0</v>
      </c>
      <c r="U39" s="9" t="e">
        <v>#N/A</v>
      </c>
      <c r="V39" s="9" t="e">
        <v>#N/A</v>
      </c>
      <c r="W39" s="9">
        <v>1.0</v>
      </c>
      <c r="X39" s="9" t="e">
        <v>#N/A</v>
      </c>
      <c r="Y39" s="9" t="e">
        <v>#N/A</v>
      </c>
      <c r="Z39" s="9" t="e">
        <v>#N/A</v>
      </c>
      <c r="AA39" s="9" t="e">
        <v>#N/A</v>
      </c>
      <c r="AB39" s="18"/>
      <c r="AC39" s="18"/>
    </row>
    <row r="40" ht="14.25" customHeight="1">
      <c r="B40" s="18"/>
      <c r="O40" s="9" t="s">
        <v>102</v>
      </c>
      <c r="P40" s="18">
        <v>1.0</v>
      </c>
      <c r="Q40" s="9">
        <v>3.0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  <c r="AB40" s="18"/>
      <c r="AC40" s="18"/>
    </row>
    <row r="41" ht="14.25" customHeight="1">
      <c r="B41" s="18"/>
      <c r="O41" s="9" t="s">
        <v>103</v>
      </c>
      <c r="P41" s="18">
        <v>1.0</v>
      </c>
      <c r="Q41" s="9">
        <v>4.0</v>
      </c>
      <c r="R41" s="9" t="e">
        <v>#N/A</v>
      </c>
      <c r="S41" s="9" t="e">
        <v>#N/A</v>
      </c>
      <c r="T41" s="9" t="e">
        <v>#N/A</v>
      </c>
      <c r="U41" s="9">
        <v>3.0</v>
      </c>
      <c r="V41" s="9" t="e">
        <v>#N/A</v>
      </c>
      <c r="W41" s="9">
        <v>4.0</v>
      </c>
      <c r="X41" s="9">
        <v>3.0</v>
      </c>
      <c r="Y41" s="9">
        <v>5.0</v>
      </c>
      <c r="Z41" s="9" t="e">
        <v>#N/A</v>
      </c>
      <c r="AA41" s="9" t="e">
        <v>#N/A</v>
      </c>
      <c r="AB41" s="18"/>
      <c r="AC41" s="18"/>
    </row>
    <row r="42" ht="14.25" customHeight="1">
      <c r="B42" s="18"/>
      <c r="O42" s="9" t="s">
        <v>104</v>
      </c>
      <c r="P42" s="18">
        <v>1.0</v>
      </c>
      <c r="Q42" s="9">
        <v>2.0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  <c r="AB42" s="18"/>
      <c r="AC42" s="18"/>
    </row>
    <row r="43" ht="14.25" customHeight="1">
      <c r="B43" s="18"/>
      <c r="O43" s="9" t="s">
        <v>105</v>
      </c>
      <c r="P43" s="18">
        <v>1.0</v>
      </c>
      <c r="Q43" s="9">
        <v>2.0</v>
      </c>
      <c r="R43" s="9">
        <v>2.0</v>
      </c>
      <c r="S43" s="9">
        <v>2.0</v>
      </c>
      <c r="T43" s="9" t="e">
        <v>#N/A</v>
      </c>
      <c r="U43" s="9">
        <v>1.0</v>
      </c>
      <c r="V43" s="9">
        <v>2.0</v>
      </c>
      <c r="W43" s="9" t="e">
        <v>#N/A</v>
      </c>
      <c r="X43" s="9">
        <v>1.0</v>
      </c>
      <c r="Y43" s="9" t="e">
        <v>#N/A</v>
      </c>
      <c r="Z43" s="9">
        <v>1.0</v>
      </c>
      <c r="AA43" s="9" t="e">
        <v>#N/A</v>
      </c>
      <c r="AB43" s="18"/>
      <c r="AC43" s="18"/>
    </row>
    <row r="44" ht="14.25" customHeight="1">
      <c r="B44" s="18"/>
      <c r="O44" s="9" t="s">
        <v>106</v>
      </c>
      <c r="P44" s="18">
        <v>1.0</v>
      </c>
      <c r="Q44" s="9">
        <v>2.0</v>
      </c>
      <c r="R44" s="9" t="e">
        <v>#N/A</v>
      </c>
      <c r="S44" s="9" t="e">
        <v>#N/A</v>
      </c>
      <c r="T44" s="9" t="e">
        <v>#N/A</v>
      </c>
      <c r="U44" s="9">
        <v>2.0</v>
      </c>
      <c r="V44" s="9" t="e">
        <v>#N/A</v>
      </c>
      <c r="W44" s="9" t="e">
        <v>#N/A</v>
      </c>
      <c r="X44" s="9" t="e">
        <v>#N/A</v>
      </c>
      <c r="Y44" s="9" t="e">
        <v>#N/A</v>
      </c>
      <c r="Z44" s="9" t="e">
        <v>#N/A</v>
      </c>
      <c r="AA44" s="9" t="e">
        <v>#N/A</v>
      </c>
      <c r="AB44" s="18"/>
      <c r="AC44" s="18"/>
    </row>
    <row r="45" ht="14.25" customHeight="1">
      <c r="B45" s="18"/>
      <c r="O45" s="9" t="s">
        <v>107</v>
      </c>
      <c r="P45" s="18">
        <v>1.0</v>
      </c>
      <c r="Q45" s="9">
        <v>4.0</v>
      </c>
      <c r="R45" s="9">
        <v>2.0</v>
      </c>
      <c r="S45" s="9">
        <v>4.0</v>
      </c>
      <c r="T45" s="9" t="e">
        <v>#N/A</v>
      </c>
      <c r="U45" s="9" t="e">
        <v>#N/A</v>
      </c>
      <c r="V45" s="9">
        <v>4.0</v>
      </c>
      <c r="W45" s="9" t="e">
        <v>#N/A</v>
      </c>
      <c r="X45" s="9" t="e">
        <v>#N/A</v>
      </c>
      <c r="Y45" s="9" t="e">
        <v>#N/A</v>
      </c>
      <c r="Z45" s="9">
        <v>3.0</v>
      </c>
      <c r="AA45" s="9">
        <v>3.0</v>
      </c>
      <c r="AB45" s="18"/>
      <c r="AC45" s="18"/>
    </row>
    <row r="46" ht="14.25" customHeight="1">
      <c r="B46" s="18"/>
      <c r="O46" s="9" t="s">
        <v>108</v>
      </c>
      <c r="P46" s="18">
        <v>1.0</v>
      </c>
      <c r="Q46" s="9">
        <v>1.0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>
        <v>1.0</v>
      </c>
      <c r="X46" s="9">
        <v>1.0</v>
      </c>
      <c r="Y46" s="9" t="e">
        <v>#N/A</v>
      </c>
      <c r="Z46" s="9" t="e">
        <v>#N/A</v>
      </c>
      <c r="AA46" s="9" t="e">
        <v>#N/A</v>
      </c>
      <c r="AB46" s="18"/>
      <c r="AC46" s="18"/>
    </row>
    <row r="47" ht="14.25" customHeight="1">
      <c r="B47" s="18"/>
      <c r="O47" s="9" t="s">
        <v>109</v>
      </c>
      <c r="P47" s="18">
        <v>1.0</v>
      </c>
      <c r="Q47" s="9">
        <v>1.0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9" t="e">
        <v>#N/A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  <c r="AB47" s="18"/>
      <c r="AC47" s="18"/>
    </row>
    <row r="48" ht="14.25" customHeight="1">
      <c r="B48" s="18"/>
      <c r="O48" s="9" t="s">
        <v>110</v>
      </c>
      <c r="P48" s="18">
        <v>1.0</v>
      </c>
      <c r="Q48" s="9">
        <v>1.0</v>
      </c>
      <c r="R48" s="9">
        <v>1.0</v>
      </c>
      <c r="S48" s="9">
        <v>1.0</v>
      </c>
      <c r="T48" s="9">
        <v>1.0</v>
      </c>
      <c r="U48" s="9">
        <v>1.0</v>
      </c>
      <c r="V48" s="9">
        <v>1.0</v>
      </c>
      <c r="W48" s="9">
        <v>1.0</v>
      </c>
      <c r="X48" s="9">
        <v>1.0</v>
      </c>
      <c r="Y48" s="9">
        <v>1.0</v>
      </c>
      <c r="Z48" s="9">
        <v>1.0</v>
      </c>
      <c r="AA48" s="9">
        <v>1.0</v>
      </c>
      <c r="AB48" s="18"/>
      <c r="AC48" s="18"/>
    </row>
    <row r="49" ht="14.25" customHeight="1">
      <c r="B49" s="18"/>
      <c r="O49" s="9" t="s">
        <v>111</v>
      </c>
      <c r="P49" s="18">
        <v>1.0</v>
      </c>
      <c r="Q49" s="9">
        <v>3.0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9">
        <v>3.0</v>
      </c>
      <c r="W49" s="9" t="e">
        <v>#N/A</v>
      </c>
      <c r="X49" s="9" t="e">
        <v>#N/A</v>
      </c>
      <c r="Y49" s="9">
        <v>2.0</v>
      </c>
      <c r="Z49" s="9" t="e">
        <v>#N/A</v>
      </c>
      <c r="AA49" s="9" t="e">
        <v>#N/A</v>
      </c>
      <c r="AB49" s="18"/>
      <c r="AC49" s="18"/>
    </row>
    <row r="50" ht="14.25" customHeight="1">
      <c r="B50" s="18"/>
      <c r="O50" s="9" t="s">
        <v>112</v>
      </c>
      <c r="P50" s="18">
        <v>1.0</v>
      </c>
      <c r="Q50" s="9">
        <v>1.0</v>
      </c>
      <c r="R50" s="9">
        <v>1.0</v>
      </c>
      <c r="S50" s="9">
        <v>1.0</v>
      </c>
      <c r="T50" s="9">
        <v>1.0</v>
      </c>
      <c r="U50" s="9">
        <v>1.0</v>
      </c>
      <c r="V50" s="9">
        <v>1.0</v>
      </c>
      <c r="W50" s="9" t="e">
        <v>#N/A</v>
      </c>
      <c r="X50" s="9" t="e">
        <v>#N/A</v>
      </c>
      <c r="Y50" s="9" t="e">
        <v>#N/A</v>
      </c>
      <c r="Z50" s="9" t="e">
        <v>#N/A</v>
      </c>
      <c r="AA50" s="9" t="e">
        <v>#N/A</v>
      </c>
      <c r="AB50" s="18"/>
      <c r="AC50" s="18"/>
    </row>
    <row r="51" ht="14.25" customHeight="1">
      <c r="B51" s="18"/>
      <c r="O51" s="9" t="s">
        <v>113</v>
      </c>
      <c r="P51" s="18">
        <v>1.0</v>
      </c>
      <c r="Q51" s="9">
        <v>1.0</v>
      </c>
      <c r="R51" s="9" t="e">
        <v>#N/A</v>
      </c>
      <c r="S51" s="9" t="e">
        <v>#N/A</v>
      </c>
      <c r="T51" s="9">
        <v>1.0</v>
      </c>
      <c r="U51" s="9" t="e">
        <v>#N/A</v>
      </c>
      <c r="V51" s="9" t="e">
        <v>#N/A</v>
      </c>
      <c r="W51" s="9">
        <v>1.0</v>
      </c>
      <c r="X51" s="9" t="e">
        <v>#N/A</v>
      </c>
      <c r="Y51" s="9" t="e">
        <v>#N/A</v>
      </c>
      <c r="Z51" s="9" t="e">
        <v>#N/A</v>
      </c>
      <c r="AA51" s="9" t="e">
        <v>#N/A</v>
      </c>
      <c r="AB51" s="18"/>
      <c r="AC51" s="18"/>
    </row>
    <row r="52" ht="14.25" customHeight="1">
      <c r="B52" s="18"/>
      <c r="O52" s="9" t="s">
        <v>114</v>
      </c>
      <c r="P52" s="18">
        <v>1.0</v>
      </c>
      <c r="Q52" s="9">
        <v>2.0</v>
      </c>
      <c r="R52" s="9" t="e">
        <v>#N/A</v>
      </c>
      <c r="S52" s="9" t="e">
        <v>#N/A</v>
      </c>
      <c r="T52" s="9">
        <v>1.0</v>
      </c>
      <c r="U52" s="9">
        <v>1.0</v>
      </c>
      <c r="V52" s="9">
        <v>1.0</v>
      </c>
      <c r="W52" s="9" t="e">
        <v>#N/A</v>
      </c>
      <c r="X52" s="9">
        <v>1.0</v>
      </c>
      <c r="Y52" s="9">
        <v>1.0</v>
      </c>
      <c r="Z52" s="9" t="e">
        <v>#N/A</v>
      </c>
      <c r="AA52" s="9">
        <v>1.0</v>
      </c>
      <c r="AB52" s="18"/>
      <c r="AC52" s="18"/>
    </row>
    <row r="53" ht="14.25" customHeight="1">
      <c r="B53" s="18"/>
      <c r="O53" s="9" t="s">
        <v>115</v>
      </c>
      <c r="P53" s="18">
        <v>1.0</v>
      </c>
      <c r="Q53" s="9">
        <v>2.0</v>
      </c>
      <c r="R53" s="9">
        <v>1.0</v>
      </c>
      <c r="S53" s="9" t="e">
        <v>#N/A</v>
      </c>
      <c r="T53" s="9" t="e">
        <v>#N/A</v>
      </c>
      <c r="U53" s="9" t="e">
        <v>#N/A</v>
      </c>
      <c r="V53" s="9" t="e">
        <v>#N/A</v>
      </c>
      <c r="W53" s="9" t="e">
        <v>#N/A</v>
      </c>
      <c r="X53" s="9" t="e">
        <v>#N/A</v>
      </c>
      <c r="Y53" s="9" t="e">
        <v>#N/A</v>
      </c>
      <c r="Z53" s="9" t="e">
        <v>#N/A</v>
      </c>
      <c r="AA53" s="9" t="e">
        <v>#N/A</v>
      </c>
      <c r="AB53" s="18"/>
      <c r="AC53" s="18"/>
    </row>
    <row r="54" ht="14.25" customHeight="1">
      <c r="B54" s="18"/>
      <c r="O54" s="9" t="s">
        <v>116</v>
      </c>
      <c r="P54" s="18">
        <v>1.0</v>
      </c>
      <c r="Q54" s="9">
        <v>1.0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9" t="e">
        <v>#N/A</v>
      </c>
      <c r="W54" s="9" t="e">
        <v>#N/A</v>
      </c>
      <c r="X54" s="9" t="e">
        <v>#N/A</v>
      </c>
      <c r="Y54" s="9" t="e">
        <v>#N/A</v>
      </c>
      <c r="Z54" s="9" t="e">
        <v>#N/A</v>
      </c>
      <c r="AA54" s="9" t="e">
        <v>#N/A</v>
      </c>
      <c r="AB54" s="18"/>
      <c r="AC54" s="18"/>
    </row>
    <row r="55" ht="14.25" customHeight="1">
      <c r="B55" s="18"/>
      <c r="O55" s="9" t="s">
        <v>117</v>
      </c>
      <c r="P55" s="18">
        <v>1.0</v>
      </c>
      <c r="Q55" s="9">
        <v>1.0</v>
      </c>
      <c r="R55" s="9">
        <v>1.0</v>
      </c>
      <c r="S55" s="9" t="e">
        <v>#N/A</v>
      </c>
      <c r="T55" s="9" t="e">
        <v>#N/A</v>
      </c>
      <c r="U55" s="9" t="e">
        <v>#N/A</v>
      </c>
      <c r="V55" s="9" t="e">
        <v>#N/A</v>
      </c>
      <c r="W55" s="9" t="e">
        <v>#N/A</v>
      </c>
      <c r="X55" s="9" t="e">
        <v>#N/A</v>
      </c>
      <c r="Y55" s="9" t="e">
        <v>#N/A</v>
      </c>
      <c r="Z55" s="9" t="e">
        <v>#N/A</v>
      </c>
      <c r="AA55" s="9">
        <v>3.0</v>
      </c>
      <c r="AB55" s="18"/>
      <c r="AC55" s="18"/>
    </row>
    <row r="56" ht="14.25" customHeight="1">
      <c r="B56" s="18"/>
      <c r="O56" s="9" t="s">
        <v>120</v>
      </c>
      <c r="P56" s="18">
        <v>1.0</v>
      </c>
      <c r="Q56" s="9">
        <v>1.0</v>
      </c>
      <c r="R56" s="9">
        <v>2.0</v>
      </c>
      <c r="S56" s="9">
        <v>2.0</v>
      </c>
      <c r="T56" s="9">
        <v>4.0</v>
      </c>
      <c r="U56" s="9" t="e">
        <v>#N/A</v>
      </c>
      <c r="V56" s="9">
        <v>4.0</v>
      </c>
      <c r="W56" s="9">
        <v>1.0</v>
      </c>
      <c r="X56" s="9">
        <v>3.0</v>
      </c>
      <c r="Y56" s="9">
        <v>1.0</v>
      </c>
      <c r="Z56" s="9" t="e">
        <v>#N/A</v>
      </c>
      <c r="AA56" s="9">
        <v>2.0</v>
      </c>
      <c r="AB56" s="18"/>
      <c r="AC56" s="18"/>
    </row>
    <row r="57" ht="14.25" customHeight="1">
      <c r="B57" s="18"/>
      <c r="O57" s="9" t="s">
        <v>121</v>
      </c>
      <c r="P57" s="18">
        <v>1.0</v>
      </c>
      <c r="Q57" s="9">
        <v>1.0</v>
      </c>
      <c r="R57" s="9">
        <v>1.0</v>
      </c>
      <c r="S57" s="9" t="e">
        <v>#N/A</v>
      </c>
      <c r="T57" s="9" t="e">
        <v>#N/A</v>
      </c>
      <c r="U57" s="9" t="e">
        <v>#N/A</v>
      </c>
      <c r="V57" s="9" t="e">
        <v>#N/A</v>
      </c>
      <c r="W57" s="9" t="e">
        <v>#N/A</v>
      </c>
      <c r="X57" s="9" t="e">
        <v>#N/A</v>
      </c>
      <c r="Y57" s="9" t="e">
        <v>#N/A</v>
      </c>
      <c r="Z57" s="9" t="e">
        <v>#N/A</v>
      </c>
      <c r="AA57" s="9" t="e">
        <v>#N/A</v>
      </c>
      <c r="AB57" s="18"/>
      <c r="AC57" s="18"/>
    </row>
    <row r="58" ht="14.25" customHeight="1">
      <c r="B58" s="18"/>
      <c r="O58" s="9" t="s">
        <v>122</v>
      </c>
      <c r="P58" s="18">
        <v>1.0</v>
      </c>
      <c r="Q58" s="9">
        <v>2.0</v>
      </c>
      <c r="R58" s="9">
        <v>2.0</v>
      </c>
      <c r="S58" s="9">
        <v>2.0</v>
      </c>
      <c r="T58" s="9">
        <v>1.0</v>
      </c>
      <c r="U58" s="9">
        <v>2.0</v>
      </c>
      <c r="V58" s="9" t="e">
        <v>#N/A</v>
      </c>
      <c r="W58" s="9" t="e">
        <v>#N/A</v>
      </c>
      <c r="X58" s="9" t="e">
        <v>#N/A</v>
      </c>
      <c r="Y58" s="9" t="e">
        <v>#N/A</v>
      </c>
      <c r="Z58" s="9" t="e">
        <v>#N/A</v>
      </c>
      <c r="AA58" s="9" t="e">
        <v>#N/A</v>
      </c>
      <c r="AB58" s="18"/>
      <c r="AC58" s="18"/>
    </row>
    <row r="59" ht="14.25" customHeight="1">
      <c r="B59" s="18"/>
      <c r="O59" s="9" t="s">
        <v>123</v>
      </c>
      <c r="P59" s="18">
        <v>1.0</v>
      </c>
      <c r="Q59" s="9">
        <v>2.0</v>
      </c>
      <c r="R59" s="9" t="e">
        <v>#N/A</v>
      </c>
      <c r="S59" s="9" t="e">
        <v>#N/A</v>
      </c>
      <c r="T59" s="9">
        <v>1.0</v>
      </c>
      <c r="U59" s="9">
        <v>2.0</v>
      </c>
      <c r="V59" s="9">
        <v>3.0</v>
      </c>
      <c r="W59" s="9">
        <v>3.0</v>
      </c>
      <c r="X59" s="9">
        <v>3.0</v>
      </c>
      <c r="Y59" s="9">
        <v>2.0</v>
      </c>
      <c r="Z59" s="9">
        <v>2.0</v>
      </c>
      <c r="AA59" s="9">
        <v>2.0</v>
      </c>
      <c r="AB59" s="18"/>
      <c r="AC59" s="18"/>
    </row>
    <row r="60" ht="14.25" customHeight="1">
      <c r="B60" s="18"/>
      <c r="O60" s="9" t="s">
        <v>124</v>
      </c>
      <c r="P60" s="18">
        <v>1.0</v>
      </c>
      <c r="Q60" s="9">
        <v>1.0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9" t="e">
        <v>#N/A</v>
      </c>
      <c r="W60" s="9" t="e">
        <v>#N/A</v>
      </c>
      <c r="X60" s="9" t="e">
        <v>#N/A</v>
      </c>
      <c r="Y60" s="9" t="e">
        <v>#N/A</v>
      </c>
      <c r="Z60" s="9" t="e">
        <v>#N/A</v>
      </c>
      <c r="AA60" s="9" t="e">
        <v>#N/A</v>
      </c>
      <c r="AB60" s="18"/>
      <c r="AC60" s="18"/>
    </row>
    <row r="61" ht="14.25" customHeight="1">
      <c r="B61" s="18"/>
      <c r="O61" s="9" t="s">
        <v>125</v>
      </c>
      <c r="P61" s="18">
        <v>1.0</v>
      </c>
      <c r="Q61" s="9">
        <v>1.0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9" t="e">
        <v>#N/A</v>
      </c>
      <c r="W61" s="9" t="e">
        <v>#N/A</v>
      </c>
      <c r="X61" s="9" t="e">
        <v>#N/A</v>
      </c>
      <c r="Y61" s="9" t="e">
        <v>#N/A</v>
      </c>
      <c r="Z61" s="9" t="e">
        <v>#N/A</v>
      </c>
      <c r="AA61" s="9" t="e">
        <v>#N/A</v>
      </c>
      <c r="AB61" s="18"/>
      <c r="AC61" s="18"/>
    </row>
    <row r="62" ht="14.25" customHeight="1">
      <c r="B62" s="18"/>
      <c r="O62" s="9" t="s">
        <v>126</v>
      </c>
      <c r="P62" s="18">
        <v>1.0</v>
      </c>
      <c r="Q62" s="9">
        <v>1.0</v>
      </c>
      <c r="R62" s="9">
        <v>1.0</v>
      </c>
      <c r="S62" s="9" t="e">
        <v>#N/A</v>
      </c>
      <c r="T62" s="9" t="e">
        <v>#N/A</v>
      </c>
      <c r="U62" s="9" t="e">
        <v>#N/A</v>
      </c>
      <c r="V62" s="9">
        <v>1.0</v>
      </c>
      <c r="W62" s="9" t="e">
        <v>#N/A</v>
      </c>
      <c r="X62" s="9" t="e">
        <v>#N/A</v>
      </c>
      <c r="Y62" s="9" t="e">
        <v>#N/A</v>
      </c>
      <c r="Z62" s="9" t="e">
        <v>#N/A</v>
      </c>
      <c r="AA62" s="9" t="e">
        <v>#N/A</v>
      </c>
      <c r="AB62" s="18"/>
      <c r="AC62" s="18"/>
    </row>
    <row r="63" ht="14.25" customHeight="1">
      <c r="B63" s="18"/>
      <c r="O63" s="9" t="s">
        <v>127</v>
      </c>
      <c r="P63" s="18">
        <v>1.0</v>
      </c>
      <c r="Q63" s="9">
        <v>2.0</v>
      </c>
      <c r="R63" s="9">
        <v>2.0</v>
      </c>
      <c r="S63" s="9">
        <v>2.0</v>
      </c>
      <c r="T63" s="9">
        <v>2.0</v>
      </c>
      <c r="U63" s="9">
        <v>1.0</v>
      </c>
      <c r="V63" s="9">
        <v>1.0</v>
      </c>
      <c r="W63" s="9">
        <v>2.0</v>
      </c>
      <c r="X63" s="9">
        <v>2.0</v>
      </c>
      <c r="Y63" s="9" t="e">
        <v>#N/A</v>
      </c>
      <c r="Z63" s="9">
        <v>1.0</v>
      </c>
      <c r="AA63" s="9" t="e">
        <v>#N/A</v>
      </c>
      <c r="AB63" s="18"/>
      <c r="AC63" s="18"/>
    </row>
    <row r="64" ht="14.25" customHeight="1">
      <c r="B64" s="18"/>
      <c r="O64" s="9" t="s">
        <v>130</v>
      </c>
      <c r="P64" s="18">
        <v>1.0</v>
      </c>
      <c r="Q64" s="9">
        <v>1.0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9" t="e">
        <v>#N/A</v>
      </c>
      <c r="W64" s="9" t="e">
        <v>#N/A</v>
      </c>
      <c r="X64" s="9" t="e">
        <v>#N/A</v>
      </c>
      <c r="Y64" s="9" t="e">
        <v>#N/A</v>
      </c>
      <c r="Z64" s="9" t="e">
        <v>#N/A</v>
      </c>
      <c r="AA64" s="9" t="e">
        <v>#N/A</v>
      </c>
      <c r="AB64" s="18"/>
      <c r="AC64" s="18"/>
    </row>
    <row r="65" ht="14.25" customHeight="1">
      <c r="B65" s="18"/>
      <c r="O65" s="9" t="s">
        <v>132</v>
      </c>
      <c r="P65" s="18">
        <v>1.0</v>
      </c>
      <c r="Q65" s="9">
        <v>1.0</v>
      </c>
      <c r="R65" s="9" t="e">
        <v>#N/A</v>
      </c>
      <c r="S65" s="9" t="e">
        <v>#N/A</v>
      </c>
      <c r="T65" s="9">
        <v>1.0</v>
      </c>
      <c r="U65" s="9" t="e">
        <v>#N/A</v>
      </c>
      <c r="V65" s="9" t="e">
        <v>#N/A</v>
      </c>
      <c r="W65" s="9" t="e">
        <v>#N/A</v>
      </c>
      <c r="X65" s="9" t="e">
        <v>#N/A</v>
      </c>
      <c r="Y65" s="9" t="e">
        <v>#N/A</v>
      </c>
      <c r="Z65" s="9" t="e">
        <v>#N/A</v>
      </c>
      <c r="AA65" s="9" t="e">
        <v>#N/A</v>
      </c>
      <c r="AB65" s="18"/>
      <c r="AC65" s="18"/>
    </row>
    <row r="66" ht="14.25" customHeight="1">
      <c r="B66" s="18"/>
      <c r="O66" s="9" t="s">
        <v>133</v>
      </c>
      <c r="P66" s="18">
        <v>1.0</v>
      </c>
      <c r="Q66" s="9">
        <v>1.0</v>
      </c>
      <c r="R66" s="9">
        <v>1.0</v>
      </c>
      <c r="S66" s="9">
        <v>1.0</v>
      </c>
      <c r="T66" s="9">
        <v>1.0</v>
      </c>
      <c r="U66" s="9">
        <v>1.0</v>
      </c>
      <c r="V66" s="9" t="e">
        <v>#N/A</v>
      </c>
      <c r="W66" s="9" t="e">
        <v>#N/A</v>
      </c>
      <c r="X66" s="9" t="e">
        <v>#N/A</v>
      </c>
      <c r="Y66" s="9" t="e">
        <v>#N/A</v>
      </c>
      <c r="Z66" s="9" t="e">
        <v>#N/A</v>
      </c>
      <c r="AA66" s="9" t="e">
        <v>#N/A</v>
      </c>
      <c r="AB66" s="18"/>
      <c r="AC66" s="18"/>
    </row>
    <row r="67" ht="14.25" customHeight="1">
      <c r="B67" s="18"/>
      <c r="O67" s="18"/>
      <c r="P67" s="9" t="s">
        <v>150</v>
      </c>
      <c r="Q67" s="9">
        <f t="shared" ref="Q67:AA67" si="6">AVERAGEIF(Q2:Q66,"&lt;&gt;#N/A")</f>
        <v>1.661538462</v>
      </c>
      <c r="R67" s="18">
        <f t="shared" si="6"/>
        <v>1.580645161</v>
      </c>
      <c r="S67" s="18">
        <f t="shared" si="6"/>
        <v>1.866666667</v>
      </c>
      <c r="T67" s="18">
        <f t="shared" si="6"/>
        <v>1.363636364</v>
      </c>
      <c r="U67" s="18">
        <f t="shared" si="6"/>
        <v>1.52173913</v>
      </c>
      <c r="V67" s="18">
        <f t="shared" si="6"/>
        <v>1.954545455</v>
      </c>
      <c r="W67" s="18">
        <f t="shared" si="6"/>
        <v>1.5</v>
      </c>
      <c r="X67" s="18">
        <f t="shared" si="6"/>
        <v>1.647058824</v>
      </c>
      <c r="Y67" s="18">
        <f t="shared" si="6"/>
        <v>1.75</v>
      </c>
      <c r="Z67" s="18">
        <f t="shared" si="6"/>
        <v>1.785714286</v>
      </c>
      <c r="AA67" s="18">
        <f t="shared" si="6"/>
        <v>1.625</v>
      </c>
      <c r="AB67" s="18"/>
      <c r="AC67" s="18"/>
    </row>
    <row r="68" ht="14.25" customHeight="1">
      <c r="B68" s="18"/>
      <c r="O68" s="18"/>
      <c r="P68" s="9" t="s">
        <v>151</v>
      </c>
      <c r="Q68" s="9" t="str">
        <f t="shared" ref="Q68:AA68" si="7">AGGREGATE(7,6,Q2:Q66)</f>
        <v>#NAME?</v>
      </c>
      <c r="R68" s="18" t="str">
        <f t="shared" si="7"/>
        <v>#NAME?</v>
      </c>
      <c r="S68" s="18" t="str">
        <f t="shared" si="7"/>
        <v>#NAME?</v>
      </c>
      <c r="T68" s="18" t="str">
        <f t="shared" si="7"/>
        <v>#NAME?</v>
      </c>
      <c r="U68" s="18" t="str">
        <f t="shared" si="7"/>
        <v>#NAME?</v>
      </c>
      <c r="V68" s="18" t="str">
        <f t="shared" si="7"/>
        <v>#NAME?</v>
      </c>
      <c r="W68" s="18" t="str">
        <f t="shared" si="7"/>
        <v>#NAME?</v>
      </c>
      <c r="X68" s="18" t="str">
        <f t="shared" si="7"/>
        <v>#NAME?</v>
      </c>
      <c r="Y68" s="18" t="str">
        <f t="shared" si="7"/>
        <v>#NAME?</v>
      </c>
      <c r="Z68" s="18" t="str">
        <f t="shared" si="7"/>
        <v>#NAME?</v>
      </c>
      <c r="AA68" s="18" t="str">
        <f t="shared" si="7"/>
        <v>#NAME?</v>
      </c>
      <c r="AB68" s="18"/>
      <c r="AC68" s="18"/>
    </row>
    <row r="69" ht="14.25" customHeight="1">
      <c r="B69" s="18"/>
      <c r="O69" s="18"/>
      <c r="P69" s="9" t="s">
        <v>152</v>
      </c>
      <c r="Q69" s="9">
        <f t="shared" ref="Q69:AA69" si="8">COUNTIFS(Q2:Q66,"&lt;&gt;#N/A")</f>
        <v>65</v>
      </c>
      <c r="R69" s="18">
        <f t="shared" si="8"/>
        <v>31</v>
      </c>
      <c r="S69" s="18">
        <f t="shared" si="8"/>
        <v>15</v>
      </c>
      <c r="T69" s="18">
        <f t="shared" si="8"/>
        <v>22</v>
      </c>
      <c r="U69" s="18">
        <f t="shared" si="8"/>
        <v>23</v>
      </c>
      <c r="V69" s="18">
        <f t="shared" si="8"/>
        <v>22</v>
      </c>
      <c r="W69" s="18">
        <f t="shared" si="8"/>
        <v>16</v>
      </c>
      <c r="X69" s="18">
        <f t="shared" si="8"/>
        <v>17</v>
      </c>
      <c r="Y69" s="18">
        <f t="shared" si="8"/>
        <v>16</v>
      </c>
      <c r="Z69" s="18">
        <f t="shared" si="8"/>
        <v>14</v>
      </c>
      <c r="AA69" s="18">
        <f t="shared" si="8"/>
        <v>16</v>
      </c>
      <c r="AB69" s="18"/>
      <c r="AC69" s="18"/>
    </row>
    <row r="70" ht="14.25" customHeight="1">
      <c r="B70" s="18"/>
      <c r="O70" s="18"/>
      <c r="P70" s="9" t="s">
        <v>153</v>
      </c>
      <c r="Q70" s="9" t="str">
        <f t="shared" ref="Q70:AA70" si="9">Q68/SQRT(Q69)</f>
        <v>#NAME?</v>
      </c>
      <c r="R70" s="18" t="str">
        <f t="shared" si="9"/>
        <v>#NAME?</v>
      </c>
      <c r="S70" s="18" t="str">
        <f t="shared" si="9"/>
        <v>#NAME?</v>
      </c>
      <c r="T70" s="18" t="str">
        <f t="shared" si="9"/>
        <v>#NAME?</v>
      </c>
      <c r="U70" s="18" t="str">
        <f t="shared" si="9"/>
        <v>#NAME?</v>
      </c>
      <c r="V70" s="18" t="str">
        <f t="shared" si="9"/>
        <v>#NAME?</v>
      </c>
      <c r="W70" s="18" t="str">
        <f t="shared" si="9"/>
        <v>#NAME?</v>
      </c>
      <c r="X70" s="18" t="str">
        <f t="shared" si="9"/>
        <v>#NAME?</v>
      </c>
      <c r="Y70" s="18" t="str">
        <f t="shared" si="9"/>
        <v>#NAME?</v>
      </c>
      <c r="Z70" s="18" t="str">
        <f t="shared" si="9"/>
        <v>#NAME?</v>
      </c>
      <c r="AA70" s="18" t="str">
        <f t="shared" si="9"/>
        <v>#NAME?</v>
      </c>
      <c r="AB70" s="18"/>
      <c r="AC70" s="18"/>
    </row>
    <row r="71" ht="14.25" customHeight="1">
      <c r="B71" s="18"/>
      <c r="O71" s="18"/>
      <c r="P71" s="9" t="s">
        <v>154</v>
      </c>
      <c r="Q71" s="9" t="str">
        <f t="shared" ref="Q71:AA71" si="10">AGGREGATE(12,7,Q2:Q66)</f>
        <v>#NAME?</v>
      </c>
      <c r="R71" s="18" t="str">
        <f t="shared" si="10"/>
        <v>#NAME?</v>
      </c>
      <c r="S71" s="18" t="str">
        <f t="shared" si="10"/>
        <v>#NAME?</v>
      </c>
      <c r="T71" s="18" t="str">
        <f t="shared" si="10"/>
        <v>#NAME?</v>
      </c>
      <c r="U71" s="18" t="str">
        <f t="shared" si="10"/>
        <v>#NAME?</v>
      </c>
      <c r="V71" s="18" t="str">
        <f t="shared" si="10"/>
        <v>#NAME?</v>
      </c>
      <c r="W71" s="18" t="str">
        <f t="shared" si="10"/>
        <v>#NAME?</v>
      </c>
      <c r="X71" s="18" t="str">
        <f t="shared" si="10"/>
        <v>#NAME?</v>
      </c>
      <c r="Y71" s="18" t="str">
        <f t="shared" si="10"/>
        <v>#NAME?</v>
      </c>
      <c r="Z71" s="18" t="str">
        <f t="shared" si="10"/>
        <v>#NAME?</v>
      </c>
      <c r="AA71" s="18" t="str">
        <f t="shared" si="10"/>
        <v>#NAME?</v>
      </c>
      <c r="AB71" s="18"/>
      <c r="AC71" s="18"/>
    </row>
    <row r="72" ht="14.25" customHeight="1">
      <c r="B72" s="18"/>
      <c r="O72" s="18"/>
      <c r="Q72" s="9" t="s">
        <v>138</v>
      </c>
      <c r="R72" s="18">
        <v>1.0</v>
      </c>
      <c r="S72" s="18">
        <v>2.0</v>
      </c>
      <c r="T72" s="18">
        <v>6.0</v>
      </c>
      <c r="U72" s="18">
        <v>12.0</v>
      </c>
      <c r="V72" s="18">
        <v>18.0</v>
      </c>
      <c r="W72" s="18">
        <v>24.0</v>
      </c>
      <c r="X72" s="18">
        <v>30.0</v>
      </c>
      <c r="Y72" s="18">
        <v>36.0</v>
      </c>
      <c r="Z72" s="18">
        <v>42.0</v>
      </c>
      <c r="AA72" s="18">
        <v>48.0</v>
      </c>
      <c r="AB72" s="18"/>
      <c r="AC72" s="18"/>
    </row>
    <row r="73" ht="14.25" customHeight="1">
      <c r="B73" s="18"/>
    </row>
    <row r="74" ht="14.25" customHeight="1">
      <c r="B74" s="18"/>
    </row>
    <row r="75" ht="14.25" customHeight="1">
      <c r="B75" s="18"/>
    </row>
    <row r="76" ht="14.25" customHeight="1">
      <c r="B76" s="18"/>
    </row>
    <row r="77" ht="14.25" customHeight="1">
      <c r="B77" s="18"/>
    </row>
    <row r="78" ht="14.25" customHeight="1">
      <c r="B78" s="18"/>
    </row>
    <row r="79" ht="14.25" customHeight="1">
      <c r="B79" s="18"/>
    </row>
    <row r="80" ht="14.25" customHeight="1">
      <c r="B80" s="18"/>
    </row>
    <row r="81" ht="14.25" customHeight="1">
      <c r="B81" s="18"/>
    </row>
    <row r="82" ht="14.25" customHeight="1">
      <c r="B82" s="18"/>
    </row>
    <row r="83" ht="14.25" customHeight="1">
      <c r="B83" s="18"/>
    </row>
    <row r="84" ht="14.25" customHeight="1">
      <c r="B84" s="18"/>
    </row>
    <row r="85" ht="14.25" customHeight="1">
      <c r="B85" s="18"/>
    </row>
    <row r="86" ht="14.25" customHeight="1">
      <c r="B86" s="18"/>
    </row>
    <row r="87" ht="14.25" customHeight="1">
      <c r="B87" s="18"/>
    </row>
    <row r="88" ht="14.25" customHeight="1">
      <c r="B88" s="18"/>
    </row>
    <row r="89" ht="14.25" customHeight="1">
      <c r="B89" s="18"/>
    </row>
    <row r="90" ht="14.25" customHeight="1">
      <c r="B90" s="18"/>
    </row>
    <row r="91" ht="14.25" customHeight="1">
      <c r="B91" s="18"/>
    </row>
    <row r="92" ht="14.25" customHeight="1">
      <c r="B92" s="18"/>
    </row>
    <row r="93" ht="14.25" customHeight="1">
      <c r="B93" s="18"/>
    </row>
    <row r="94" ht="14.25" customHeight="1">
      <c r="B94" s="18"/>
    </row>
    <row r="95" ht="14.25" customHeight="1">
      <c r="B95" s="18"/>
    </row>
    <row r="96" ht="14.25" customHeight="1">
      <c r="B96" s="18"/>
    </row>
    <row r="97" ht="14.25" customHeight="1">
      <c r="B97" s="18"/>
    </row>
    <row r="98" ht="14.25" customHeight="1">
      <c r="B98" s="18"/>
    </row>
    <row r="99" ht="14.25" customHeight="1">
      <c r="B99" s="18"/>
    </row>
    <row r="100" ht="14.25" customHeight="1">
      <c r="B100" s="18"/>
    </row>
    <row r="101" ht="14.25" customHeight="1">
      <c r="B101" s="18"/>
    </row>
    <row r="102" ht="14.25" customHeight="1">
      <c r="B102" s="18"/>
    </row>
    <row r="103" ht="14.25" customHeight="1">
      <c r="B103" s="18"/>
    </row>
    <row r="104" ht="14.25" customHeight="1">
      <c r="B104" s="18"/>
    </row>
    <row r="105" ht="14.25" customHeight="1">
      <c r="B105" s="18"/>
    </row>
    <row r="106" ht="14.25" customHeight="1">
      <c r="B106" s="18"/>
    </row>
    <row r="107" ht="14.25" customHeight="1">
      <c r="B107" s="18"/>
    </row>
    <row r="108" ht="14.25" customHeight="1">
      <c r="B108" s="18"/>
    </row>
    <row r="109" ht="14.25" customHeight="1">
      <c r="B109" s="18"/>
    </row>
    <row r="110" ht="14.25" customHeight="1">
      <c r="B110" s="18"/>
    </row>
    <row r="111" ht="14.25" customHeight="1">
      <c r="B111" s="18"/>
    </row>
    <row r="112" ht="14.25" customHeight="1">
      <c r="B112" s="18"/>
    </row>
    <row r="113" ht="14.25" customHeight="1">
      <c r="B113" s="18"/>
    </row>
    <row r="114" ht="14.25" customHeight="1">
      <c r="B114" s="18"/>
    </row>
    <row r="115" ht="14.25" customHeight="1">
      <c r="B115" s="18"/>
    </row>
    <row r="116" ht="14.25" customHeight="1">
      <c r="B116" s="18"/>
    </row>
    <row r="117" ht="14.25" customHeight="1">
      <c r="B117" s="18"/>
    </row>
    <row r="118" ht="14.25" customHeight="1">
      <c r="B118" s="18"/>
    </row>
    <row r="119" ht="14.25" customHeight="1">
      <c r="B119" s="18"/>
    </row>
    <row r="120" ht="14.25" customHeight="1">
      <c r="B120" s="18"/>
    </row>
    <row r="121" ht="14.25" customHeight="1">
      <c r="B121" s="18"/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2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BJ1" s="9" t="s">
        <v>147</v>
      </c>
    </row>
    <row r="2" ht="14.25" customHeight="1">
      <c r="A2" s="9" t="s">
        <v>24</v>
      </c>
      <c r="B2" s="9">
        <v>4.0</v>
      </c>
      <c r="C2" s="9">
        <v>4.0</v>
      </c>
      <c r="D2" s="9">
        <v>5.0</v>
      </c>
      <c r="E2" s="9" t="e">
        <v>#N/A</v>
      </c>
      <c r="F2" s="9" t="e">
        <v>#N/A</v>
      </c>
      <c r="G2" s="9" t="e">
        <v>#N/A</v>
      </c>
      <c r="H2" s="9" t="e">
        <v>#N/A</v>
      </c>
      <c r="I2" s="9">
        <v>5.0</v>
      </c>
      <c r="J2" s="9">
        <v>5.0</v>
      </c>
      <c r="K2" s="9" t="e">
        <v>#N/A</v>
      </c>
      <c r="L2" s="9">
        <v>4.0</v>
      </c>
      <c r="BJ2" s="9">
        <v>4.0</v>
      </c>
    </row>
    <row r="3" ht="14.25" customHeight="1">
      <c r="A3" s="9" t="s">
        <v>32</v>
      </c>
      <c r="B3" s="9">
        <v>4.0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BJ3" s="9">
        <v>4.0</v>
      </c>
    </row>
    <row r="4" ht="14.25" customHeight="1">
      <c r="A4" s="9" t="s">
        <v>33</v>
      </c>
      <c r="B4" s="9">
        <v>5.0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BJ4" s="9">
        <v>5.0</v>
      </c>
    </row>
    <row r="5" ht="14.25" customHeight="1">
      <c r="A5" s="9" t="s">
        <v>36</v>
      </c>
      <c r="B5" s="9">
        <v>3.0</v>
      </c>
      <c r="C5" s="9">
        <v>3.0</v>
      </c>
      <c r="D5" s="9">
        <v>3.0</v>
      </c>
      <c r="E5" s="9">
        <v>3.0</v>
      </c>
      <c r="F5" s="9">
        <v>3.0</v>
      </c>
      <c r="G5" s="9">
        <v>3.0</v>
      </c>
      <c r="H5" s="9" t="e">
        <v>#N/A</v>
      </c>
      <c r="I5" s="9" t="e">
        <v>#N/A</v>
      </c>
      <c r="J5" s="9" t="e">
        <v>#N/A</v>
      </c>
      <c r="K5" s="9" t="e">
        <v>#N/A</v>
      </c>
      <c r="L5" s="9">
        <v>2.0</v>
      </c>
      <c r="BJ5" s="9">
        <v>3.0</v>
      </c>
    </row>
    <row r="6" ht="14.25" customHeight="1">
      <c r="A6" s="9" t="s">
        <v>40</v>
      </c>
      <c r="B6" s="9">
        <v>3.0</v>
      </c>
      <c r="C6" s="9">
        <v>4.0</v>
      </c>
      <c r="D6" s="9">
        <v>3.0</v>
      </c>
      <c r="E6" s="9">
        <v>4.0</v>
      </c>
      <c r="F6" s="9">
        <v>4.0</v>
      </c>
      <c r="G6" s="9" t="e">
        <v>#N/A</v>
      </c>
      <c r="H6" s="9" t="e">
        <v>#N/A</v>
      </c>
      <c r="I6" s="9" t="e">
        <v>#N/A</v>
      </c>
      <c r="J6" s="9" t="e">
        <v>#N/A</v>
      </c>
      <c r="K6" s="9">
        <v>3.0</v>
      </c>
      <c r="L6" s="9">
        <v>4.0</v>
      </c>
      <c r="BJ6" s="9">
        <v>3.0</v>
      </c>
    </row>
    <row r="7" ht="14.25" customHeight="1">
      <c r="A7" s="9" t="s">
        <v>42</v>
      </c>
      <c r="B7" s="9">
        <v>5.0</v>
      </c>
      <c r="C7" s="9">
        <v>4.0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>
        <v>4.0</v>
      </c>
      <c r="BJ7" s="9">
        <v>5.0</v>
      </c>
    </row>
    <row r="8" ht="14.25" customHeight="1">
      <c r="A8" s="9" t="s">
        <v>44</v>
      </c>
      <c r="B8" s="9">
        <v>4.0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BJ8" s="9">
        <v>4.0</v>
      </c>
    </row>
    <row r="9" ht="14.25" customHeight="1">
      <c r="A9" s="9" t="s">
        <v>45</v>
      </c>
      <c r="B9" s="9">
        <v>5.0</v>
      </c>
      <c r="C9" s="9">
        <v>5.0</v>
      </c>
      <c r="D9" s="9" t="e">
        <v>#N/A</v>
      </c>
      <c r="E9" s="9">
        <v>5.0</v>
      </c>
      <c r="F9" s="9" t="e">
        <v>#N/A</v>
      </c>
      <c r="G9" s="9">
        <v>5.0</v>
      </c>
      <c r="H9" s="9">
        <v>5.0</v>
      </c>
      <c r="I9" s="9">
        <v>5.0</v>
      </c>
      <c r="J9" s="9">
        <v>5.0</v>
      </c>
      <c r="K9" s="9">
        <v>5.0</v>
      </c>
      <c r="L9" s="9">
        <v>5.0</v>
      </c>
      <c r="BJ9" s="9">
        <v>5.0</v>
      </c>
    </row>
    <row r="10" ht="14.25" customHeight="1">
      <c r="A10" s="9" t="s">
        <v>46</v>
      </c>
      <c r="B10" s="9">
        <v>5.0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BJ10" s="9">
        <v>5.0</v>
      </c>
    </row>
    <row r="11" ht="14.25" customHeight="1">
      <c r="A11" s="9" t="s">
        <v>48</v>
      </c>
      <c r="B11" s="9">
        <v>4.0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BJ11" s="9">
        <v>4.0</v>
      </c>
    </row>
    <row r="12" ht="14.25" customHeight="1">
      <c r="A12" s="9" t="s">
        <v>51</v>
      </c>
      <c r="B12" s="9">
        <v>4.0</v>
      </c>
      <c r="C12" s="9">
        <v>4.0</v>
      </c>
      <c r="D12" s="9" t="e">
        <v>#N/A</v>
      </c>
      <c r="E12" s="9">
        <v>5.0</v>
      </c>
      <c r="F12" s="9">
        <v>5.0</v>
      </c>
      <c r="G12" s="9" t="e">
        <v>#N/A</v>
      </c>
      <c r="H12" s="9">
        <v>4.0</v>
      </c>
      <c r="I12" s="9" t="e">
        <v>#N/A</v>
      </c>
      <c r="J12" s="9" t="e">
        <v>#N/A</v>
      </c>
      <c r="K12" s="9" t="e">
        <v>#N/A</v>
      </c>
      <c r="L12" s="9" t="e">
        <v>#N/A</v>
      </c>
      <c r="BJ12" s="9">
        <v>4.0</v>
      </c>
    </row>
    <row r="13" ht="14.25" customHeight="1">
      <c r="A13" s="9" t="s">
        <v>52</v>
      </c>
      <c r="B13" s="9">
        <v>3.0</v>
      </c>
      <c r="C13" s="9">
        <v>3.0</v>
      </c>
      <c r="D13" s="9">
        <v>3.0</v>
      </c>
      <c r="E13" s="9">
        <v>3.0</v>
      </c>
      <c r="F13" s="9">
        <v>3.0</v>
      </c>
      <c r="G13" s="9">
        <v>3.0</v>
      </c>
      <c r="H13" s="9">
        <v>3.0</v>
      </c>
      <c r="I13" s="9">
        <v>3.0</v>
      </c>
      <c r="J13" s="9">
        <v>4.0</v>
      </c>
      <c r="K13" s="9">
        <v>3.0</v>
      </c>
      <c r="L13" s="9">
        <v>3.0</v>
      </c>
      <c r="BJ13" s="9">
        <v>3.0</v>
      </c>
    </row>
    <row r="14" ht="14.25" customHeight="1">
      <c r="A14" s="9" t="s">
        <v>53</v>
      </c>
      <c r="B14" s="9">
        <v>4.0</v>
      </c>
      <c r="C14" s="9">
        <v>5.0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BJ14" s="9">
        <v>4.0</v>
      </c>
    </row>
    <row r="15" ht="14.25" customHeight="1">
      <c r="A15" s="9" t="s">
        <v>55</v>
      </c>
      <c r="B15" s="9">
        <v>4.0</v>
      </c>
      <c r="C15" s="9" t="e">
        <v>#N/A</v>
      </c>
      <c r="D15" s="9" t="e">
        <v>#N/A</v>
      </c>
      <c r="E15" s="9">
        <v>5.0</v>
      </c>
      <c r="F15" s="9">
        <v>4.0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>
        <v>5.0</v>
      </c>
      <c r="BJ15" s="9">
        <v>4.0</v>
      </c>
    </row>
    <row r="16" ht="14.25" customHeight="1">
      <c r="A16" s="9" t="s">
        <v>56</v>
      </c>
      <c r="B16" s="9">
        <v>5.0</v>
      </c>
      <c r="C16" s="9">
        <v>5.0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BJ16" s="9">
        <v>5.0</v>
      </c>
    </row>
    <row r="17" ht="14.25" customHeight="1">
      <c r="A17" s="9" t="s">
        <v>58</v>
      </c>
      <c r="B17" s="9">
        <v>3.0</v>
      </c>
      <c r="C17" s="9">
        <v>4.0</v>
      </c>
      <c r="D17" s="9" t="e">
        <v>#N/A</v>
      </c>
      <c r="E17" s="9" t="e">
        <v>#N/A</v>
      </c>
      <c r="F17" s="9" t="e">
        <v>#N/A</v>
      </c>
      <c r="G17" s="9">
        <v>3.0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BJ17" s="9">
        <v>3.0</v>
      </c>
    </row>
    <row r="18" ht="14.25" customHeight="1">
      <c r="A18" s="9" t="s">
        <v>60</v>
      </c>
      <c r="B18" s="9">
        <v>4.0</v>
      </c>
      <c r="C18" s="9">
        <v>4.0</v>
      </c>
      <c r="D18" s="9">
        <v>3.0</v>
      </c>
      <c r="E18" s="9">
        <v>4.0</v>
      </c>
      <c r="F18" s="9">
        <v>5.0</v>
      </c>
      <c r="G18" s="9">
        <v>4.0</v>
      </c>
      <c r="H18" s="9">
        <v>3.0</v>
      </c>
      <c r="I18" s="9" t="e">
        <v>#N/A</v>
      </c>
      <c r="J18" s="9">
        <v>5.0</v>
      </c>
      <c r="K18" s="9">
        <v>4.0</v>
      </c>
      <c r="L18" s="9">
        <v>4.0</v>
      </c>
      <c r="BJ18" s="9">
        <v>4.0</v>
      </c>
    </row>
    <row r="19" ht="14.25" customHeight="1">
      <c r="A19" s="9" t="s">
        <v>61</v>
      </c>
      <c r="B19" s="9">
        <v>5.0</v>
      </c>
      <c r="C19" s="9">
        <v>5.0</v>
      </c>
      <c r="D19" s="9">
        <v>5.0</v>
      </c>
      <c r="E19" s="9">
        <v>5.0</v>
      </c>
      <c r="F19" s="9">
        <v>5.0</v>
      </c>
      <c r="G19" s="9">
        <v>5.0</v>
      </c>
      <c r="H19" s="9">
        <v>5.0</v>
      </c>
      <c r="I19" s="9">
        <v>5.0</v>
      </c>
      <c r="J19" s="9">
        <v>5.0</v>
      </c>
      <c r="K19" s="9">
        <v>5.0</v>
      </c>
      <c r="L19" s="9">
        <v>4.0</v>
      </c>
      <c r="BJ19" s="9">
        <v>5.0</v>
      </c>
    </row>
    <row r="20" ht="14.25" customHeight="1">
      <c r="A20" s="9" t="s">
        <v>62</v>
      </c>
      <c r="B20" s="9">
        <v>4.0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BJ20" s="9">
        <v>4.0</v>
      </c>
    </row>
    <row r="21" ht="14.25" customHeight="1">
      <c r="A21" s="9" t="s">
        <v>64</v>
      </c>
      <c r="B21" s="9">
        <v>5.0</v>
      </c>
      <c r="C21" s="9">
        <v>5.0</v>
      </c>
      <c r="D21" s="9">
        <v>5.0</v>
      </c>
      <c r="E21" s="9">
        <v>5.0</v>
      </c>
      <c r="F21" s="9">
        <v>5.0</v>
      </c>
      <c r="G21" s="9">
        <v>5.0</v>
      </c>
      <c r="H21" s="9">
        <v>4.0</v>
      </c>
      <c r="I21" s="9">
        <v>5.0</v>
      </c>
      <c r="J21" s="9">
        <v>4.0</v>
      </c>
      <c r="K21" s="9">
        <v>4.0</v>
      </c>
      <c r="L21" s="9">
        <v>2.0</v>
      </c>
      <c r="BJ21" s="9">
        <v>5.0</v>
      </c>
    </row>
    <row r="22" ht="14.25" customHeight="1">
      <c r="A22" s="9" t="s">
        <v>65</v>
      </c>
      <c r="B22" s="9">
        <v>4.0</v>
      </c>
      <c r="C22" s="9">
        <v>4.0</v>
      </c>
      <c r="D22" s="9">
        <v>3.0</v>
      </c>
      <c r="E22" s="9">
        <v>3.0</v>
      </c>
      <c r="F22" s="9" t="e">
        <v>#N/A</v>
      </c>
      <c r="G22" s="9">
        <v>3.0</v>
      </c>
      <c r="H22" s="9" t="e">
        <v>#N/A</v>
      </c>
      <c r="I22" s="9">
        <v>4.0</v>
      </c>
      <c r="J22" s="9" t="e">
        <v>#N/A</v>
      </c>
      <c r="K22" s="9">
        <v>3.0</v>
      </c>
      <c r="L22" s="9">
        <v>3.0</v>
      </c>
      <c r="BJ22" s="9">
        <v>4.0</v>
      </c>
    </row>
    <row r="23" ht="14.25" customHeight="1">
      <c r="A23" s="9" t="s">
        <v>66</v>
      </c>
      <c r="B23" s="9">
        <v>3.0</v>
      </c>
      <c r="C23" s="9">
        <v>4.0</v>
      </c>
      <c r="D23" s="9">
        <v>4.0</v>
      </c>
      <c r="E23" s="9">
        <v>5.0</v>
      </c>
      <c r="F23" s="9">
        <v>4.0</v>
      </c>
      <c r="G23" s="9">
        <v>5.0</v>
      </c>
      <c r="H23" s="9">
        <v>3.0</v>
      </c>
      <c r="I23" s="9">
        <v>3.0</v>
      </c>
      <c r="J23" s="9">
        <v>3.0</v>
      </c>
      <c r="K23" s="9">
        <v>3.0</v>
      </c>
      <c r="L23" s="9">
        <v>3.0</v>
      </c>
      <c r="BJ23" s="9">
        <v>3.0</v>
      </c>
    </row>
    <row r="24" ht="14.25" customHeight="1">
      <c r="A24" s="9" t="s">
        <v>67</v>
      </c>
      <c r="B24" s="9">
        <v>4.0</v>
      </c>
      <c r="C24" s="9">
        <v>4.0</v>
      </c>
      <c r="D24" s="9">
        <v>4.0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BJ24" s="9">
        <v>4.0</v>
      </c>
    </row>
    <row r="25" ht="14.25" customHeight="1">
      <c r="A25" s="9" t="s">
        <v>68</v>
      </c>
      <c r="B25" s="9">
        <v>5.0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BJ25" s="9">
        <v>5.0</v>
      </c>
    </row>
    <row r="26" ht="14.25" customHeight="1">
      <c r="A26" s="9" t="s">
        <v>69</v>
      </c>
      <c r="B26" s="9">
        <v>5.0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BJ26" s="9">
        <v>5.0</v>
      </c>
    </row>
    <row r="27" ht="14.25" customHeight="1">
      <c r="A27" s="9" t="s">
        <v>70</v>
      </c>
      <c r="B27" s="9">
        <v>3.0</v>
      </c>
      <c r="C27" s="9">
        <v>3.0</v>
      </c>
      <c r="D27" s="9">
        <v>3.0</v>
      </c>
      <c r="E27" s="9" t="e">
        <v>#N/A</v>
      </c>
      <c r="F27" s="9">
        <v>4.0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BJ27" s="9">
        <v>3.0</v>
      </c>
    </row>
    <row r="28" ht="14.25" customHeight="1">
      <c r="A28" s="9" t="s">
        <v>72</v>
      </c>
      <c r="B28" s="9">
        <v>5.0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>
        <v>5.0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BJ28" s="9">
        <v>5.0</v>
      </c>
    </row>
    <row r="29" ht="14.25" customHeight="1">
      <c r="A29" s="9" t="s">
        <v>74</v>
      </c>
      <c r="B29" s="9">
        <v>4.0</v>
      </c>
      <c r="C29" s="9">
        <v>3.0</v>
      </c>
      <c r="D29" s="9" t="e">
        <v>#N/A</v>
      </c>
      <c r="E29" s="9" t="e">
        <v>#N/A</v>
      </c>
      <c r="F29" s="9" t="e">
        <v>#N/A</v>
      </c>
      <c r="G29" s="9">
        <v>3.0</v>
      </c>
      <c r="H29" s="9">
        <v>4.0</v>
      </c>
      <c r="I29" s="9">
        <v>3.0</v>
      </c>
      <c r="J29" s="9">
        <v>4.0</v>
      </c>
      <c r="K29" s="9">
        <v>4.0</v>
      </c>
      <c r="L29" s="9" t="e">
        <v>#N/A</v>
      </c>
      <c r="BJ29" s="9">
        <v>4.0</v>
      </c>
    </row>
    <row r="30" ht="14.25" customHeight="1">
      <c r="A30" s="9" t="s">
        <v>75</v>
      </c>
      <c r="B30" s="9">
        <v>5.0</v>
      </c>
      <c r="C30" s="9">
        <v>5.0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BJ30" s="9">
        <v>5.0</v>
      </c>
    </row>
    <row r="31" ht="14.25" customHeight="1">
      <c r="A31" s="9" t="s">
        <v>76</v>
      </c>
      <c r="B31" s="9">
        <v>3.0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BJ31" s="9">
        <v>3.0</v>
      </c>
    </row>
    <row r="32" ht="14.25" customHeight="1">
      <c r="A32" s="9" t="s">
        <v>77</v>
      </c>
      <c r="B32" s="9">
        <v>3.0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BJ32" s="9">
        <v>3.0</v>
      </c>
    </row>
    <row r="33" ht="14.25" customHeight="1">
      <c r="A33" s="9" t="s">
        <v>78</v>
      </c>
      <c r="B33" s="9">
        <v>5.0</v>
      </c>
      <c r="C33" s="9" t="e">
        <v>#N/A</v>
      </c>
      <c r="D33" s="9" t="e">
        <v>#N/A</v>
      </c>
      <c r="E33" s="9" t="e">
        <v>#N/A</v>
      </c>
      <c r="F33" s="9">
        <v>5.0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BJ33" s="9">
        <v>5.0</v>
      </c>
    </row>
    <row r="34" ht="14.25" customHeight="1">
      <c r="A34" s="9" t="s">
        <v>79</v>
      </c>
      <c r="B34" s="9">
        <v>2.0</v>
      </c>
      <c r="C34" s="9">
        <v>3.0</v>
      </c>
      <c r="D34" s="9" t="e">
        <v>#N/A</v>
      </c>
      <c r="E34" s="9" t="e">
        <v>#N/A</v>
      </c>
      <c r="F34" s="9">
        <v>3.0</v>
      </c>
      <c r="G34" s="9">
        <v>3.0</v>
      </c>
      <c r="H34" s="9" t="e">
        <v>#N/A</v>
      </c>
      <c r="I34" s="9">
        <v>3.0</v>
      </c>
      <c r="J34" s="9" t="e">
        <v>#N/A</v>
      </c>
      <c r="K34" s="9">
        <v>2.0</v>
      </c>
      <c r="L34" s="9" t="e">
        <v>#N/A</v>
      </c>
      <c r="BJ34" s="9">
        <v>2.0</v>
      </c>
    </row>
    <row r="35" ht="14.25" customHeight="1">
      <c r="A35" s="9" t="s">
        <v>80</v>
      </c>
      <c r="B35" s="9">
        <v>1.0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BJ35" s="9">
        <v>1.0</v>
      </c>
    </row>
    <row r="36" ht="14.25" customHeight="1">
      <c r="A36" s="9" t="s">
        <v>81</v>
      </c>
      <c r="B36" s="9">
        <v>4.0</v>
      </c>
      <c r="C36" s="9">
        <v>4.0</v>
      </c>
      <c r="D36" s="9">
        <v>4.0</v>
      </c>
      <c r="E36" s="9">
        <v>4.0</v>
      </c>
      <c r="F36" s="9">
        <v>4.0</v>
      </c>
      <c r="G36" s="9">
        <v>4.0</v>
      </c>
      <c r="H36" s="9">
        <v>5.0</v>
      </c>
      <c r="I36" s="9">
        <v>5.0</v>
      </c>
      <c r="J36" s="9">
        <v>5.0</v>
      </c>
      <c r="K36" s="9">
        <v>5.0</v>
      </c>
      <c r="L36" s="9">
        <v>4.0</v>
      </c>
      <c r="BJ36" s="9">
        <v>4.0</v>
      </c>
    </row>
    <row r="37" ht="14.25" customHeight="1">
      <c r="A37" s="9" t="s">
        <v>82</v>
      </c>
      <c r="B37" s="9">
        <v>4.0</v>
      </c>
      <c r="C37" s="9">
        <v>5.0</v>
      </c>
      <c r="D37" s="9">
        <v>5.0</v>
      </c>
      <c r="E37" s="9">
        <v>5.0</v>
      </c>
      <c r="F37" s="9">
        <v>5.0</v>
      </c>
      <c r="G37" s="9" t="e">
        <v>#N/A</v>
      </c>
      <c r="H37" s="9">
        <v>5.0</v>
      </c>
      <c r="I37" s="9" t="e">
        <v>#N/A</v>
      </c>
      <c r="J37" s="9">
        <v>5.0</v>
      </c>
      <c r="K37" s="9" t="e">
        <v>#N/A</v>
      </c>
      <c r="L37" s="9">
        <v>5.0</v>
      </c>
      <c r="BJ37" s="9">
        <v>4.0</v>
      </c>
    </row>
    <row r="38" ht="14.25" customHeight="1">
      <c r="A38" s="9" t="s">
        <v>83</v>
      </c>
      <c r="B38" s="9">
        <v>5.0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BJ38" s="9">
        <v>5.0</v>
      </c>
    </row>
    <row r="39" ht="14.25" customHeight="1">
      <c r="A39" s="9" t="s">
        <v>85</v>
      </c>
      <c r="B39" s="9">
        <v>4.0</v>
      </c>
      <c r="C39" s="9" t="e">
        <v>#N/A</v>
      </c>
      <c r="D39" s="9" t="e">
        <v>#N/A</v>
      </c>
      <c r="E39" s="9" t="e">
        <v>#N/A</v>
      </c>
      <c r="F39" s="9">
        <v>4.0</v>
      </c>
      <c r="G39" s="9" t="e">
        <v>#N/A</v>
      </c>
      <c r="H39" s="9">
        <v>4.0</v>
      </c>
      <c r="I39" s="9" t="e">
        <v>#N/A</v>
      </c>
      <c r="J39" s="9">
        <v>3.0</v>
      </c>
      <c r="K39" s="9" t="e">
        <v>#N/A</v>
      </c>
      <c r="L39" s="9" t="e">
        <v>#N/A</v>
      </c>
      <c r="BJ39" s="9">
        <v>4.0</v>
      </c>
    </row>
    <row r="40" ht="14.25" customHeight="1">
      <c r="A40" s="9" t="s">
        <v>86</v>
      </c>
      <c r="B40" s="9">
        <v>1.0</v>
      </c>
      <c r="C40" s="9" t="e">
        <v>#N/A</v>
      </c>
      <c r="D40" s="9" t="e">
        <v>#N/A</v>
      </c>
      <c r="E40" s="9">
        <v>1.0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>
        <v>4.0</v>
      </c>
      <c r="K40" s="9" t="e">
        <v>#N/A</v>
      </c>
      <c r="L40" s="9" t="e">
        <v>#N/A</v>
      </c>
      <c r="BJ40" s="9">
        <v>1.0</v>
      </c>
    </row>
    <row r="41" ht="14.25" customHeight="1">
      <c r="A41" s="9" t="s">
        <v>87</v>
      </c>
      <c r="B41" s="9">
        <v>4.0</v>
      </c>
      <c r="C41" s="9" t="e">
        <v>#N/A</v>
      </c>
      <c r="D41" s="9" t="e">
        <v>#N/A</v>
      </c>
      <c r="E41" s="9" t="e">
        <v>#N/A</v>
      </c>
      <c r="F41" s="9">
        <v>4.0</v>
      </c>
      <c r="G41" s="9">
        <v>4.0</v>
      </c>
      <c r="H41" s="9" t="e">
        <v>#N/A</v>
      </c>
      <c r="I41" s="9">
        <v>3.0</v>
      </c>
      <c r="J41" s="9" t="e">
        <v>#N/A</v>
      </c>
      <c r="K41" s="9" t="e">
        <v>#N/A</v>
      </c>
      <c r="L41" s="9" t="e">
        <v>#N/A</v>
      </c>
      <c r="BJ41" s="9">
        <v>4.0</v>
      </c>
    </row>
    <row r="42" ht="14.25" customHeight="1">
      <c r="A42" s="9" t="s">
        <v>88</v>
      </c>
      <c r="B42" s="9">
        <v>5.0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BJ42" s="9">
        <v>5.0</v>
      </c>
    </row>
    <row r="43" ht="14.25" customHeight="1">
      <c r="A43" s="9" t="s">
        <v>89</v>
      </c>
      <c r="B43" s="9">
        <v>5.0</v>
      </c>
      <c r="C43" s="9">
        <v>4.0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BJ43" s="9">
        <v>5.0</v>
      </c>
    </row>
    <row r="44" ht="14.25" customHeight="1">
      <c r="A44" s="9" t="s">
        <v>90</v>
      </c>
      <c r="B44" s="9">
        <v>4.0</v>
      </c>
      <c r="C44" s="9">
        <v>5.0</v>
      </c>
      <c r="D44" s="9" t="e">
        <v>#N/A</v>
      </c>
      <c r="E44" s="9">
        <v>5.0</v>
      </c>
      <c r="F44" s="9">
        <v>5.0</v>
      </c>
      <c r="G44" s="9">
        <v>5.0</v>
      </c>
      <c r="H44" s="9">
        <v>5.0</v>
      </c>
      <c r="I44" s="9">
        <v>5.0</v>
      </c>
      <c r="J44" s="9">
        <v>4.0</v>
      </c>
      <c r="K44" s="9">
        <v>5.0</v>
      </c>
      <c r="L44" s="9">
        <v>4.0</v>
      </c>
      <c r="BJ44" s="9">
        <v>4.0</v>
      </c>
    </row>
    <row r="45" ht="14.25" customHeight="1">
      <c r="A45" s="9" t="s">
        <v>91</v>
      </c>
      <c r="B45" s="9">
        <v>4.0</v>
      </c>
      <c r="C45" s="9" t="e">
        <v>#N/A</v>
      </c>
      <c r="D45" s="9" t="e">
        <v>#N/A</v>
      </c>
      <c r="E45" s="9" t="e">
        <v>#N/A</v>
      </c>
      <c r="F45" s="9">
        <v>4.0</v>
      </c>
      <c r="G45" s="9" t="e">
        <v>#N/A</v>
      </c>
      <c r="H45" s="9">
        <v>4.0</v>
      </c>
      <c r="I45" s="9" t="e">
        <v>#N/A</v>
      </c>
      <c r="J45" s="9" t="e">
        <v>#N/A</v>
      </c>
      <c r="K45" s="9" t="e">
        <v>#N/A</v>
      </c>
      <c r="L45" s="9">
        <v>4.0</v>
      </c>
      <c r="BJ45" s="9">
        <v>4.0</v>
      </c>
    </row>
    <row r="46" ht="14.25" customHeight="1">
      <c r="A46" s="9" t="s">
        <v>92</v>
      </c>
      <c r="B46" s="9">
        <v>5.0</v>
      </c>
      <c r="C46" s="9" t="e">
        <v>#N/A</v>
      </c>
      <c r="D46" s="9" t="e">
        <v>#N/A</v>
      </c>
      <c r="E46" s="9">
        <v>3.0</v>
      </c>
      <c r="F46" s="9">
        <v>3.0</v>
      </c>
      <c r="G46" s="9" t="e">
        <v>#N/A</v>
      </c>
      <c r="H46" s="9" t="e">
        <v>#N/A</v>
      </c>
      <c r="I46" s="9" t="e">
        <v>#N/A</v>
      </c>
      <c r="J46" s="9">
        <v>3.0</v>
      </c>
      <c r="K46" s="9">
        <v>3.0</v>
      </c>
      <c r="L46" s="9">
        <v>4.0</v>
      </c>
      <c r="BJ46" s="9">
        <v>5.0</v>
      </c>
    </row>
    <row r="47" ht="14.25" customHeight="1">
      <c r="A47" s="9" t="s">
        <v>93</v>
      </c>
      <c r="B47" s="9">
        <v>3.0</v>
      </c>
      <c r="C47" s="9">
        <v>5.0</v>
      </c>
      <c r="D47" s="9" t="e">
        <v>#N/A</v>
      </c>
      <c r="E47" s="9">
        <v>4.0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BJ47" s="9">
        <v>3.0</v>
      </c>
    </row>
    <row r="48" ht="14.25" customHeight="1">
      <c r="A48" s="9" t="s">
        <v>94</v>
      </c>
      <c r="B48" s="9">
        <v>3.0</v>
      </c>
      <c r="C48" s="9">
        <v>5.0</v>
      </c>
      <c r="D48" s="9">
        <v>5.0</v>
      </c>
      <c r="E48" s="9">
        <v>5.0</v>
      </c>
      <c r="F48" s="9">
        <v>5.0</v>
      </c>
      <c r="G48" s="9">
        <v>5.0</v>
      </c>
      <c r="H48" s="9" t="e">
        <v>#N/A</v>
      </c>
      <c r="I48" s="9" t="e">
        <v>#N/A</v>
      </c>
      <c r="J48" s="9">
        <v>5.0</v>
      </c>
      <c r="K48" s="9">
        <v>5.0</v>
      </c>
      <c r="L48" s="9">
        <v>5.0</v>
      </c>
      <c r="BJ48" s="9">
        <v>3.0</v>
      </c>
    </row>
    <row r="49" ht="14.25" customHeight="1">
      <c r="A49" s="9" t="s">
        <v>95</v>
      </c>
      <c r="B49" s="9">
        <v>3.0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BJ49" s="9">
        <v>3.0</v>
      </c>
    </row>
    <row r="50" ht="14.25" customHeight="1">
      <c r="A50" s="9" t="s">
        <v>96</v>
      </c>
      <c r="B50" s="9">
        <v>5.0</v>
      </c>
      <c r="C50" s="9" t="e">
        <v>#N/A</v>
      </c>
      <c r="D50" s="9" t="e">
        <v>#N/A</v>
      </c>
      <c r="E50" s="9">
        <v>4.0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BJ50" s="9">
        <v>5.0</v>
      </c>
    </row>
    <row r="51" ht="14.25" customHeight="1">
      <c r="A51" s="9" t="s">
        <v>97</v>
      </c>
      <c r="B51" s="9">
        <v>4.0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BJ51" s="9">
        <v>4.0</v>
      </c>
    </row>
    <row r="52" ht="14.25" customHeight="1">
      <c r="A52" s="9" t="s">
        <v>98</v>
      </c>
      <c r="B52" s="9">
        <v>3.0</v>
      </c>
      <c r="C52" s="9">
        <v>4.0</v>
      </c>
      <c r="D52" s="9" t="e">
        <v>#N/A</v>
      </c>
      <c r="E52" s="9">
        <v>4.0</v>
      </c>
      <c r="F52" s="9">
        <v>5.0</v>
      </c>
      <c r="G52" s="9">
        <v>5.0</v>
      </c>
      <c r="H52" s="9" t="e">
        <v>#N/A</v>
      </c>
      <c r="I52" s="9">
        <v>4.0</v>
      </c>
      <c r="J52" s="9">
        <v>4.0</v>
      </c>
      <c r="K52" s="9">
        <v>4.0</v>
      </c>
      <c r="L52" s="9" t="e">
        <v>#N/A</v>
      </c>
      <c r="BJ52" s="9">
        <v>3.0</v>
      </c>
    </row>
    <row r="53" ht="14.25" customHeight="1">
      <c r="A53" s="9" t="s">
        <v>99</v>
      </c>
      <c r="B53" s="9">
        <v>4.0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>
        <v>5.0</v>
      </c>
      <c r="I53" s="9" t="e">
        <v>#N/A</v>
      </c>
      <c r="J53" s="9" t="e">
        <v>#N/A</v>
      </c>
      <c r="K53" s="9" t="e">
        <v>#N/A</v>
      </c>
      <c r="L53" s="9" t="e">
        <v>#N/A</v>
      </c>
      <c r="BJ53" s="9">
        <v>4.0</v>
      </c>
    </row>
    <row r="54" ht="14.25" customHeight="1">
      <c r="A54" s="9" t="s">
        <v>100</v>
      </c>
      <c r="B54" s="9">
        <v>5.0</v>
      </c>
      <c r="C54" s="9" t="e">
        <v>#N/A</v>
      </c>
      <c r="D54" s="9" t="e">
        <v>#N/A</v>
      </c>
      <c r="E54" s="9">
        <v>4.0</v>
      </c>
      <c r="F54" s="9" t="e">
        <v>#N/A</v>
      </c>
      <c r="G54" s="9" t="e">
        <v>#N/A</v>
      </c>
      <c r="H54" s="9">
        <v>4.0</v>
      </c>
      <c r="I54" s="9" t="e">
        <v>#N/A</v>
      </c>
      <c r="J54" s="9" t="e">
        <v>#N/A</v>
      </c>
      <c r="K54" s="9" t="e">
        <v>#N/A</v>
      </c>
      <c r="L54" s="9" t="e">
        <v>#N/A</v>
      </c>
      <c r="BJ54" s="9">
        <v>5.0</v>
      </c>
    </row>
    <row r="55" ht="14.25" customHeight="1">
      <c r="A55" s="9" t="s">
        <v>102</v>
      </c>
      <c r="B55" s="9">
        <v>4.0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BJ55" s="9">
        <v>4.0</v>
      </c>
    </row>
    <row r="56" ht="14.25" customHeight="1">
      <c r="A56" s="9" t="s">
        <v>103</v>
      </c>
      <c r="B56" s="9">
        <v>3.0</v>
      </c>
      <c r="C56" s="9" t="e">
        <v>#N/A</v>
      </c>
      <c r="D56" s="9" t="e">
        <v>#N/A</v>
      </c>
      <c r="E56" s="9" t="e">
        <v>#N/A</v>
      </c>
      <c r="F56" s="9">
        <v>1.0</v>
      </c>
      <c r="G56" s="9" t="e">
        <v>#N/A</v>
      </c>
      <c r="H56" s="9">
        <v>1.0</v>
      </c>
      <c r="I56" s="9">
        <v>5.0</v>
      </c>
      <c r="J56" s="9">
        <v>3.0</v>
      </c>
      <c r="K56" s="9" t="e">
        <v>#N/A</v>
      </c>
      <c r="L56" s="9" t="e">
        <v>#N/A</v>
      </c>
      <c r="BJ56" s="9">
        <v>3.0</v>
      </c>
    </row>
    <row r="57" ht="14.25" customHeight="1">
      <c r="A57" s="9" t="s">
        <v>104</v>
      </c>
      <c r="B57" s="9">
        <v>4.0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BJ57" s="9">
        <v>4.0</v>
      </c>
    </row>
    <row r="58" ht="14.25" customHeight="1">
      <c r="A58" s="9" t="s">
        <v>105</v>
      </c>
      <c r="B58" s="9">
        <v>5.0</v>
      </c>
      <c r="C58" s="9">
        <v>5.0</v>
      </c>
      <c r="D58" s="9">
        <v>4.0</v>
      </c>
      <c r="E58" s="9" t="e">
        <v>#N/A</v>
      </c>
      <c r="F58" s="9">
        <v>5.0</v>
      </c>
      <c r="G58" s="9">
        <v>5.0</v>
      </c>
      <c r="H58" s="9" t="e">
        <v>#N/A</v>
      </c>
      <c r="I58" s="9">
        <v>5.0</v>
      </c>
      <c r="J58" s="9" t="e">
        <v>#N/A</v>
      </c>
      <c r="K58" s="9">
        <v>5.0</v>
      </c>
      <c r="L58" s="9" t="e">
        <v>#N/A</v>
      </c>
      <c r="BJ58" s="9">
        <v>5.0</v>
      </c>
    </row>
    <row r="59" ht="14.25" customHeight="1">
      <c r="A59" s="9" t="s">
        <v>106</v>
      </c>
      <c r="B59" s="9">
        <v>5.0</v>
      </c>
      <c r="C59" s="9" t="e">
        <v>#N/A</v>
      </c>
      <c r="D59" s="9" t="e">
        <v>#N/A</v>
      </c>
      <c r="E59" s="9" t="e">
        <v>#N/A</v>
      </c>
      <c r="F59" s="9">
        <v>5.0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BJ59" s="9">
        <v>5.0</v>
      </c>
    </row>
    <row r="60" ht="14.25" customHeight="1">
      <c r="A60" s="9" t="s">
        <v>107</v>
      </c>
      <c r="B60" s="9">
        <v>4.0</v>
      </c>
      <c r="C60" s="9">
        <v>3.0</v>
      </c>
      <c r="D60" s="9">
        <v>3.0</v>
      </c>
      <c r="E60" s="9" t="e">
        <v>#N/A</v>
      </c>
      <c r="F60" s="9" t="e">
        <v>#N/A</v>
      </c>
      <c r="G60" s="9">
        <v>3.0</v>
      </c>
      <c r="H60" s="9" t="e">
        <v>#N/A</v>
      </c>
      <c r="I60" s="9" t="e">
        <v>#N/A</v>
      </c>
      <c r="J60" s="9" t="e">
        <v>#N/A</v>
      </c>
      <c r="K60" s="9">
        <v>1.0</v>
      </c>
      <c r="L60" s="9">
        <v>1.0</v>
      </c>
      <c r="BJ60" s="9">
        <v>4.0</v>
      </c>
    </row>
    <row r="61" ht="14.25" customHeight="1">
      <c r="A61" s="9" t="s">
        <v>108</v>
      </c>
      <c r="B61" s="9">
        <v>5.0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>
        <v>4.0</v>
      </c>
      <c r="I61" s="9">
        <v>5.0</v>
      </c>
      <c r="J61" s="9" t="e">
        <v>#N/A</v>
      </c>
      <c r="K61" s="9" t="e">
        <v>#N/A</v>
      </c>
      <c r="L61" s="9" t="e">
        <v>#N/A</v>
      </c>
      <c r="BJ61" s="9">
        <v>5.0</v>
      </c>
    </row>
    <row r="62" ht="14.25" customHeight="1">
      <c r="A62" s="9" t="s">
        <v>109</v>
      </c>
      <c r="B62" s="9">
        <v>5.0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BJ62" s="9">
        <v>5.0</v>
      </c>
    </row>
    <row r="63" ht="14.25" customHeight="1">
      <c r="A63" s="9" t="s">
        <v>110</v>
      </c>
      <c r="B63" s="9">
        <v>5.0</v>
      </c>
      <c r="C63" s="9">
        <v>5.0</v>
      </c>
      <c r="D63" s="9">
        <v>4.0</v>
      </c>
      <c r="E63" s="9">
        <v>5.0</v>
      </c>
      <c r="F63" s="9">
        <v>5.0</v>
      </c>
      <c r="G63" s="9">
        <v>5.0</v>
      </c>
      <c r="H63" s="9">
        <v>5.0</v>
      </c>
      <c r="I63" s="9">
        <v>5.0</v>
      </c>
      <c r="J63" s="9">
        <v>4.0</v>
      </c>
      <c r="K63" s="9">
        <v>5.0</v>
      </c>
      <c r="L63" s="9">
        <v>4.0</v>
      </c>
      <c r="BJ63" s="9">
        <v>5.0</v>
      </c>
    </row>
    <row r="64" ht="14.25" customHeight="1">
      <c r="A64" s="9" t="s">
        <v>111</v>
      </c>
      <c r="B64" s="9">
        <v>4.0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>
        <v>4.0</v>
      </c>
      <c r="H64" s="9" t="e">
        <v>#N/A</v>
      </c>
      <c r="I64" s="9" t="e">
        <v>#N/A</v>
      </c>
      <c r="J64" s="9">
        <v>4.0</v>
      </c>
      <c r="K64" s="9" t="e">
        <v>#N/A</v>
      </c>
      <c r="L64" s="9" t="e">
        <v>#N/A</v>
      </c>
      <c r="BJ64" s="9">
        <v>4.0</v>
      </c>
    </row>
    <row r="65" ht="14.25" customHeight="1">
      <c r="A65" s="9" t="s">
        <v>112</v>
      </c>
      <c r="B65" s="9">
        <v>4.0</v>
      </c>
      <c r="C65" s="9">
        <v>3.0</v>
      </c>
      <c r="D65" s="9">
        <v>4.0</v>
      </c>
      <c r="E65" s="9">
        <v>5.0</v>
      </c>
      <c r="F65" s="9">
        <v>4.0</v>
      </c>
      <c r="G65" s="9">
        <v>4.0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BJ65" s="9">
        <v>4.0</v>
      </c>
    </row>
    <row r="66" ht="14.25" customHeight="1">
      <c r="A66" s="9" t="s">
        <v>113</v>
      </c>
      <c r="B66" s="9">
        <v>4.0</v>
      </c>
      <c r="C66" s="9" t="e">
        <v>#N/A</v>
      </c>
      <c r="D66" s="9" t="e">
        <v>#N/A</v>
      </c>
      <c r="E66" s="9">
        <v>4.0</v>
      </c>
      <c r="F66" s="9" t="e">
        <v>#N/A</v>
      </c>
      <c r="G66" s="9" t="e">
        <v>#N/A</v>
      </c>
      <c r="H66" s="9">
        <v>4.0</v>
      </c>
      <c r="I66" s="9" t="e">
        <v>#N/A</v>
      </c>
      <c r="J66" s="9" t="e">
        <v>#N/A</v>
      </c>
      <c r="K66" s="9" t="e">
        <v>#N/A</v>
      </c>
      <c r="L66" s="9" t="e">
        <v>#N/A</v>
      </c>
      <c r="BJ66" s="9">
        <v>4.0</v>
      </c>
    </row>
    <row r="67" ht="14.25" customHeight="1">
      <c r="A67" s="9" t="s">
        <v>114</v>
      </c>
      <c r="B67" s="9">
        <v>5.0</v>
      </c>
      <c r="C67" s="9" t="e">
        <v>#N/A</v>
      </c>
      <c r="D67" s="9" t="e">
        <v>#N/A</v>
      </c>
      <c r="E67" s="9">
        <v>5.0</v>
      </c>
      <c r="F67" s="9">
        <v>4.0</v>
      </c>
      <c r="G67" s="9">
        <v>4.0</v>
      </c>
      <c r="H67" s="9" t="e">
        <v>#N/A</v>
      </c>
      <c r="I67" s="9">
        <v>5.0</v>
      </c>
      <c r="J67" s="9">
        <v>5.0</v>
      </c>
      <c r="K67" s="9" t="e">
        <v>#N/A</v>
      </c>
      <c r="L67" s="9">
        <v>4.0</v>
      </c>
      <c r="BJ67" s="9">
        <v>5.0</v>
      </c>
    </row>
    <row r="68" ht="14.25" customHeight="1">
      <c r="A68" s="9" t="s">
        <v>115</v>
      </c>
      <c r="B68" s="9">
        <v>4.0</v>
      </c>
      <c r="C68" s="9">
        <v>4.0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BJ68" s="9">
        <v>4.0</v>
      </c>
    </row>
    <row r="69" ht="14.25" customHeight="1">
      <c r="A69" s="9" t="s">
        <v>116</v>
      </c>
      <c r="B69" s="9">
        <v>5.0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BJ69" s="9">
        <v>5.0</v>
      </c>
    </row>
    <row r="70" ht="14.25" customHeight="1">
      <c r="A70" s="9" t="s">
        <v>117</v>
      </c>
      <c r="B70" s="9">
        <v>5.0</v>
      </c>
      <c r="C70" s="9">
        <v>4.0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>
        <v>5.0</v>
      </c>
      <c r="BJ70" s="9">
        <v>5.0</v>
      </c>
    </row>
    <row r="71" ht="14.25" customHeight="1">
      <c r="A71" s="9" t="s">
        <v>118</v>
      </c>
      <c r="B71" s="9">
        <v>4.0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BJ71" s="9">
        <v>4.0</v>
      </c>
    </row>
    <row r="72" ht="14.25" customHeight="1">
      <c r="A72" s="9" t="s">
        <v>119</v>
      </c>
      <c r="B72" s="9">
        <v>3.0</v>
      </c>
      <c r="C72" s="9">
        <v>3.0</v>
      </c>
      <c r="D72" s="9">
        <v>4.0</v>
      </c>
      <c r="E72" s="9">
        <v>4.0</v>
      </c>
      <c r="F72" s="9" t="e">
        <v>#N/A</v>
      </c>
      <c r="G72" s="9">
        <v>4.0</v>
      </c>
      <c r="H72" s="9" t="e">
        <v>#N/A</v>
      </c>
      <c r="I72" s="9">
        <v>4.0</v>
      </c>
      <c r="J72" s="9" t="e">
        <v>#N/A</v>
      </c>
      <c r="K72" s="9" t="e">
        <v>#N/A</v>
      </c>
      <c r="L72" s="9" t="e">
        <v>#N/A</v>
      </c>
      <c r="BJ72" s="9">
        <v>3.0</v>
      </c>
    </row>
    <row r="73" ht="14.25" customHeight="1">
      <c r="A73" s="9" t="s">
        <v>120</v>
      </c>
      <c r="B73" s="9">
        <v>5.0</v>
      </c>
      <c r="C73" s="9">
        <v>5.0</v>
      </c>
      <c r="D73" s="9">
        <v>5.0</v>
      </c>
      <c r="E73" s="9">
        <v>5.0</v>
      </c>
      <c r="F73" s="9" t="e">
        <v>#N/A</v>
      </c>
      <c r="G73" s="9">
        <v>5.0</v>
      </c>
      <c r="H73" s="9">
        <v>5.0</v>
      </c>
      <c r="I73" s="9">
        <v>5.0</v>
      </c>
      <c r="J73" s="9">
        <v>5.0</v>
      </c>
      <c r="K73" s="9" t="e">
        <v>#N/A</v>
      </c>
      <c r="L73" s="9">
        <v>5.0</v>
      </c>
      <c r="BJ73" s="9">
        <v>5.0</v>
      </c>
    </row>
    <row r="74" ht="14.25" customHeight="1">
      <c r="A74" s="9" t="s">
        <v>121</v>
      </c>
      <c r="B74" s="9">
        <v>4.0</v>
      </c>
      <c r="C74" s="9">
        <v>4.0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BJ74" s="9">
        <v>4.0</v>
      </c>
    </row>
    <row r="75" ht="14.25" customHeight="1">
      <c r="A75" s="9" t="s">
        <v>122</v>
      </c>
      <c r="B75" s="9">
        <v>4.0</v>
      </c>
      <c r="C75" s="9">
        <v>4.0</v>
      </c>
      <c r="D75" s="9">
        <v>4.0</v>
      </c>
      <c r="E75" s="9">
        <v>4.0</v>
      </c>
      <c r="F75" s="9">
        <v>3.0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BJ75" s="9">
        <v>4.0</v>
      </c>
    </row>
    <row r="76" ht="14.25" customHeight="1">
      <c r="A76" s="9" t="s">
        <v>123</v>
      </c>
      <c r="B76" s="9">
        <v>4.0</v>
      </c>
      <c r="C76" s="9" t="e">
        <v>#N/A</v>
      </c>
      <c r="D76" s="9" t="e">
        <v>#N/A</v>
      </c>
      <c r="E76" s="9">
        <v>4.0</v>
      </c>
      <c r="F76" s="9">
        <v>5.0</v>
      </c>
      <c r="G76" s="9">
        <v>5.0</v>
      </c>
      <c r="H76" s="9">
        <v>4.0</v>
      </c>
      <c r="I76" s="9">
        <v>5.0</v>
      </c>
      <c r="J76" s="9">
        <v>5.0</v>
      </c>
      <c r="K76" s="9">
        <v>4.0</v>
      </c>
      <c r="L76" s="9">
        <v>3.0</v>
      </c>
      <c r="BJ76" s="9">
        <v>4.0</v>
      </c>
    </row>
    <row r="77" ht="14.25" customHeight="1">
      <c r="A77" s="9" t="s">
        <v>124</v>
      </c>
      <c r="B77" s="9">
        <v>4.0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BJ77" s="9">
        <v>4.0</v>
      </c>
    </row>
    <row r="78" ht="14.25" customHeight="1">
      <c r="A78" s="9" t="s">
        <v>125</v>
      </c>
      <c r="B78" s="9">
        <v>5.0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BJ78" s="9">
        <v>5.0</v>
      </c>
    </row>
    <row r="79" ht="14.25" customHeight="1">
      <c r="A79" s="9" t="s">
        <v>126</v>
      </c>
      <c r="B79" s="9">
        <v>4.0</v>
      </c>
      <c r="C79" s="9">
        <v>5.0</v>
      </c>
      <c r="D79" s="9" t="e">
        <v>#N/A</v>
      </c>
      <c r="E79" s="9" t="e">
        <v>#N/A</v>
      </c>
      <c r="F79" s="9" t="e">
        <v>#N/A</v>
      </c>
      <c r="G79" s="9">
        <v>5.0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BJ79" s="9">
        <v>4.0</v>
      </c>
    </row>
    <row r="80" ht="14.25" customHeight="1">
      <c r="A80" s="9" t="s">
        <v>127</v>
      </c>
      <c r="B80" s="9">
        <v>3.0</v>
      </c>
      <c r="C80" s="9">
        <v>2.0</v>
      </c>
      <c r="D80" s="9">
        <v>3.0</v>
      </c>
      <c r="E80" s="9">
        <v>3.0</v>
      </c>
      <c r="F80" s="9">
        <v>3.0</v>
      </c>
      <c r="G80" s="9">
        <v>4.0</v>
      </c>
      <c r="H80" s="9">
        <v>3.0</v>
      </c>
      <c r="I80" s="9">
        <v>3.0</v>
      </c>
      <c r="J80" s="9" t="e">
        <v>#N/A</v>
      </c>
      <c r="K80" s="9">
        <v>2.0</v>
      </c>
      <c r="L80" s="9" t="e">
        <v>#N/A</v>
      </c>
      <c r="BJ80" s="9">
        <v>3.0</v>
      </c>
    </row>
    <row r="81" ht="14.25" customHeight="1">
      <c r="A81" s="9" t="s">
        <v>128</v>
      </c>
      <c r="B81" s="9">
        <v>5.0</v>
      </c>
      <c r="C81" s="9" t="e">
        <v>#N/A</v>
      </c>
      <c r="D81" s="9" t="e">
        <v>#N/A</v>
      </c>
      <c r="E81" s="9">
        <v>5.0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BJ81" s="9">
        <v>5.0</v>
      </c>
    </row>
    <row r="82" ht="14.25" customHeight="1">
      <c r="A82" s="9" t="s">
        <v>130</v>
      </c>
      <c r="B82" s="9">
        <v>4.0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BJ82" s="9">
        <v>4.0</v>
      </c>
    </row>
    <row r="83" ht="14.25" customHeight="1">
      <c r="A83" s="9" t="s">
        <v>132</v>
      </c>
      <c r="B83" s="9">
        <v>3.0</v>
      </c>
      <c r="C83" s="9" t="e">
        <v>#N/A</v>
      </c>
      <c r="D83" s="9" t="e">
        <v>#N/A</v>
      </c>
      <c r="E83" s="9">
        <v>1.0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BJ83" s="9">
        <v>3.0</v>
      </c>
    </row>
    <row r="84" ht="14.25" customHeight="1">
      <c r="A84" s="9" t="s">
        <v>133</v>
      </c>
      <c r="B84" s="9">
        <v>4.0</v>
      </c>
      <c r="C84" s="9">
        <v>5.0</v>
      </c>
      <c r="D84" s="9">
        <v>4.0</v>
      </c>
      <c r="E84" s="9">
        <v>5.0</v>
      </c>
      <c r="F84" s="9">
        <v>5.0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BJ84" s="9">
        <v>4.0</v>
      </c>
    </row>
    <row r="85" ht="14.25" customHeight="1">
      <c r="A85" s="9" t="s">
        <v>150</v>
      </c>
      <c r="B85" s="9">
        <v>4.060975609756097</v>
      </c>
      <c r="C85" s="9">
        <v>4.128205128205129</v>
      </c>
      <c r="D85" s="9">
        <v>3.8636363636363638</v>
      </c>
      <c r="E85" s="9">
        <v>4.121212121212121</v>
      </c>
      <c r="F85" s="9">
        <v>4.161290322580645</v>
      </c>
      <c r="G85" s="9">
        <v>4.214285714285714</v>
      </c>
      <c r="H85" s="9">
        <v>4.045454545454546</v>
      </c>
      <c r="I85" s="9">
        <v>4.285714285714286</v>
      </c>
      <c r="J85" s="9">
        <v>4.238095238095238</v>
      </c>
      <c r="K85" s="9">
        <v>3.75</v>
      </c>
      <c r="L85" s="9">
        <v>3.782608695652174</v>
      </c>
      <c r="BJ85" s="9">
        <v>4.0</v>
      </c>
    </row>
    <row r="86" ht="14.25" customHeight="1">
      <c r="A86" s="9" t="s">
        <v>151</v>
      </c>
      <c r="B86" s="9">
        <v>0.9018868782881415</v>
      </c>
      <c r="C86" s="9">
        <v>0.8223636976922384</v>
      </c>
      <c r="D86" s="9">
        <v>0.7927537436201206</v>
      </c>
      <c r="E86" s="9">
        <v>1.082750425928563</v>
      </c>
      <c r="F86" s="9">
        <v>0.9694250596289333</v>
      </c>
      <c r="G86" s="9">
        <v>0.832539304250372</v>
      </c>
      <c r="H86" s="9">
        <v>0.9989171626493846</v>
      </c>
      <c r="I86" s="9">
        <v>0.8937009000226517</v>
      </c>
      <c r="J86" s="9">
        <v>0.7672969364884688</v>
      </c>
      <c r="K86" s="9">
        <v>1.2085223687584246</v>
      </c>
      <c r="L86" s="9">
        <v>1.0623667861928836</v>
      </c>
      <c r="BJ86" s="9" t="e">
        <v>#N/A</v>
      </c>
    </row>
    <row r="87" ht="14.25" customHeight="1">
      <c r="A87" s="9" t="s">
        <v>152</v>
      </c>
      <c r="B87" s="9">
        <v>83.0</v>
      </c>
      <c r="C87" s="9">
        <v>40.0</v>
      </c>
      <c r="D87" s="9">
        <v>23.0</v>
      </c>
      <c r="E87" s="9">
        <v>33.0</v>
      </c>
      <c r="F87" s="9">
        <v>31.0</v>
      </c>
      <c r="G87" s="9">
        <v>28.0</v>
      </c>
      <c r="H87" s="9">
        <v>22.0</v>
      </c>
      <c r="I87" s="9">
        <v>22.0</v>
      </c>
      <c r="J87" s="9">
        <v>22.0</v>
      </c>
      <c r="K87" s="9">
        <v>20.0</v>
      </c>
      <c r="L87" s="9">
        <v>24.0</v>
      </c>
      <c r="BJ87" s="9" t="e">
        <v>#N/A</v>
      </c>
    </row>
    <row r="88" ht="14.25" customHeight="1">
      <c r="A88" s="9" t="s">
        <v>153</v>
      </c>
      <c r="B88" s="9">
        <v>0.09899494578970977</v>
      </c>
      <c r="C88" s="9">
        <v>0.1300271174872814</v>
      </c>
      <c r="D88" s="9">
        <v>0.16530058234250194</v>
      </c>
      <c r="E88" s="9">
        <v>0.1884826561306777</v>
      </c>
      <c r="F88" s="9">
        <v>0.17411388062697886</v>
      </c>
      <c r="G88" s="9">
        <v>0.15733513969523027</v>
      </c>
      <c r="H88" s="9">
        <v>0.2129698546567626</v>
      </c>
      <c r="I88" s="9">
        <v>0.19053767209248312</v>
      </c>
      <c r="J88" s="9">
        <v>0.16358825651680686</v>
      </c>
      <c r="K88" s="9">
        <v>0.27023381688729053</v>
      </c>
      <c r="L88" s="9">
        <v>0.2168547121544165</v>
      </c>
      <c r="BJ88" s="9">
        <v>3.0</v>
      </c>
    </row>
    <row r="89" ht="14.25" customHeight="1">
      <c r="A89" s="9" t="s">
        <v>154</v>
      </c>
      <c r="B89" s="9">
        <v>4.0</v>
      </c>
      <c r="C89" s="9">
        <v>4.0</v>
      </c>
      <c r="D89" s="9">
        <v>4.0</v>
      </c>
      <c r="E89" s="9">
        <v>4.0</v>
      </c>
      <c r="F89" s="9">
        <v>4.0</v>
      </c>
      <c r="G89" s="9">
        <v>4.0</v>
      </c>
      <c r="H89" s="9">
        <v>4.0</v>
      </c>
      <c r="I89" s="9">
        <v>5.0</v>
      </c>
      <c r="J89" s="9">
        <v>4.0</v>
      </c>
      <c r="K89" s="9">
        <v>4.0</v>
      </c>
      <c r="L89" s="9">
        <v>4.0</v>
      </c>
      <c r="BJ89" s="9">
        <v>4.0</v>
      </c>
    </row>
    <row r="90" ht="14.25" customHeight="1">
      <c r="B90" s="9" t="s">
        <v>138</v>
      </c>
      <c r="C90" s="9">
        <v>1.0</v>
      </c>
      <c r="D90" s="9">
        <v>2.0</v>
      </c>
      <c r="E90" s="9">
        <v>6.0</v>
      </c>
      <c r="F90" s="9">
        <v>12.0</v>
      </c>
      <c r="G90" s="9">
        <v>18.0</v>
      </c>
      <c r="H90" s="9">
        <v>24.0</v>
      </c>
      <c r="I90" s="9">
        <v>30.0</v>
      </c>
      <c r="J90" s="9">
        <v>36.0</v>
      </c>
      <c r="K90" s="9">
        <v>42.0</v>
      </c>
      <c r="L90" s="9">
        <v>48.0</v>
      </c>
      <c r="BJ90" s="9">
        <v>4.0</v>
      </c>
    </row>
    <row r="91" ht="14.25" customHeight="1">
      <c r="BJ91" s="9" t="e">
        <v>#N/A</v>
      </c>
    </row>
    <row r="92" ht="14.25" customHeight="1">
      <c r="A92" s="9" t="s">
        <v>157</v>
      </c>
      <c r="BJ92" s="9">
        <v>5.0</v>
      </c>
    </row>
    <row r="93" ht="14.25" customHeight="1">
      <c r="BJ93" s="9" t="e">
        <v>#N/A</v>
      </c>
    </row>
    <row r="94" ht="14.25" customHeight="1">
      <c r="BJ94" s="9" t="e">
        <v>#N/A</v>
      </c>
    </row>
    <row r="95" ht="14.25" customHeight="1">
      <c r="BJ95" s="9">
        <v>4.0</v>
      </c>
    </row>
    <row r="96" ht="14.25" customHeight="1">
      <c r="BJ96" s="9">
        <v>3.0</v>
      </c>
    </row>
    <row r="97" ht="14.25" customHeight="1">
      <c r="BJ97" s="9">
        <v>5.0</v>
      </c>
    </row>
    <row r="98" ht="14.25" customHeight="1">
      <c r="BJ98" s="9" t="e">
        <v>#N/A</v>
      </c>
    </row>
    <row r="99" ht="14.25" customHeight="1">
      <c r="BJ99" s="9">
        <v>5.0</v>
      </c>
    </row>
    <row r="100" ht="14.25" customHeight="1">
      <c r="BJ100" s="9">
        <v>4.0</v>
      </c>
    </row>
    <row r="101" ht="14.25" customHeight="1">
      <c r="BJ101" s="9">
        <v>4.0</v>
      </c>
    </row>
    <row r="102" ht="14.25" customHeight="1">
      <c r="BJ102" s="9">
        <v>5.0</v>
      </c>
    </row>
    <row r="103" ht="14.25" customHeight="1">
      <c r="BJ103" s="9" t="e">
        <v>#N/A</v>
      </c>
    </row>
    <row r="104" ht="14.25" customHeight="1">
      <c r="BJ104" s="9">
        <v>5.0</v>
      </c>
    </row>
    <row r="105" ht="14.25" customHeight="1">
      <c r="BJ105" s="9">
        <v>4.0</v>
      </c>
    </row>
    <row r="106" ht="14.25" customHeight="1">
      <c r="BJ106" s="9">
        <v>4.0</v>
      </c>
    </row>
    <row r="107" ht="14.25" customHeight="1">
      <c r="BJ107" s="9">
        <v>4.0</v>
      </c>
    </row>
    <row r="108" ht="14.25" customHeight="1">
      <c r="BJ108" s="9" t="e">
        <v>#N/A</v>
      </c>
    </row>
    <row r="109" ht="14.25" customHeight="1">
      <c r="BJ109" s="9" t="e">
        <v>#N/A</v>
      </c>
    </row>
    <row r="110" ht="14.25" customHeight="1">
      <c r="BJ110" s="9">
        <v>3.0</v>
      </c>
    </row>
    <row r="111" ht="14.25" customHeight="1">
      <c r="BJ111" s="9" t="e">
        <v>#N/A</v>
      </c>
    </row>
    <row r="112" ht="14.25" customHeight="1">
      <c r="BJ112" s="9">
        <v>3.0</v>
      </c>
    </row>
    <row r="113" ht="14.25" customHeight="1">
      <c r="BJ113" s="9">
        <v>5.0</v>
      </c>
    </row>
    <row r="114" ht="14.25" customHeight="1">
      <c r="BJ114" s="9" t="e">
        <v>#N/A</v>
      </c>
    </row>
    <row r="115" ht="14.25" customHeight="1">
      <c r="BJ115" s="9" t="e">
        <v>#N/A</v>
      </c>
    </row>
    <row r="116" ht="14.25" customHeight="1">
      <c r="BJ116" s="9" t="e">
        <v>#N/A</v>
      </c>
    </row>
    <row r="117" ht="14.25" customHeight="1">
      <c r="BJ117" s="9">
        <v>3.0</v>
      </c>
    </row>
    <row r="118" ht="14.25" customHeight="1">
      <c r="BJ118" s="9" t="e">
        <v>#N/A</v>
      </c>
    </row>
    <row r="119" ht="14.25" customHeight="1">
      <c r="BJ119" s="9">
        <v>4.0</v>
      </c>
    </row>
    <row r="120" ht="14.25" customHeight="1">
      <c r="BJ120" s="9">
        <v>5.0</v>
      </c>
    </row>
    <row r="121" ht="14.25" customHeight="1">
      <c r="BJ121" s="9" t="e">
        <v>#N/A</v>
      </c>
    </row>
    <row r="122" ht="14.25" customHeight="1">
      <c r="BJ122" s="9" t="e">
        <v>#N/A</v>
      </c>
    </row>
    <row r="123" ht="14.25" customHeight="1">
      <c r="BJ123" s="9" t="e">
        <v>#N/A</v>
      </c>
    </row>
    <row r="124" ht="14.25" customHeight="1">
      <c r="BJ124" s="9" t="e">
        <v>#N/A</v>
      </c>
    </row>
    <row r="125" ht="14.25" customHeight="1">
      <c r="BJ125" s="9" t="e">
        <v>#N/A</v>
      </c>
    </row>
    <row r="126" ht="14.25" customHeight="1">
      <c r="BJ126" s="9">
        <v>4.0</v>
      </c>
    </row>
    <row r="127" ht="14.25" customHeight="1">
      <c r="BJ127" s="9">
        <v>5.0</v>
      </c>
    </row>
    <row r="128" ht="14.25" customHeight="1">
      <c r="BJ128" s="9" t="e">
        <v>#N/A</v>
      </c>
    </row>
    <row r="129" ht="14.25" customHeight="1">
      <c r="BJ129" s="9" t="e">
        <v>#N/A</v>
      </c>
    </row>
    <row r="130" ht="14.25" customHeight="1">
      <c r="BJ130" s="9">
        <v>5.0</v>
      </c>
    </row>
    <row r="131" ht="14.25" customHeight="1">
      <c r="BJ131" s="9">
        <v>5.0</v>
      </c>
    </row>
    <row r="132" ht="14.25" customHeight="1">
      <c r="BJ132" s="9" t="e">
        <v>#N/A</v>
      </c>
    </row>
    <row r="133" ht="14.25" customHeight="1">
      <c r="BJ133" s="9" t="e">
        <v>#N/A</v>
      </c>
    </row>
    <row r="134" ht="14.25" customHeight="1">
      <c r="BJ134" s="9" t="e">
        <v>#N/A</v>
      </c>
    </row>
    <row r="135" ht="14.25" customHeight="1">
      <c r="BJ135" s="9">
        <v>4.0</v>
      </c>
    </row>
    <row r="136" ht="14.25" customHeight="1">
      <c r="BJ136" s="9" t="e">
        <v>#N/A</v>
      </c>
    </row>
    <row r="137" ht="14.25" customHeight="1">
      <c r="BJ137" s="9" t="e">
        <v>#N/A</v>
      </c>
    </row>
    <row r="138" ht="14.25" customHeight="1">
      <c r="BJ138" s="9" t="e">
        <v>#N/A</v>
      </c>
    </row>
    <row r="139" ht="14.25" customHeight="1">
      <c r="BJ139" s="9" t="e">
        <v>#N/A</v>
      </c>
    </row>
    <row r="140" ht="14.25" customHeight="1">
      <c r="BJ140" s="9" t="e">
        <v>#N/A</v>
      </c>
    </row>
    <row r="141" ht="14.25" customHeight="1">
      <c r="BJ141" s="9">
        <v>5.0</v>
      </c>
    </row>
    <row r="142" ht="14.25" customHeight="1">
      <c r="BJ142" s="9" t="e">
        <v>#N/A</v>
      </c>
    </row>
    <row r="143" ht="14.25" customHeight="1">
      <c r="BJ143" s="9">
        <v>3.0</v>
      </c>
    </row>
    <row r="144" ht="14.25" customHeight="1">
      <c r="BJ144" s="9" t="e">
        <v>#N/A</v>
      </c>
    </row>
    <row r="145" ht="14.25" customHeight="1">
      <c r="BJ145" s="9" t="e">
        <v>#N/A</v>
      </c>
    </row>
    <row r="146" ht="14.25" customHeight="1">
      <c r="BJ146" s="9">
        <v>5.0</v>
      </c>
    </row>
    <row r="147" ht="14.25" customHeight="1">
      <c r="BJ147" s="9" t="e">
        <v>#N/A</v>
      </c>
    </row>
    <row r="148" ht="14.25" customHeight="1">
      <c r="BJ148" s="9">
        <v>3.0</v>
      </c>
    </row>
    <row r="149" ht="14.25" customHeight="1">
      <c r="BJ149" s="9" t="e">
        <v>#N/A</v>
      </c>
    </row>
    <row r="150" ht="14.25" customHeight="1">
      <c r="BJ150" s="9" t="e">
        <v>#N/A</v>
      </c>
    </row>
    <row r="151" ht="14.25" customHeight="1">
      <c r="BJ151" s="9">
        <v>4.0</v>
      </c>
    </row>
    <row r="152" ht="14.25" customHeight="1">
      <c r="BJ152" s="9" t="e">
        <v>#N/A</v>
      </c>
    </row>
    <row r="153" ht="14.25" customHeight="1">
      <c r="BJ153" s="9">
        <v>4.0</v>
      </c>
    </row>
    <row r="154" ht="14.25" customHeight="1">
      <c r="BJ154" s="9" t="e">
        <v>#N/A</v>
      </c>
    </row>
    <row r="155" ht="14.25" customHeight="1">
      <c r="BJ155" s="9">
        <v>3.0</v>
      </c>
    </row>
    <row r="156" ht="14.25" customHeight="1">
      <c r="BJ156" s="9">
        <v>5.0</v>
      </c>
    </row>
    <row r="157" ht="14.25" customHeight="1">
      <c r="BJ157" s="9">
        <v>4.0</v>
      </c>
    </row>
    <row r="158" ht="14.25" customHeight="1">
      <c r="BJ158" s="9">
        <v>4.0</v>
      </c>
    </row>
    <row r="159" ht="14.25" customHeight="1">
      <c r="BJ159" s="9" t="e">
        <v>#N/A</v>
      </c>
    </row>
    <row r="160" ht="14.25" customHeight="1">
      <c r="BJ160" s="9" t="e">
        <v>#N/A</v>
      </c>
    </row>
    <row r="161" ht="14.25" customHeight="1">
      <c r="BJ161" s="9" t="e">
        <v>#N/A</v>
      </c>
    </row>
    <row r="162" ht="14.25" customHeight="1">
      <c r="BJ162" s="9">
        <v>5.0</v>
      </c>
    </row>
    <row r="163" ht="14.25" customHeight="1">
      <c r="BJ163" s="9">
        <v>2.0</v>
      </c>
    </row>
    <row r="164" ht="14.25" customHeight="1">
      <c r="BJ164" s="9" t="e">
        <v>#N/A</v>
      </c>
    </row>
    <row r="165" ht="14.25" customHeight="1">
      <c r="BJ165" s="9" t="e">
        <v>#N/A</v>
      </c>
    </row>
    <row r="166" ht="14.25" customHeight="1">
      <c r="BJ166" s="9" t="e">
        <v>#N/A</v>
      </c>
    </row>
    <row r="167" ht="14.25" customHeight="1">
      <c r="BJ167" s="9">
        <v>5.0</v>
      </c>
    </row>
    <row r="168" ht="14.25" customHeight="1">
      <c r="BJ168" s="9">
        <v>5.0</v>
      </c>
    </row>
    <row r="169" ht="14.25" customHeight="1">
      <c r="BJ169" s="9" t="e">
        <v>#N/A</v>
      </c>
    </row>
    <row r="170" ht="14.25" customHeight="1">
      <c r="BJ170" s="9" t="e">
        <v>#N/A</v>
      </c>
    </row>
    <row r="171" ht="14.25" customHeight="1">
      <c r="BJ171" s="9">
        <v>3.0</v>
      </c>
    </row>
    <row r="172" ht="14.25" customHeight="1">
      <c r="BJ172" s="9">
        <v>3.0</v>
      </c>
    </row>
    <row r="173" ht="14.25" customHeight="1">
      <c r="BJ173" s="9" t="e">
        <v>#N/A</v>
      </c>
    </row>
    <row r="174" ht="14.25" customHeight="1">
      <c r="BJ174" s="9" t="e">
        <v>#N/A</v>
      </c>
    </row>
    <row r="175" ht="14.25" customHeight="1">
      <c r="BJ175" s="9" t="e">
        <v>#N/A</v>
      </c>
    </row>
    <row r="176" ht="14.25" customHeight="1">
      <c r="BJ176" s="9" t="e">
        <v>#N/A</v>
      </c>
    </row>
    <row r="177" ht="14.25" customHeight="1">
      <c r="BJ177" s="9" t="e">
        <v>#N/A</v>
      </c>
    </row>
    <row r="178" ht="14.25" customHeight="1">
      <c r="BJ178" s="9" t="e">
        <v>#N/A</v>
      </c>
    </row>
    <row r="179" ht="14.25" customHeight="1">
      <c r="BJ179" s="9">
        <v>3.0</v>
      </c>
    </row>
    <row r="180" ht="14.25" customHeight="1">
      <c r="BJ180" s="9" t="e">
        <v>#N/A</v>
      </c>
    </row>
    <row r="181" ht="14.25" customHeight="1">
      <c r="BJ181" s="9" t="e">
        <v>#N/A</v>
      </c>
    </row>
    <row r="182" ht="14.25" customHeight="1">
      <c r="BJ182" s="9" t="e">
        <v>#N/A</v>
      </c>
    </row>
    <row r="183" ht="14.25" customHeight="1">
      <c r="BJ183" s="9" t="e">
        <v>#N/A</v>
      </c>
    </row>
    <row r="184" ht="14.25" customHeight="1">
      <c r="BJ184" s="9">
        <v>3.0</v>
      </c>
    </row>
    <row r="185" ht="14.25" customHeight="1">
      <c r="BJ185" s="9">
        <v>5.0</v>
      </c>
    </row>
    <row r="186" ht="14.25" customHeight="1">
      <c r="BJ186" s="9" t="e">
        <v>#N/A</v>
      </c>
    </row>
    <row r="187" ht="14.25" customHeight="1">
      <c r="BJ187" s="9">
        <v>5.0</v>
      </c>
    </row>
    <row r="188" ht="14.25" customHeight="1">
      <c r="BJ188" s="9">
        <v>3.0</v>
      </c>
    </row>
    <row r="189" ht="14.25" customHeight="1">
      <c r="BJ189" s="9">
        <v>4.0</v>
      </c>
    </row>
    <row r="190" ht="14.25" customHeight="1">
      <c r="BJ190" s="9">
        <v>4.0</v>
      </c>
    </row>
    <row r="191" ht="14.25" customHeight="1">
      <c r="BJ191" s="9" t="e">
        <v>#N/A</v>
      </c>
    </row>
    <row r="192" ht="14.25" customHeight="1">
      <c r="BJ192" s="9" t="e">
        <v>#N/A</v>
      </c>
    </row>
    <row r="193" ht="14.25" customHeight="1">
      <c r="BJ193" s="9">
        <v>3.0</v>
      </c>
    </row>
    <row r="194" ht="14.25" customHeight="1">
      <c r="BJ194" s="9" t="e">
        <v>#N/A</v>
      </c>
    </row>
    <row r="195" ht="14.25" customHeight="1">
      <c r="BJ195" s="9" t="e">
        <v>#N/A</v>
      </c>
    </row>
    <row r="196" ht="14.25" customHeight="1">
      <c r="BJ196" s="9" t="e">
        <v>#N/A</v>
      </c>
    </row>
    <row r="197" ht="14.25" customHeight="1">
      <c r="BJ197" s="9" t="e">
        <v>#N/A</v>
      </c>
    </row>
    <row r="198" ht="14.25" customHeight="1">
      <c r="BJ198" s="9" t="e">
        <v>#N/A</v>
      </c>
    </row>
    <row r="199" ht="14.25" customHeight="1">
      <c r="BJ199" s="9" t="e">
        <v>#N/A</v>
      </c>
    </row>
    <row r="200" ht="14.25" customHeight="1">
      <c r="BJ200" s="9" t="e">
        <v>#N/A</v>
      </c>
    </row>
    <row r="201" ht="14.25" customHeight="1">
      <c r="BJ201" s="9" t="e">
        <v>#N/A</v>
      </c>
    </row>
    <row r="202" ht="14.25" customHeight="1">
      <c r="BJ202" s="9">
        <v>4.0</v>
      </c>
    </row>
    <row r="203" ht="14.25" customHeight="1">
      <c r="BJ203" s="9">
        <v>5.0</v>
      </c>
    </row>
    <row r="204" ht="14.25" customHeight="1">
      <c r="BJ204" s="9" t="e">
        <v>#N/A</v>
      </c>
    </row>
    <row r="205" ht="14.25" customHeight="1">
      <c r="BJ205" s="9" t="e">
        <v>#N/A</v>
      </c>
    </row>
    <row r="206" ht="14.25" customHeight="1">
      <c r="BJ206" s="9" t="e">
        <v>#N/A</v>
      </c>
    </row>
    <row r="207" ht="14.25" customHeight="1">
      <c r="BJ207" s="9" t="e">
        <v>#N/A</v>
      </c>
    </row>
    <row r="208" ht="14.25" customHeight="1">
      <c r="BJ208" s="9" t="e">
        <v>#N/A</v>
      </c>
    </row>
    <row r="209" ht="14.25" customHeight="1">
      <c r="BJ209" s="9" t="e">
        <v>#N/A</v>
      </c>
    </row>
    <row r="210" ht="14.25" customHeight="1">
      <c r="BJ210" s="9" t="e">
        <v>#N/A</v>
      </c>
    </row>
    <row r="211" ht="14.25" customHeight="1">
      <c r="BJ211" s="9" t="e">
        <v>#N/A</v>
      </c>
    </row>
    <row r="212" ht="14.25" customHeight="1">
      <c r="BJ212" s="9" t="e">
        <v>#N/A</v>
      </c>
    </row>
    <row r="213" ht="14.25" customHeight="1">
      <c r="BJ213" s="9" t="e">
        <v>#N/A</v>
      </c>
    </row>
    <row r="214" ht="14.25" customHeight="1">
      <c r="BJ214" s="9">
        <v>5.0</v>
      </c>
    </row>
    <row r="215" ht="14.25" customHeight="1">
      <c r="BJ215" s="9" t="e">
        <v>#N/A</v>
      </c>
    </row>
    <row r="216" ht="14.25" customHeight="1">
      <c r="BJ216" s="9" t="e">
        <v>#N/A</v>
      </c>
    </row>
    <row r="217" ht="14.25" customHeight="1">
      <c r="BJ217" s="9" t="e">
        <v>#N/A</v>
      </c>
    </row>
    <row r="218" ht="14.25" customHeight="1">
      <c r="BJ218" s="9" t="e">
        <v>#N/A</v>
      </c>
    </row>
    <row r="219" ht="14.25" customHeight="1">
      <c r="BJ219" s="9" t="e">
        <v>#N/A</v>
      </c>
    </row>
    <row r="220" ht="14.25" customHeight="1">
      <c r="BJ220" s="9" t="e">
        <v>#N/A</v>
      </c>
    </row>
    <row r="221" ht="14.25" customHeight="1">
      <c r="BJ221" s="9" t="e">
        <v>#N/A</v>
      </c>
    </row>
    <row r="222" ht="14.25" customHeight="1">
      <c r="BJ222" s="9" t="e">
        <v>#N/A</v>
      </c>
    </row>
    <row r="223" ht="14.25" customHeight="1">
      <c r="BJ223" s="9" t="e">
        <v>#N/A</v>
      </c>
    </row>
    <row r="224" ht="14.25" customHeight="1">
      <c r="BJ224" s="9">
        <v>4.0</v>
      </c>
    </row>
    <row r="225" ht="14.25" customHeight="1">
      <c r="BJ225" s="9" t="e">
        <v>#N/A</v>
      </c>
    </row>
    <row r="226" ht="14.25" customHeight="1">
      <c r="BJ226" s="9">
        <v>3.0</v>
      </c>
    </row>
    <row r="227" ht="14.25" customHeight="1">
      <c r="BJ227" s="9" t="e">
        <v>#N/A</v>
      </c>
    </row>
    <row r="228" ht="14.25" customHeight="1">
      <c r="BJ228" s="9" t="e">
        <v>#N/A</v>
      </c>
    </row>
    <row r="229" ht="14.25" customHeight="1">
      <c r="BJ229" s="9">
        <v>4.0</v>
      </c>
    </row>
    <row r="230" ht="14.25" customHeight="1">
      <c r="BJ230" s="9" t="e">
        <v>#N/A</v>
      </c>
    </row>
    <row r="231" ht="14.25" customHeight="1">
      <c r="BJ231" s="9">
        <v>4.0</v>
      </c>
    </row>
    <row r="232" ht="14.25" customHeight="1">
      <c r="BJ232" s="9" t="e">
        <v>#N/A</v>
      </c>
    </row>
    <row r="233" ht="14.25" customHeight="1">
      <c r="BJ233" s="9" t="e">
        <v>#N/A</v>
      </c>
    </row>
    <row r="234" ht="14.25" customHeight="1">
      <c r="BJ234" s="9" t="e">
        <v>#N/A</v>
      </c>
    </row>
    <row r="235" ht="14.25" customHeight="1">
      <c r="BJ235" s="9" t="e">
        <v>#N/A</v>
      </c>
    </row>
    <row r="236" ht="14.25" customHeight="1">
      <c r="BJ236" s="9" t="e">
        <v>#N/A</v>
      </c>
    </row>
    <row r="237" ht="14.25" customHeight="1">
      <c r="BJ237" s="9" t="e">
        <v>#N/A</v>
      </c>
    </row>
    <row r="238" ht="14.25" customHeight="1">
      <c r="BJ238" s="9">
        <v>4.0</v>
      </c>
    </row>
    <row r="239" ht="14.25" customHeight="1">
      <c r="BJ239" s="9">
        <v>5.0</v>
      </c>
    </row>
    <row r="240" ht="14.25" customHeight="1">
      <c r="BJ240" s="9" t="e">
        <v>#N/A</v>
      </c>
    </row>
    <row r="241" ht="14.25" customHeight="1">
      <c r="BJ241" s="9">
        <v>4.0</v>
      </c>
    </row>
    <row r="242" ht="14.25" customHeight="1">
      <c r="BJ242" s="9" t="e">
        <v>#N/A</v>
      </c>
    </row>
    <row r="243" ht="14.25" customHeight="1">
      <c r="BJ243" s="9" t="e">
        <v>#N/A</v>
      </c>
    </row>
    <row r="244" ht="14.25" customHeight="1">
      <c r="BJ244" s="9" t="e">
        <v>#N/A</v>
      </c>
    </row>
    <row r="245" ht="14.25" customHeight="1">
      <c r="BJ245" s="9" t="e">
        <v>#N/A</v>
      </c>
    </row>
    <row r="246" ht="14.25" customHeight="1">
      <c r="BJ246" s="9">
        <v>3.0</v>
      </c>
    </row>
    <row r="247" ht="14.25" customHeight="1">
      <c r="BJ247" s="9" t="e">
        <v>#N/A</v>
      </c>
    </row>
    <row r="248" ht="14.25" customHeight="1">
      <c r="BJ248" s="9" t="e">
        <v>#N/A</v>
      </c>
    </row>
    <row r="249" ht="14.25" customHeight="1">
      <c r="BJ249" s="9" t="e">
        <v>#N/A</v>
      </c>
    </row>
    <row r="250" ht="14.25" customHeight="1">
      <c r="BJ250" s="9">
        <v>4.0</v>
      </c>
    </row>
    <row r="251" ht="14.25" customHeight="1">
      <c r="BJ251" s="9" t="e">
        <v>#N/A</v>
      </c>
    </row>
    <row r="252" ht="14.25" customHeight="1">
      <c r="BJ252" s="9" t="e">
        <v>#N/A</v>
      </c>
    </row>
    <row r="253" ht="14.25" customHeight="1">
      <c r="BJ253" s="9" t="e">
        <v>#N/A</v>
      </c>
    </row>
    <row r="254" ht="14.25" customHeight="1">
      <c r="BJ254" s="9">
        <v>3.0</v>
      </c>
    </row>
    <row r="255" ht="14.25" customHeight="1">
      <c r="BJ255" s="9">
        <v>4.0</v>
      </c>
    </row>
    <row r="256" ht="14.25" customHeight="1">
      <c r="BJ256" s="9" t="e">
        <v>#N/A</v>
      </c>
    </row>
    <row r="257" ht="14.25" customHeight="1">
      <c r="BJ257" s="9" t="e">
        <v>#N/A</v>
      </c>
    </row>
    <row r="258" ht="14.25" customHeight="1">
      <c r="BJ258" s="9">
        <v>5.0</v>
      </c>
    </row>
    <row r="259" ht="14.25" customHeight="1">
      <c r="BJ259" s="9" t="e">
        <v>#N/A</v>
      </c>
    </row>
    <row r="260" ht="14.25" customHeight="1">
      <c r="BJ260" s="9" t="e">
        <v>#N/A</v>
      </c>
    </row>
    <row r="261" ht="14.25" customHeight="1">
      <c r="BJ261" s="9">
        <v>5.0</v>
      </c>
    </row>
    <row r="262" ht="14.25" customHeight="1">
      <c r="BJ262" s="9">
        <v>3.0</v>
      </c>
    </row>
    <row r="263" ht="14.25" customHeight="1">
      <c r="BJ263" s="9" t="e">
        <v>#N/A</v>
      </c>
    </row>
    <row r="264" ht="14.25" customHeight="1">
      <c r="BJ264" s="9">
        <v>5.0</v>
      </c>
    </row>
    <row r="265" ht="14.25" customHeight="1">
      <c r="BJ265" s="9" t="e">
        <v>#N/A</v>
      </c>
    </row>
    <row r="266" ht="14.25" customHeight="1">
      <c r="BJ266" s="9" t="e">
        <v>#N/A</v>
      </c>
    </row>
    <row r="267" ht="14.25" customHeight="1">
      <c r="BJ267" s="9">
        <v>4.0</v>
      </c>
    </row>
    <row r="268" ht="14.25" customHeight="1">
      <c r="BJ268" s="9">
        <v>5.0</v>
      </c>
    </row>
    <row r="269" ht="14.25" customHeight="1">
      <c r="BJ269" s="9" t="e">
        <v>#N/A</v>
      </c>
    </row>
    <row r="270" ht="14.25" customHeight="1">
      <c r="BJ270" s="9">
        <v>5.0</v>
      </c>
    </row>
    <row r="271" ht="14.25" customHeight="1">
      <c r="BJ271" s="9">
        <v>3.0</v>
      </c>
    </row>
    <row r="272" ht="14.25" customHeight="1">
      <c r="BJ272" s="9">
        <v>5.0</v>
      </c>
    </row>
    <row r="273" ht="14.25" customHeight="1">
      <c r="BJ273" s="9" t="e">
        <v>#N/A</v>
      </c>
    </row>
    <row r="274" ht="14.25" customHeight="1">
      <c r="BJ274" s="9" t="e">
        <v>#N/A</v>
      </c>
    </row>
    <row r="275" ht="14.25" customHeight="1">
      <c r="BJ275" s="9" t="e">
        <v>#N/A</v>
      </c>
    </row>
    <row r="276" ht="14.25" customHeight="1">
      <c r="BJ276" s="9" t="e">
        <v>#N/A</v>
      </c>
    </row>
    <row r="277" ht="14.25" customHeight="1">
      <c r="BJ277" s="9" t="e">
        <v>#N/A</v>
      </c>
    </row>
    <row r="278" ht="14.25" customHeight="1">
      <c r="BJ278" s="9" t="e">
        <v>#N/A</v>
      </c>
    </row>
    <row r="279" ht="14.25" customHeight="1">
      <c r="BJ279" s="9" t="e">
        <v>#N/A</v>
      </c>
    </row>
    <row r="280" ht="14.25" customHeight="1">
      <c r="BJ280" s="9" t="e">
        <v>#N/A</v>
      </c>
    </row>
    <row r="281" ht="14.25" customHeight="1">
      <c r="BJ281" s="9" t="e">
        <v>#N/A</v>
      </c>
    </row>
    <row r="282" ht="14.25" customHeight="1">
      <c r="BJ282" s="9" t="e">
        <v>#N/A</v>
      </c>
    </row>
    <row r="283" ht="14.25" customHeight="1">
      <c r="BJ283" s="9" t="e">
        <v>#N/A</v>
      </c>
    </row>
    <row r="284" ht="14.25" customHeight="1">
      <c r="BJ284" s="9" t="e">
        <v>#N/A</v>
      </c>
    </row>
    <row r="285" ht="14.25" customHeight="1">
      <c r="BJ285" s="9">
        <v>4.0</v>
      </c>
    </row>
    <row r="286" ht="14.25" customHeight="1">
      <c r="BJ286" s="9">
        <v>5.0</v>
      </c>
    </row>
    <row r="287" ht="14.25" customHeight="1">
      <c r="BJ287" s="9" t="e">
        <v>#N/A</v>
      </c>
    </row>
    <row r="288" ht="14.25" customHeight="1">
      <c r="BJ288" s="9" t="e">
        <v>#N/A</v>
      </c>
    </row>
    <row r="289" ht="14.25" customHeight="1">
      <c r="BJ289" s="9">
        <v>1.0</v>
      </c>
    </row>
    <row r="290" ht="14.25" customHeight="1">
      <c r="BJ290" s="9" t="e">
        <v>#N/A</v>
      </c>
    </row>
    <row r="291" ht="14.25" customHeight="1">
      <c r="BJ291" s="9" t="e">
        <v>#N/A</v>
      </c>
    </row>
    <row r="292" ht="14.25" customHeight="1">
      <c r="BJ292" s="9" t="e">
        <v>#N/A</v>
      </c>
    </row>
    <row r="293" ht="14.25" customHeight="1">
      <c r="BJ293" s="9">
        <v>5.0</v>
      </c>
    </row>
    <row r="294" ht="14.25" customHeight="1">
      <c r="BJ294" s="9" t="e">
        <v>#N/A</v>
      </c>
    </row>
    <row r="295" ht="14.25" customHeight="1">
      <c r="BJ295" s="9">
        <v>3.0</v>
      </c>
    </row>
    <row r="296" ht="14.25" customHeight="1">
      <c r="BJ296" s="9">
        <v>4.0</v>
      </c>
    </row>
    <row r="297" ht="14.25" customHeight="1">
      <c r="BJ297" s="9">
        <v>5.0</v>
      </c>
    </row>
    <row r="298" ht="14.25" customHeight="1">
      <c r="BJ298" s="9" t="e">
        <v>#N/A</v>
      </c>
    </row>
    <row r="299" ht="14.25" customHeight="1">
      <c r="BJ299" s="9">
        <v>4.0</v>
      </c>
    </row>
    <row r="300" ht="14.25" customHeight="1">
      <c r="BJ300" s="9" t="e">
        <v>#N/A</v>
      </c>
    </row>
    <row r="301" ht="14.25" customHeight="1">
      <c r="BJ301" s="9">
        <v>4.0</v>
      </c>
    </row>
    <row r="302" ht="14.25" customHeight="1">
      <c r="BJ302" s="9" t="e">
        <v>#N/A</v>
      </c>
    </row>
    <row r="303" ht="14.25" customHeight="1">
      <c r="BJ303" s="9">
        <v>4.0</v>
      </c>
    </row>
    <row r="304" ht="14.25" customHeight="1">
      <c r="BJ304" s="9" t="e">
        <v>#N/A</v>
      </c>
    </row>
    <row r="305" ht="14.25" customHeight="1">
      <c r="BJ305" s="9" t="e">
        <v>#N/A</v>
      </c>
    </row>
    <row r="306" ht="14.25" customHeight="1">
      <c r="BJ306" s="9" t="e">
        <v>#N/A</v>
      </c>
    </row>
    <row r="307" ht="14.25" customHeight="1">
      <c r="BJ307" s="9" t="e">
        <v>#N/A</v>
      </c>
    </row>
    <row r="308" ht="14.25" customHeight="1">
      <c r="BJ308" s="9" t="e">
        <v>#N/A</v>
      </c>
    </row>
    <row r="309" ht="14.25" customHeight="1">
      <c r="BJ309" s="9" t="e">
        <v>#N/A</v>
      </c>
    </row>
    <row r="310" ht="14.25" customHeight="1">
      <c r="BJ310" s="9" t="e">
        <v>#N/A</v>
      </c>
    </row>
    <row r="311" ht="14.25" customHeight="1">
      <c r="BJ311" s="9" t="e">
        <v>#N/A</v>
      </c>
    </row>
    <row r="312" ht="14.25" customHeight="1">
      <c r="BJ312" s="9">
        <v>5.0</v>
      </c>
    </row>
    <row r="313" ht="14.25" customHeight="1">
      <c r="BJ313" s="9" t="e">
        <v>#N/A</v>
      </c>
    </row>
    <row r="314" ht="14.25" customHeight="1">
      <c r="BJ314" s="9">
        <v>5.0</v>
      </c>
    </row>
    <row r="315" ht="14.25" customHeight="1">
      <c r="BJ315" s="9">
        <v>4.0</v>
      </c>
    </row>
    <row r="316" ht="14.25" customHeight="1">
      <c r="BJ316" s="9">
        <v>5.0</v>
      </c>
    </row>
    <row r="317" ht="14.25" customHeight="1">
      <c r="BJ317" s="9" t="e">
        <v>#N/A</v>
      </c>
    </row>
    <row r="318" ht="14.25" customHeight="1">
      <c r="BJ318" s="9" t="e">
        <v>#N/A</v>
      </c>
    </row>
    <row r="319" ht="14.25" customHeight="1">
      <c r="BJ319" s="9" t="e">
        <v>#N/A</v>
      </c>
    </row>
    <row r="320" ht="14.25" customHeight="1">
      <c r="BJ320" s="9" t="e">
        <v>#N/A</v>
      </c>
    </row>
    <row r="321" ht="14.25" customHeight="1">
      <c r="BJ321" s="9">
        <v>4.0</v>
      </c>
    </row>
    <row r="322" ht="14.25" customHeight="1">
      <c r="BJ322" s="9">
        <v>5.0</v>
      </c>
    </row>
    <row r="323" ht="14.25" customHeight="1">
      <c r="BJ323" s="9" t="e">
        <v>#N/A</v>
      </c>
    </row>
    <row r="324" ht="14.25" customHeight="1">
      <c r="BJ324" s="9">
        <v>4.0</v>
      </c>
    </row>
    <row r="325" ht="14.25" customHeight="1">
      <c r="BJ325" s="9">
        <v>4.0</v>
      </c>
    </row>
    <row r="326" ht="14.25" customHeight="1">
      <c r="BJ326" s="9" t="e">
        <v>#N/A</v>
      </c>
    </row>
    <row r="327" ht="14.25" customHeight="1">
      <c r="BJ327" s="9" t="e">
        <v>#N/A</v>
      </c>
    </row>
    <row r="328" ht="14.25" customHeight="1">
      <c r="BJ328" s="9" t="e">
        <v>#N/A</v>
      </c>
    </row>
    <row r="329" ht="14.25" customHeight="1">
      <c r="BJ329" s="9">
        <v>3.0</v>
      </c>
    </row>
    <row r="330" ht="14.25" customHeight="1">
      <c r="BJ330" s="9">
        <v>5.0</v>
      </c>
    </row>
    <row r="331" ht="14.25" customHeight="1">
      <c r="BJ331" s="9" t="e">
        <v>#N/A</v>
      </c>
    </row>
    <row r="332" ht="14.25" customHeight="1">
      <c r="BJ332" s="9">
        <v>1.0</v>
      </c>
    </row>
    <row r="333" ht="14.25" customHeight="1">
      <c r="BJ333" s="9">
        <v>5.0</v>
      </c>
    </row>
    <row r="334" ht="14.25" customHeight="1">
      <c r="BJ334" s="9" t="e">
        <v>#N/A</v>
      </c>
    </row>
    <row r="335" ht="14.25" customHeight="1">
      <c r="BJ335" s="9" t="e">
        <v>#N/A</v>
      </c>
    </row>
    <row r="336" ht="14.25" customHeight="1">
      <c r="BJ336" s="9" t="e">
        <v>#N/A</v>
      </c>
    </row>
    <row r="337" ht="14.25" customHeight="1">
      <c r="BJ337" s="9">
        <v>3.0</v>
      </c>
    </row>
    <row r="338" ht="14.25" customHeight="1">
      <c r="BJ338" s="9">
        <v>4.0</v>
      </c>
    </row>
    <row r="339" ht="14.25" customHeight="1">
      <c r="BJ339" s="9" t="e">
        <v>#N/A</v>
      </c>
    </row>
    <row r="340" ht="14.25" customHeight="1">
      <c r="BJ340" s="9" t="e">
        <v>#N/A</v>
      </c>
    </row>
    <row r="341" ht="14.25" customHeight="1">
      <c r="BJ341" s="9" t="e">
        <v>#N/A</v>
      </c>
    </row>
    <row r="342" ht="14.25" customHeight="1">
      <c r="BJ342" s="9" t="e">
        <v>#N/A</v>
      </c>
    </row>
    <row r="343" ht="14.25" customHeight="1">
      <c r="BJ343" s="9" t="e">
        <v>#N/A</v>
      </c>
    </row>
    <row r="344" ht="14.25" customHeight="1">
      <c r="BJ344" s="9">
        <v>5.0</v>
      </c>
    </row>
    <row r="345" ht="14.25" customHeight="1">
      <c r="BJ345" s="9">
        <v>3.0</v>
      </c>
    </row>
    <row r="346" ht="14.25" customHeight="1">
      <c r="BJ346" s="9" t="e">
        <v>#N/A</v>
      </c>
    </row>
    <row r="347" ht="14.25" customHeight="1">
      <c r="BJ347" s="9">
        <v>4.0</v>
      </c>
    </row>
    <row r="348" ht="14.25" customHeight="1">
      <c r="BJ348" s="9" t="e">
        <v>#N/A</v>
      </c>
    </row>
    <row r="349" ht="14.25" customHeight="1">
      <c r="BJ349" s="9" t="e">
        <v>#N/A</v>
      </c>
    </row>
    <row r="350" ht="14.25" customHeight="1">
      <c r="BJ350" s="9">
        <v>5.0</v>
      </c>
    </row>
    <row r="351" ht="14.25" customHeight="1">
      <c r="BJ351" s="9">
        <v>5.0</v>
      </c>
    </row>
    <row r="352" ht="14.25" customHeight="1">
      <c r="BJ352" s="9" t="e">
        <v>#N/A</v>
      </c>
    </row>
    <row r="353" ht="14.25" customHeight="1">
      <c r="BJ353" s="9">
        <v>5.0</v>
      </c>
    </row>
    <row r="354" ht="14.25" customHeight="1">
      <c r="BJ354" s="9" t="e">
        <v>#N/A</v>
      </c>
    </row>
    <row r="355" ht="14.25" customHeight="1">
      <c r="BJ355" s="9">
        <v>4.0</v>
      </c>
    </row>
    <row r="356" ht="14.25" customHeight="1">
      <c r="BJ356" s="9" t="e">
        <v>#N/A</v>
      </c>
    </row>
    <row r="357" ht="14.25" customHeight="1">
      <c r="BJ357" s="9" t="e">
        <v>#N/A</v>
      </c>
    </row>
    <row r="358" ht="14.25" customHeight="1">
      <c r="BJ358" s="9" t="e">
        <v>#N/A</v>
      </c>
    </row>
    <row r="359" ht="14.25" customHeight="1">
      <c r="BJ359" s="9">
        <v>4.0</v>
      </c>
    </row>
    <row r="360" ht="14.25" customHeight="1">
      <c r="BJ360" s="9" t="e">
        <v>#N/A</v>
      </c>
    </row>
    <row r="361" ht="14.25" customHeight="1">
      <c r="BJ361" s="9" t="e">
        <v>#N/A</v>
      </c>
    </row>
    <row r="362" ht="14.25" customHeight="1">
      <c r="BJ362" s="9" t="e">
        <v>#N/A</v>
      </c>
    </row>
    <row r="363" ht="14.25" customHeight="1">
      <c r="BJ363" s="9" t="e">
        <v>#N/A</v>
      </c>
    </row>
    <row r="364" ht="14.25" customHeight="1">
      <c r="BJ364" s="9" t="e">
        <v>#N/A</v>
      </c>
    </row>
    <row r="365" ht="14.25" customHeight="1">
      <c r="BJ365" s="9">
        <v>5.0</v>
      </c>
    </row>
    <row r="366" ht="14.25" customHeight="1">
      <c r="BJ366" s="9">
        <v>3.0</v>
      </c>
    </row>
    <row r="367" ht="14.25" customHeight="1">
      <c r="BJ367" s="9" t="e">
        <v>#N/A</v>
      </c>
    </row>
    <row r="368" ht="14.25" customHeight="1">
      <c r="BJ368" s="9">
        <v>4.0</v>
      </c>
    </row>
    <row r="369" ht="14.25" customHeight="1">
      <c r="BJ369" s="9">
        <v>5.0</v>
      </c>
    </row>
    <row r="370" ht="14.25" customHeight="1">
      <c r="BJ370" s="9" t="e">
        <v>#N/A</v>
      </c>
    </row>
    <row r="371" ht="14.25" customHeight="1">
      <c r="BJ371" s="9">
        <v>4.0</v>
      </c>
    </row>
    <row r="372" ht="14.25" customHeight="1">
      <c r="BJ372" s="9" t="e">
        <v>#N/A</v>
      </c>
    </row>
    <row r="373" ht="14.25" customHeight="1">
      <c r="BJ373" s="9">
        <v>4.0</v>
      </c>
    </row>
    <row r="374" ht="14.25" customHeight="1">
      <c r="BJ374" s="9" t="e">
        <v>#N/A</v>
      </c>
    </row>
    <row r="375" ht="14.25" customHeight="1">
      <c r="BJ375" s="9" t="e">
        <v>#N/A</v>
      </c>
    </row>
    <row r="376" ht="14.25" customHeight="1">
      <c r="BJ376" s="9">
        <v>5.0</v>
      </c>
    </row>
    <row r="377" ht="14.25" customHeight="1">
      <c r="BJ377" s="9">
        <v>4.0</v>
      </c>
    </row>
    <row r="378" ht="14.25" customHeight="1">
      <c r="BJ378" s="9">
        <v>3.0</v>
      </c>
    </row>
    <row r="379" ht="14.25" customHeight="1">
      <c r="BJ379" s="9" t="e">
        <v>#N/A</v>
      </c>
    </row>
    <row r="380" ht="14.25" customHeight="1">
      <c r="BJ380" s="9">
        <v>5.0</v>
      </c>
    </row>
    <row r="381" ht="14.25" customHeight="1">
      <c r="BJ381" s="9" t="e">
        <v>#N/A</v>
      </c>
    </row>
    <row r="382" ht="14.25" customHeight="1">
      <c r="BJ382" s="9" t="e">
        <v>#N/A</v>
      </c>
    </row>
    <row r="383" ht="14.25" customHeight="1">
      <c r="BJ383" s="9" t="e">
        <v>#N/A</v>
      </c>
    </row>
    <row r="384" ht="14.25" customHeight="1">
      <c r="BJ384" s="9">
        <v>5.0</v>
      </c>
    </row>
    <row r="385" ht="14.25" customHeight="1">
      <c r="BJ385" s="9" t="e">
        <v>#N/A</v>
      </c>
    </row>
    <row r="386" ht="14.25" customHeight="1">
      <c r="BJ386" s="9" t="e">
        <v>#N/A</v>
      </c>
    </row>
    <row r="387" ht="14.25" customHeight="1">
      <c r="BJ387" s="9" t="e">
        <v>#N/A</v>
      </c>
    </row>
    <row r="388" ht="14.25" customHeight="1">
      <c r="BJ388" s="9">
        <v>1.0</v>
      </c>
    </row>
    <row r="389" ht="14.25" customHeight="1">
      <c r="BJ389" s="9" t="e">
        <v>#N/A</v>
      </c>
    </row>
    <row r="390" ht="14.25" customHeight="1">
      <c r="BJ390" s="9">
        <v>5.0</v>
      </c>
    </row>
    <row r="391" ht="14.25" customHeight="1">
      <c r="BJ391" s="9">
        <v>5.0</v>
      </c>
    </row>
    <row r="392" ht="14.25" customHeight="1">
      <c r="BJ392" s="9" t="e">
        <v>#N/A</v>
      </c>
    </row>
    <row r="393" ht="14.25" customHeight="1">
      <c r="BJ393" s="9" t="e">
        <v>#N/A</v>
      </c>
    </row>
    <row r="394" ht="14.25" customHeight="1">
      <c r="BJ394" s="9" t="e">
        <v>#N/A</v>
      </c>
    </row>
    <row r="395" ht="14.25" customHeight="1">
      <c r="BJ395" s="9">
        <v>5.0</v>
      </c>
    </row>
    <row r="396" ht="14.25" customHeight="1">
      <c r="BJ396" s="9" t="e">
        <v>#N/A</v>
      </c>
    </row>
    <row r="397" ht="14.25" customHeight="1">
      <c r="BJ397" s="9">
        <v>4.0</v>
      </c>
    </row>
    <row r="398" ht="14.25" customHeight="1">
      <c r="BJ398" s="9" t="e">
        <v>#N/A</v>
      </c>
    </row>
    <row r="399" ht="14.25" customHeight="1">
      <c r="BJ399" s="9">
        <v>4.0</v>
      </c>
    </row>
    <row r="400" ht="14.25" customHeight="1">
      <c r="BJ400" s="9" t="e">
        <v>#N/A</v>
      </c>
    </row>
    <row r="401" ht="14.25" customHeight="1">
      <c r="BJ401" s="9" t="e">
        <v>#N/A</v>
      </c>
    </row>
    <row r="402" ht="14.25" customHeight="1">
      <c r="BJ402" s="9" t="e">
        <v>#N/A</v>
      </c>
    </row>
    <row r="403" ht="14.25" customHeight="1">
      <c r="BJ403" s="9" t="e">
        <v>#N/A</v>
      </c>
    </row>
    <row r="404" ht="14.25" customHeight="1">
      <c r="BJ404" s="9" t="e">
        <v>#N/A</v>
      </c>
    </row>
    <row r="405" ht="14.25" customHeight="1">
      <c r="BJ405" s="9" t="e">
        <v>#N/A</v>
      </c>
    </row>
    <row r="406" ht="14.25" customHeight="1">
      <c r="BJ406" s="9" t="e">
        <v>#N/A</v>
      </c>
    </row>
    <row r="407" ht="14.25" customHeight="1">
      <c r="BJ407" s="9">
        <v>3.0</v>
      </c>
    </row>
    <row r="408" ht="14.25" customHeight="1">
      <c r="BJ408" s="9">
        <v>5.0</v>
      </c>
    </row>
    <row r="409" ht="14.25" customHeight="1">
      <c r="BJ409" s="9" t="e">
        <v>#N/A</v>
      </c>
    </row>
    <row r="410" ht="14.25" customHeight="1">
      <c r="BJ410" s="9" t="e">
        <v>#N/A</v>
      </c>
    </row>
    <row r="411" ht="14.25" customHeight="1">
      <c r="BJ411" s="9" t="e">
        <v>#N/A</v>
      </c>
    </row>
    <row r="412" ht="14.25" customHeight="1">
      <c r="BJ412" s="9">
        <v>3.0</v>
      </c>
    </row>
    <row r="413" ht="14.25" customHeight="1">
      <c r="BJ413" s="9" t="e">
        <v>#N/A</v>
      </c>
    </row>
    <row r="414" ht="14.25" customHeight="1">
      <c r="BJ414" s="9" t="e">
        <v>#N/A</v>
      </c>
    </row>
    <row r="415" ht="14.25" customHeight="1">
      <c r="BJ415" s="9" t="e">
        <v>#N/A</v>
      </c>
    </row>
    <row r="416" ht="14.25" customHeight="1">
      <c r="BJ416" s="9">
        <v>5.0</v>
      </c>
    </row>
    <row r="417" ht="14.25" customHeight="1">
      <c r="BJ417" s="9" t="e">
        <v>#N/A</v>
      </c>
    </row>
    <row r="418" ht="14.25" customHeight="1">
      <c r="BJ418" s="9" t="e">
        <v>#N/A</v>
      </c>
    </row>
    <row r="419" ht="14.25" customHeight="1">
      <c r="BJ419" s="9" t="e">
        <v>#N/A</v>
      </c>
    </row>
    <row r="420" ht="14.25" customHeight="1">
      <c r="BJ420" s="9">
        <v>3.0</v>
      </c>
    </row>
    <row r="421" ht="14.25" customHeight="1">
      <c r="BJ421" s="9" t="e">
        <v>#N/A</v>
      </c>
    </row>
    <row r="422" ht="14.25" customHeight="1">
      <c r="BJ422" s="9" t="e">
        <v>#N/A</v>
      </c>
    </row>
    <row r="423" ht="14.25" customHeight="1">
      <c r="BJ423" s="9" t="e">
        <v>#N/A</v>
      </c>
    </row>
    <row r="424" ht="14.25" customHeight="1">
      <c r="BJ424" s="9">
        <v>5.0</v>
      </c>
    </row>
    <row r="425" ht="14.25" customHeight="1">
      <c r="BJ425" s="9" t="e">
        <v>#N/A</v>
      </c>
    </row>
    <row r="426" ht="14.25" customHeight="1">
      <c r="BJ426" s="9" t="e">
        <v>#N/A</v>
      </c>
    </row>
    <row r="427" ht="14.25" customHeight="1">
      <c r="BJ427" s="9" t="e">
        <v>#N/A</v>
      </c>
    </row>
    <row r="428" ht="14.25" customHeight="1">
      <c r="BJ428" s="9">
        <v>3.0</v>
      </c>
    </row>
    <row r="429" ht="14.25" customHeight="1">
      <c r="BJ429" s="9" t="e">
        <v>#N/A</v>
      </c>
    </row>
    <row r="430" ht="14.25" customHeight="1">
      <c r="BJ430" s="9" t="e">
        <v>#N/A</v>
      </c>
    </row>
    <row r="431" ht="14.25" customHeight="1">
      <c r="BJ431" s="9" t="e">
        <v>#N/A</v>
      </c>
    </row>
    <row r="432" ht="14.25" customHeight="1">
      <c r="BJ432" s="9">
        <v>3.0</v>
      </c>
    </row>
    <row r="433" ht="14.25" customHeight="1">
      <c r="BJ433" s="9">
        <v>4.0</v>
      </c>
    </row>
    <row r="434" ht="14.25" customHeight="1">
      <c r="BJ434" s="9">
        <v>5.0</v>
      </c>
    </row>
    <row r="435" ht="14.25" customHeight="1">
      <c r="BJ435" s="9" t="e">
        <v>#N/A</v>
      </c>
    </row>
    <row r="436" ht="14.25" customHeight="1">
      <c r="BJ436" s="9">
        <v>5.0</v>
      </c>
    </row>
    <row r="437" ht="14.25" customHeight="1">
      <c r="BJ437" s="9">
        <v>3.0</v>
      </c>
    </row>
    <row r="438" ht="14.25" customHeight="1">
      <c r="BJ438" s="9">
        <v>5.0</v>
      </c>
    </row>
    <row r="439" ht="14.25" customHeight="1">
      <c r="BJ439" s="9" t="e">
        <v>#N/A</v>
      </c>
    </row>
    <row r="440" ht="14.25" customHeight="1">
      <c r="BJ440" s="9" t="e">
        <v>#N/A</v>
      </c>
    </row>
    <row r="441" ht="14.25" customHeight="1">
      <c r="BJ441" s="9" t="e">
        <v>#N/A</v>
      </c>
    </row>
    <row r="442" ht="14.25" customHeight="1">
      <c r="BJ442" s="9" t="e">
        <v>#N/A</v>
      </c>
    </row>
    <row r="443" ht="14.25" customHeight="1">
      <c r="BJ443" s="9">
        <v>5.0</v>
      </c>
    </row>
    <row r="444" ht="14.25" customHeight="1">
      <c r="BJ444" s="9">
        <v>3.0</v>
      </c>
    </row>
    <row r="445" ht="14.25" customHeight="1">
      <c r="BJ445" s="9" t="e">
        <v>#N/A</v>
      </c>
    </row>
    <row r="446" ht="14.25" customHeight="1">
      <c r="BJ446" s="9" t="e">
        <v>#N/A</v>
      </c>
    </row>
    <row r="447" ht="14.25" customHeight="1">
      <c r="BJ447" s="9" t="e">
        <v>#N/A</v>
      </c>
    </row>
    <row r="448" ht="14.25" customHeight="1">
      <c r="BJ448" s="9" t="e">
        <v>#N/A</v>
      </c>
    </row>
    <row r="449" ht="14.25" customHeight="1">
      <c r="BJ449" s="9">
        <v>3.0</v>
      </c>
    </row>
    <row r="450" ht="14.25" customHeight="1">
      <c r="BJ450" s="9" t="e">
        <v>#N/A</v>
      </c>
    </row>
    <row r="451" ht="14.25" customHeight="1">
      <c r="BJ451" s="9">
        <v>4.0</v>
      </c>
    </row>
    <row r="452" ht="14.25" customHeight="1">
      <c r="BJ452" s="9" t="e">
        <v>#N/A</v>
      </c>
    </row>
    <row r="453" ht="14.25" customHeight="1">
      <c r="BJ453" s="9" t="e">
        <v>#N/A</v>
      </c>
    </row>
    <row r="454" ht="14.25" customHeight="1">
      <c r="BJ454" s="9" t="e">
        <v>#N/A</v>
      </c>
    </row>
    <row r="455" ht="14.25" customHeight="1">
      <c r="BJ455" s="9" t="e">
        <v>#N/A</v>
      </c>
    </row>
    <row r="456" ht="14.25" customHeight="1">
      <c r="BJ456" s="9">
        <v>4.0</v>
      </c>
    </row>
    <row r="457" ht="14.25" customHeight="1">
      <c r="BJ457" s="9" t="e">
        <v>#N/A</v>
      </c>
    </row>
    <row r="458" ht="14.25" customHeight="1">
      <c r="BJ458" s="9" t="e">
        <v>#N/A</v>
      </c>
    </row>
    <row r="459" ht="14.25" customHeight="1">
      <c r="BJ459" s="9">
        <v>5.0</v>
      </c>
    </row>
    <row r="460" ht="14.25" customHeight="1">
      <c r="BJ460" s="9" t="e">
        <v>#N/A</v>
      </c>
    </row>
    <row r="461" ht="14.25" customHeight="1">
      <c r="BJ461" s="9" t="e">
        <v>#N/A</v>
      </c>
    </row>
    <row r="462" ht="14.25" customHeight="1">
      <c r="BJ462" s="9" t="e">
        <v>#N/A</v>
      </c>
    </row>
    <row r="463" ht="14.25" customHeight="1">
      <c r="BJ463" s="9">
        <v>5.0</v>
      </c>
    </row>
    <row r="464" ht="14.25" customHeight="1">
      <c r="BJ464" s="9" t="e">
        <v>#N/A</v>
      </c>
    </row>
    <row r="465" ht="14.25" customHeight="1">
      <c r="BJ465" s="9" t="e">
        <v>#N/A</v>
      </c>
    </row>
    <row r="466" ht="14.25" customHeight="1">
      <c r="BJ466" s="9" t="e">
        <v>#N/A</v>
      </c>
    </row>
    <row r="467" ht="14.25" customHeight="1">
      <c r="BJ467" s="9">
        <v>5.0</v>
      </c>
    </row>
    <row r="468" ht="14.25" customHeight="1">
      <c r="BJ468" s="9" t="e">
        <v>#N/A</v>
      </c>
    </row>
    <row r="469" ht="14.25" customHeight="1">
      <c r="BJ469" s="9" t="e">
        <v>#N/A</v>
      </c>
    </row>
    <row r="470" ht="14.25" customHeight="1">
      <c r="BJ470" s="9" t="e">
        <v>#N/A</v>
      </c>
    </row>
    <row r="471" ht="14.25" customHeight="1">
      <c r="BJ471" s="9" t="e">
        <v>#N/A</v>
      </c>
    </row>
    <row r="472" ht="14.25" customHeight="1">
      <c r="BJ472" s="9" t="e">
        <v>#N/A</v>
      </c>
    </row>
    <row r="473" ht="14.25" customHeight="1">
      <c r="BJ473" s="9">
        <v>5.0</v>
      </c>
    </row>
    <row r="474" ht="14.25" customHeight="1">
      <c r="BJ474" s="9" t="e">
        <v>#N/A</v>
      </c>
    </row>
    <row r="475" ht="14.25" customHeight="1">
      <c r="BJ475" s="9">
        <v>3.0</v>
      </c>
    </row>
    <row r="476" ht="14.25" customHeight="1">
      <c r="BJ476" s="9" t="e">
        <v>#N/A</v>
      </c>
    </row>
    <row r="477" ht="14.25" customHeight="1">
      <c r="BJ477" s="9" t="e">
        <v>#N/A</v>
      </c>
    </row>
    <row r="478" ht="14.25" customHeight="1">
      <c r="BJ478" s="9">
        <v>5.0</v>
      </c>
    </row>
    <row r="479" ht="14.25" customHeight="1">
      <c r="BJ479" s="9">
        <v>4.0</v>
      </c>
    </row>
    <row r="480" ht="14.25" customHeight="1">
      <c r="BJ480" s="9">
        <v>4.0</v>
      </c>
    </row>
    <row r="481" ht="14.25" customHeight="1">
      <c r="BJ481" s="9" t="e">
        <v>#N/A</v>
      </c>
    </row>
    <row r="482" ht="14.25" customHeight="1">
      <c r="BJ482" s="9">
        <v>4.0</v>
      </c>
    </row>
    <row r="483" ht="14.25" customHeight="1">
      <c r="BJ483" s="9" t="e">
        <v>#N/A</v>
      </c>
    </row>
    <row r="484" ht="14.25" customHeight="1">
      <c r="BJ484" s="9" t="e">
        <v>#N/A</v>
      </c>
    </row>
    <row r="485" ht="14.25" customHeight="1">
      <c r="BJ485" s="9" t="e">
        <v>#N/A</v>
      </c>
    </row>
    <row r="486" ht="14.25" customHeight="1">
      <c r="BJ486" s="9" t="e">
        <v>#N/A</v>
      </c>
    </row>
    <row r="487" ht="14.25" customHeight="1">
      <c r="BJ487" s="9">
        <v>4.0</v>
      </c>
    </row>
    <row r="488" ht="14.25" customHeight="1">
      <c r="BJ488" s="9">
        <v>5.0</v>
      </c>
    </row>
    <row r="489" ht="14.25" customHeight="1">
      <c r="BJ489" s="9" t="e">
        <v>#N/A</v>
      </c>
    </row>
    <row r="490" ht="14.25" customHeight="1">
      <c r="BJ490" s="9" t="e">
        <v>#N/A</v>
      </c>
    </row>
    <row r="491" ht="14.25" customHeight="1">
      <c r="BJ491" s="9">
        <v>5.0</v>
      </c>
    </row>
    <row r="492" ht="14.25" customHeight="1">
      <c r="BJ492" s="9" t="e">
        <v>#N/A</v>
      </c>
    </row>
    <row r="493" ht="14.25" customHeight="1">
      <c r="BJ493" s="9" t="e">
        <v>#N/A</v>
      </c>
    </row>
    <row r="494" ht="14.25" customHeight="1">
      <c r="BJ494" s="9">
        <v>5.0</v>
      </c>
    </row>
    <row r="495" ht="14.25" customHeight="1">
      <c r="BJ495" s="9">
        <v>4.0</v>
      </c>
    </row>
    <row r="496" ht="14.25" customHeight="1">
      <c r="BJ496" s="9" t="e">
        <v>#N/A</v>
      </c>
    </row>
    <row r="497" ht="14.25" customHeight="1">
      <c r="BJ497" s="9" t="e">
        <v>#N/A</v>
      </c>
    </row>
    <row r="498" ht="14.25" customHeight="1">
      <c r="BJ498" s="9" t="e">
        <v>#N/A</v>
      </c>
    </row>
    <row r="499" ht="14.25" customHeight="1">
      <c r="BJ499" s="9" t="e">
        <v>#N/A</v>
      </c>
    </row>
    <row r="500" ht="14.25" customHeight="1">
      <c r="BJ500" s="9" t="e">
        <v>#N/A</v>
      </c>
    </row>
    <row r="501" ht="14.25" customHeight="1">
      <c r="BJ501" s="9" t="e">
        <v>#N/A</v>
      </c>
    </row>
    <row r="502" ht="14.25" customHeight="1">
      <c r="BJ502" s="9" t="e">
        <v>#N/A</v>
      </c>
    </row>
    <row r="503" ht="14.25" customHeight="1">
      <c r="BJ503" s="9" t="e">
        <v>#N/A</v>
      </c>
    </row>
    <row r="504" ht="14.25" customHeight="1">
      <c r="BJ504" s="9" t="e">
        <v>#N/A</v>
      </c>
    </row>
    <row r="505" ht="14.25" customHeight="1">
      <c r="BJ505" s="9" t="e">
        <v>#N/A</v>
      </c>
    </row>
    <row r="506" ht="14.25" customHeight="1">
      <c r="BJ506" s="9" t="e">
        <v>#N/A</v>
      </c>
    </row>
    <row r="507" ht="14.25" customHeight="1">
      <c r="BJ507" s="9">
        <v>5.0</v>
      </c>
    </row>
    <row r="508" ht="14.25" customHeight="1">
      <c r="BJ508" s="9" t="e">
        <v>#N/A</v>
      </c>
    </row>
    <row r="509" ht="14.25" customHeight="1">
      <c r="BJ509" s="9" t="e">
        <v>#N/A</v>
      </c>
    </row>
    <row r="510" ht="14.25" customHeight="1">
      <c r="BJ510" s="9">
        <v>4.0</v>
      </c>
    </row>
    <row r="511" ht="14.25" customHeight="1">
      <c r="BJ511" s="9">
        <v>3.0</v>
      </c>
    </row>
    <row r="512" ht="14.25" customHeight="1">
      <c r="BJ512" s="9" t="e">
        <v>#N/A</v>
      </c>
    </row>
    <row r="513" ht="14.25" customHeight="1">
      <c r="BJ513" s="9" t="e">
        <v>#N/A</v>
      </c>
    </row>
    <row r="514" ht="14.25" customHeight="1">
      <c r="BJ514" s="9" t="e">
        <v>#N/A</v>
      </c>
    </row>
    <row r="515" ht="14.25" customHeight="1">
      <c r="BJ515" s="9" t="e">
        <v>#N/A</v>
      </c>
    </row>
    <row r="516" ht="14.25" customHeight="1">
      <c r="BJ516" s="9">
        <v>3.0</v>
      </c>
    </row>
    <row r="517" ht="14.25" customHeight="1">
      <c r="BJ517" s="9">
        <v>5.0</v>
      </c>
    </row>
    <row r="518" ht="14.25" customHeight="1">
      <c r="BJ518" s="9" t="e">
        <v>#N/A</v>
      </c>
    </row>
    <row r="519" ht="14.25" customHeight="1">
      <c r="BJ519" s="9">
        <v>4.0</v>
      </c>
    </row>
    <row r="520" ht="14.25" customHeight="1">
      <c r="BJ520" s="9" t="e">
        <v>#N/A</v>
      </c>
    </row>
    <row r="521" ht="14.25" customHeight="1">
      <c r="BJ521" s="9">
        <v>3.0</v>
      </c>
    </row>
    <row r="522" ht="14.25" customHeight="1">
      <c r="BJ522" s="9" t="e">
        <v>#N/A</v>
      </c>
    </row>
    <row r="523" ht="14.25" customHeight="1">
      <c r="BJ523" s="9" t="e">
        <v>#N/A</v>
      </c>
    </row>
    <row r="524" ht="14.25" customHeight="1">
      <c r="BJ524" s="9" t="e">
        <v>#N/A</v>
      </c>
    </row>
    <row r="525" ht="14.25" customHeight="1">
      <c r="BJ525" s="9" t="e">
        <v>#N/A</v>
      </c>
    </row>
    <row r="526" ht="14.25" customHeight="1">
      <c r="BJ526" s="9" t="e">
        <v>#N/A</v>
      </c>
    </row>
    <row r="527" ht="14.25" customHeight="1">
      <c r="BJ527" s="9">
        <v>4.0</v>
      </c>
    </row>
    <row r="528" ht="14.25" customHeight="1">
      <c r="BJ528" s="9" t="e">
        <v>#N/A</v>
      </c>
    </row>
    <row r="529" ht="14.25" customHeight="1">
      <c r="BJ529" s="9" t="e">
        <v>#N/A</v>
      </c>
    </row>
    <row r="530" ht="14.25" customHeight="1">
      <c r="BJ530" s="9" t="e">
        <v>#N/A</v>
      </c>
    </row>
    <row r="531" ht="14.25" customHeight="1">
      <c r="BJ531" s="9" t="e">
        <v>#N/A</v>
      </c>
    </row>
    <row r="532" ht="14.25" customHeight="1">
      <c r="BJ532" s="9" t="e">
        <v>#N/A</v>
      </c>
    </row>
    <row r="533" ht="14.25" customHeight="1">
      <c r="BJ533" s="9" t="e">
        <v>#N/A</v>
      </c>
    </row>
    <row r="534" ht="14.25" customHeight="1">
      <c r="BJ534" s="9">
        <v>5.0</v>
      </c>
    </row>
    <row r="535" ht="14.25" customHeight="1">
      <c r="BJ535" s="9">
        <v>5.0</v>
      </c>
    </row>
    <row r="536" ht="14.25" customHeight="1">
      <c r="BJ536" s="9" t="e">
        <v>#N/A</v>
      </c>
    </row>
    <row r="537" ht="14.25" customHeight="1">
      <c r="BJ537" s="9">
        <v>4.0</v>
      </c>
    </row>
    <row r="538" ht="14.25" customHeight="1">
      <c r="BJ538" s="9" t="e">
        <v>#N/A</v>
      </c>
    </row>
    <row r="539" ht="14.25" customHeight="1">
      <c r="BJ539" s="9" t="e">
        <v>#N/A</v>
      </c>
    </row>
    <row r="540" ht="14.25" customHeight="1">
      <c r="BJ540" s="9" t="e">
        <v>#N/A</v>
      </c>
    </row>
    <row r="541" ht="14.25" customHeight="1">
      <c r="BJ541" s="9" t="e">
        <v>#N/A</v>
      </c>
    </row>
    <row r="542" ht="14.25" customHeight="1">
      <c r="BJ542" s="9">
        <v>5.0</v>
      </c>
    </row>
    <row r="543" ht="14.25" customHeight="1">
      <c r="BJ543" s="9">
        <v>4.0</v>
      </c>
    </row>
    <row r="544" ht="14.25" customHeight="1">
      <c r="BJ544" s="9" t="e">
        <v>#N/A</v>
      </c>
    </row>
    <row r="545" ht="14.25" customHeight="1">
      <c r="BJ545" s="9" t="e">
        <v>#N/A</v>
      </c>
    </row>
    <row r="546" ht="14.25" customHeight="1">
      <c r="BJ546" s="9" t="e">
        <v>#N/A</v>
      </c>
    </row>
    <row r="547" ht="14.25" customHeight="1">
      <c r="BJ547" s="9" t="e">
        <v>#N/A</v>
      </c>
    </row>
    <row r="548" ht="14.25" customHeight="1">
      <c r="BJ548" s="9" t="e">
        <v>#N/A</v>
      </c>
    </row>
    <row r="549" ht="14.25" customHeight="1">
      <c r="BJ549" s="9" t="e">
        <v>#N/A</v>
      </c>
    </row>
    <row r="550" ht="14.25" customHeight="1">
      <c r="BJ550" s="9" t="e">
        <v>#N/A</v>
      </c>
    </row>
    <row r="551" ht="14.25" customHeight="1">
      <c r="BJ551" s="9">
        <v>5.0</v>
      </c>
    </row>
    <row r="552" ht="14.25" customHeight="1">
      <c r="BJ552" s="9">
        <v>4.0</v>
      </c>
    </row>
    <row r="553" ht="14.25" customHeight="1">
      <c r="BJ553" s="9" t="e">
        <v>#N/A</v>
      </c>
    </row>
    <row r="554" ht="14.25" customHeight="1">
      <c r="BJ554" s="9">
        <v>1.0</v>
      </c>
    </row>
    <row r="555" ht="14.25" customHeight="1">
      <c r="BJ555" s="9" t="e">
        <v>#N/A</v>
      </c>
    </row>
    <row r="556" ht="14.25" customHeight="1">
      <c r="BJ556" s="9" t="e">
        <v>#N/A</v>
      </c>
    </row>
    <row r="557" ht="14.25" customHeight="1">
      <c r="BJ557" s="9" t="e">
        <v>#N/A</v>
      </c>
    </row>
    <row r="558" ht="14.25" customHeight="1">
      <c r="BJ558" s="9" t="e">
        <v>#N/A</v>
      </c>
    </row>
    <row r="559" ht="14.25" customHeight="1">
      <c r="BJ559" s="9">
        <v>4.0</v>
      </c>
    </row>
    <row r="560" ht="14.25" customHeight="1">
      <c r="BJ560" s="9" t="e">
        <v>#N/A</v>
      </c>
    </row>
    <row r="561" ht="14.25" customHeight="1">
      <c r="BJ561" s="9">
        <v>5.0</v>
      </c>
    </row>
    <row r="562" ht="14.25" customHeight="1">
      <c r="BJ562" s="9" t="e">
        <v>#N/A</v>
      </c>
    </row>
    <row r="563" ht="14.25" customHeight="1">
      <c r="BJ563" s="9" t="e">
        <v>#N/A</v>
      </c>
    </row>
    <row r="564" ht="14.25" customHeight="1">
      <c r="BJ564" s="9">
        <v>4.0</v>
      </c>
    </row>
    <row r="565" ht="14.25" customHeight="1">
      <c r="BJ565" s="9" t="e">
        <v>#N/A</v>
      </c>
    </row>
    <row r="566" ht="14.25" customHeight="1">
      <c r="BJ566" s="9" t="e">
        <v>#N/A</v>
      </c>
    </row>
    <row r="567" ht="14.25" customHeight="1">
      <c r="BJ567" s="9" t="e">
        <v>#N/A</v>
      </c>
    </row>
    <row r="568" ht="14.25" customHeight="1">
      <c r="BJ568" s="9" t="e">
        <v>#N/A</v>
      </c>
    </row>
    <row r="569" ht="14.25" customHeight="1">
      <c r="BJ569" s="9" t="e">
        <v>#N/A</v>
      </c>
    </row>
    <row r="570" ht="14.25" customHeight="1">
      <c r="BJ570" s="9" t="e">
        <v>#N/A</v>
      </c>
    </row>
    <row r="571" ht="14.25" customHeight="1">
      <c r="BJ571" s="9">
        <v>5.0</v>
      </c>
    </row>
    <row r="572" ht="14.25" customHeight="1">
      <c r="BJ572" s="9" t="e">
        <v>#N/A</v>
      </c>
    </row>
    <row r="573" ht="14.25" customHeight="1">
      <c r="BJ573" s="9" t="e">
        <v>#N/A</v>
      </c>
    </row>
    <row r="574" ht="14.25" customHeight="1">
      <c r="BJ574" s="9">
        <v>4.0</v>
      </c>
    </row>
    <row r="575" ht="14.25" customHeight="1">
      <c r="BJ575" s="9" t="e">
        <v>#N/A</v>
      </c>
    </row>
    <row r="576" ht="14.25" customHeight="1">
      <c r="BJ576" s="9" t="e">
        <v>#N/A</v>
      </c>
    </row>
    <row r="577" ht="14.25" customHeight="1">
      <c r="BJ577" s="9" t="e">
        <v>#N/A</v>
      </c>
    </row>
    <row r="578" ht="14.25" customHeight="1">
      <c r="BJ578" s="9">
        <v>3.0</v>
      </c>
    </row>
    <row r="579" ht="14.25" customHeight="1">
      <c r="BJ579" s="9" t="e">
        <v>#N/A</v>
      </c>
    </row>
    <row r="580" ht="14.25" customHeight="1">
      <c r="BJ580" s="9" t="e">
        <v>#N/A</v>
      </c>
    </row>
    <row r="581" ht="14.25" customHeight="1">
      <c r="BJ581" s="9" t="e">
        <v>#N/A</v>
      </c>
    </row>
    <row r="582" ht="14.25" customHeight="1">
      <c r="BJ582" s="9" t="e">
        <v>#N/A</v>
      </c>
    </row>
    <row r="583" ht="14.25" customHeight="1">
      <c r="BJ583" s="9">
        <v>5.0</v>
      </c>
    </row>
    <row r="584" ht="14.25" customHeight="1">
      <c r="BJ584" s="9" t="e">
        <v>#N/A</v>
      </c>
    </row>
    <row r="585" ht="14.25" customHeight="1">
      <c r="BJ585" s="9" t="e">
        <v>#N/A</v>
      </c>
    </row>
    <row r="586" ht="14.25" customHeight="1">
      <c r="BJ586" s="9" t="e">
        <v>#N/A</v>
      </c>
    </row>
    <row r="587" ht="14.25" customHeight="1">
      <c r="BJ587" s="9" t="e">
        <v>#N/A</v>
      </c>
    </row>
    <row r="588" ht="14.25" customHeight="1">
      <c r="BJ588" s="9" t="e">
        <v>#N/A</v>
      </c>
    </row>
    <row r="589" ht="14.25" customHeight="1">
      <c r="BJ589" s="9" t="e">
        <v>#N/A</v>
      </c>
    </row>
    <row r="590" ht="14.25" customHeight="1">
      <c r="BJ590" s="9">
        <v>5.0</v>
      </c>
    </row>
    <row r="591" ht="14.25" customHeight="1">
      <c r="BJ591" s="9" t="e">
        <v>#N/A</v>
      </c>
    </row>
    <row r="592" ht="14.25" customHeight="1">
      <c r="BJ592" s="9" t="e">
        <v>#N/A</v>
      </c>
    </row>
    <row r="593" ht="14.25" customHeight="1">
      <c r="BJ593" s="9" t="e">
        <v>#N/A</v>
      </c>
    </row>
    <row r="594" ht="14.25" customHeight="1">
      <c r="BJ594" s="9">
        <v>3.0</v>
      </c>
    </row>
    <row r="595" ht="14.25" customHeight="1">
      <c r="BJ595" s="9" t="e">
        <v>#N/A</v>
      </c>
    </row>
    <row r="596" ht="14.25" customHeight="1">
      <c r="BJ596" s="9" t="e">
        <v>#N/A</v>
      </c>
    </row>
    <row r="597" ht="14.25" customHeight="1">
      <c r="BJ597" s="9" t="e">
        <v>#N/A</v>
      </c>
    </row>
    <row r="598" ht="14.25" customHeight="1">
      <c r="BJ598" s="9" t="e">
        <v>#N/A</v>
      </c>
    </row>
    <row r="599" ht="14.25" customHeight="1">
      <c r="BJ599" s="9" t="e">
        <v>#N/A</v>
      </c>
    </row>
    <row r="600" ht="14.25" customHeight="1">
      <c r="BJ600" s="9">
        <v>5.0</v>
      </c>
    </row>
    <row r="601" ht="14.25" customHeight="1">
      <c r="BJ601" s="9" t="e">
        <v>#N/A</v>
      </c>
    </row>
    <row r="602" ht="14.25" customHeight="1">
      <c r="BJ602" s="9">
        <v>5.0</v>
      </c>
    </row>
    <row r="603" ht="14.25" customHeight="1">
      <c r="BJ603" s="9">
        <v>4.0</v>
      </c>
    </row>
    <row r="604" ht="14.25" customHeight="1">
      <c r="BJ604" s="9">
        <v>3.0</v>
      </c>
    </row>
    <row r="605" ht="14.25" customHeight="1">
      <c r="BJ605" s="9" t="e">
        <v>#N/A</v>
      </c>
    </row>
    <row r="606" ht="14.25" customHeight="1">
      <c r="BJ606" s="9" t="e">
        <v>#N/A</v>
      </c>
    </row>
    <row r="607" ht="14.25" customHeight="1">
      <c r="BJ607" s="9" t="e">
        <v>#N/A</v>
      </c>
    </row>
    <row r="608" ht="14.25" customHeight="1">
      <c r="BJ608" s="9" t="e">
        <v>#N/A</v>
      </c>
    </row>
    <row r="609" ht="14.25" customHeight="1">
      <c r="BJ609" s="9" t="e">
        <v>#N/A</v>
      </c>
    </row>
    <row r="610" ht="14.25" customHeight="1">
      <c r="BJ610" s="9">
        <v>3.0</v>
      </c>
    </row>
    <row r="611" ht="14.25" customHeight="1">
      <c r="BJ611" s="9" t="e">
        <v>#N/A</v>
      </c>
    </row>
    <row r="612" ht="14.25" customHeight="1">
      <c r="BJ612" s="9" t="e">
        <v>#N/A</v>
      </c>
    </row>
    <row r="613" ht="14.25" customHeight="1">
      <c r="BJ613" s="9" t="e">
        <v>#N/A</v>
      </c>
    </row>
    <row r="614" ht="14.25" customHeight="1">
      <c r="BJ614" s="9" t="e">
        <v>#N/A</v>
      </c>
    </row>
    <row r="615" ht="14.25" customHeight="1">
      <c r="BJ615" s="9">
        <v>3.0</v>
      </c>
    </row>
    <row r="616" ht="14.25" customHeight="1">
      <c r="BJ616" s="9" t="e">
        <v>#N/A</v>
      </c>
    </row>
    <row r="617" ht="14.25" customHeight="1">
      <c r="BJ617" s="9">
        <v>5.0</v>
      </c>
    </row>
    <row r="618" ht="14.25" customHeight="1">
      <c r="BJ618" s="9" t="e">
        <v>#N/A</v>
      </c>
    </row>
    <row r="619" ht="14.25" customHeight="1">
      <c r="BJ619" s="9" t="e">
        <v>#N/A</v>
      </c>
    </row>
    <row r="620" ht="14.25" customHeight="1">
      <c r="BJ620" s="9" t="e">
        <v>#N/A</v>
      </c>
    </row>
    <row r="621" ht="14.25" customHeight="1">
      <c r="BJ621" s="9" t="e">
        <v>#N/A</v>
      </c>
    </row>
    <row r="622" ht="14.25" customHeight="1">
      <c r="BJ622" s="9">
        <v>3.0</v>
      </c>
    </row>
    <row r="623" ht="14.25" customHeight="1">
      <c r="BJ623" s="9" t="e">
        <v>#N/A</v>
      </c>
    </row>
    <row r="624" ht="14.25" customHeight="1">
      <c r="BJ624" s="9" t="e">
        <v>#N/A</v>
      </c>
    </row>
    <row r="625" ht="14.25" customHeight="1">
      <c r="BJ625" s="9">
        <v>5.0</v>
      </c>
    </row>
    <row r="626" ht="14.25" customHeight="1">
      <c r="BJ626" s="9" t="e">
        <v>#N/A</v>
      </c>
    </row>
    <row r="627" ht="14.25" customHeight="1">
      <c r="BJ627" s="9" t="e">
        <v>#N/A</v>
      </c>
    </row>
    <row r="628" ht="14.25" customHeight="1">
      <c r="BJ628" s="9" t="e">
        <v>#N/A</v>
      </c>
    </row>
    <row r="629" ht="14.25" customHeight="1">
      <c r="BJ629" s="9" t="e">
        <v>#N/A</v>
      </c>
    </row>
    <row r="630" ht="14.25" customHeight="1">
      <c r="BJ630" s="9" t="e">
        <v>#N/A</v>
      </c>
    </row>
    <row r="631" ht="14.25" customHeight="1">
      <c r="BJ631" s="9" t="e">
        <v>#N/A</v>
      </c>
    </row>
    <row r="632" ht="14.25" customHeight="1">
      <c r="BJ632" s="9" t="e">
        <v>#N/A</v>
      </c>
    </row>
    <row r="633" ht="14.25" customHeight="1">
      <c r="BJ633" s="9">
        <v>4.0</v>
      </c>
    </row>
    <row r="634" ht="14.25" customHeight="1">
      <c r="BJ634" s="9" t="e">
        <v>#N/A</v>
      </c>
    </row>
    <row r="635" ht="14.25" customHeight="1">
      <c r="BJ635" s="9" t="e">
        <v>#N/A</v>
      </c>
    </row>
    <row r="636" ht="14.25" customHeight="1">
      <c r="BJ636" s="9" t="e">
        <v>#N/A</v>
      </c>
    </row>
    <row r="637" ht="14.25" customHeight="1">
      <c r="BJ637" s="9">
        <v>5.0</v>
      </c>
    </row>
    <row r="638" ht="14.25" customHeight="1">
      <c r="BJ638" s="9" t="e">
        <v>#N/A</v>
      </c>
    </row>
    <row r="639" ht="14.25" customHeight="1">
      <c r="BJ639" s="9">
        <v>5.0</v>
      </c>
    </row>
    <row r="640" ht="14.25" customHeight="1">
      <c r="BJ640" s="9" t="e">
        <v>#N/A</v>
      </c>
    </row>
    <row r="641" ht="14.25" customHeight="1">
      <c r="BJ641" s="9" t="e">
        <v>#N/A</v>
      </c>
    </row>
    <row r="642" ht="14.25" customHeight="1">
      <c r="BJ642" s="9">
        <v>5.0</v>
      </c>
    </row>
    <row r="643" ht="14.25" customHeight="1">
      <c r="BJ643" s="9" t="e">
        <v>#N/A</v>
      </c>
    </row>
    <row r="644" ht="14.25" customHeight="1">
      <c r="BJ644" s="9">
        <v>5.0</v>
      </c>
    </row>
    <row r="645" ht="14.25" customHeight="1">
      <c r="BJ645" s="9" t="e">
        <v>#N/A</v>
      </c>
    </row>
    <row r="646" ht="14.25" customHeight="1">
      <c r="BJ646" s="9" t="e">
        <v>#N/A</v>
      </c>
    </row>
    <row r="647" ht="14.25" customHeight="1">
      <c r="BJ647" s="9" t="e">
        <v>#N/A</v>
      </c>
    </row>
    <row r="648" ht="14.25" customHeight="1">
      <c r="BJ648" s="9">
        <v>5.0</v>
      </c>
    </row>
    <row r="649" ht="14.25" customHeight="1">
      <c r="BJ649" s="9" t="e">
        <v>#N/A</v>
      </c>
    </row>
    <row r="650" ht="14.25" customHeight="1">
      <c r="BJ650" s="9" t="e">
        <v>#N/A</v>
      </c>
    </row>
    <row r="651" ht="14.25" customHeight="1">
      <c r="BJ651" s="9" t="e">
        <v>#N/A</v>
      </c>
    </row>
    <row r="652" ht="14.25" customHeight="1">
      <c r="BJ652" s="9" t="e">
        <v>#N/A</v>
      </c>
    </row>
    <row r="653" ht="14.25" customHeight="1">
      <c r="BJ653" s="9">
        <v>4.0</v>
      </c>
    </row>
    <row r="654" ht="14.25" customHeight="1">
      <c r="BJ654" s="9">
        <v>5.0</v>
      </c>
    </row>
    <row r="655" ht="14.25" customHeight="1">
      <c r="BJ655" s="9" t="e">
        <v>#N/A</v>
      </c>
    </row>
    <row r="656" ht="14.25" customHeight="1">
      <c r="BJ656" s="9" t="e">
        <v>#N/A</v>
      </c>
    </row>
    <row r="657" ht="14.25" customHeight="1">
      <c r="BJ657" s="9">
        <v>5.0</v>
      </c>
    </row>
    <row r="658" ht="14.25" customHeight="1">
      <c r="BJ658" s="9" t="e">
        <v>#N/A</v>
      </c>
    </row>
    <row r="659" ht="14.25" customHeight="1">
      <c r="BJ659" s="9" t="e">
        <v>#N/A</v>
      </c>
    </row>
    <row r="660" ht="14.25" customHeight="1">
      <c r="BJ660" s="9" t="e">
        <v>#N/A</v>
      </c>
    </row>
    <row r="661" ht="14.25" customHeight="1">
      <c r="BJ661" s="9">
        <v>3.0</v>
      </c>
    </row>
    <row r="662" ht="14.25" customHeight="1">
      <c r="BJ662" s="9" t="e">
        <v>#N/A</v>
      </c>
    </row>
    <row r="663" ht="14.25" customHeight="1">
      <c r="BJ663" s="9" t="e">
        <v>#N/A</v>
      </c>
    </row>
    <row r="664" ht="14.25" customHeight="1">
      <c r="BJ664" s="9" t="e">
        <v>#N/A</v>
      </c>
    </row>
    <row r="665" ht="14.25" customHeight="1">
      <c r="BJ665" s="9" t="e">
        <v>#N/A</v>
      </c>
    </row>
    <row r="666" ht="14.25" customHeight="1">
      <c r="BJ666" s="9">
        <v>5.0</v>
      </c>
    </row>
    <row r="667" ht="14.25" customHeight="1">
      <c r="BJ667" s="9" t="e">
        <v>#N/A</v>
      </c>
    </row>
    <row r="668" ht="14.25" customHeight="1">
      <c r="BJ668" s="9" t="e">
        <v>#N/A</v>
      </c>
    </row>
    <row r="669" ht="14.25" customHeight="1">
      <c r="BJ669" s="9" t="e">
        <v>#N/A</v>
      </c>
    </row>
    <row r="670" ht="14.25" customHeight="1">
      <c r="BJ670" s="9" t="e">
        <v>#N/A</v>
      </c>
    </row>
    <row r="671" ht="14.25" customHeight="1">
      <c r="BJ671" s="9" t="e">
        <v>#N/A</v>
      </c>
    </row>
    <row r="672" ht="14.25" customHeight="1">
      <c r="BJ672" s="9" t="e">
        <v>#N/A</v>
      </c>
    </row>
    <row r="673" ht="14.25" customHeight="1">
      <c r="BJ673" s="9">
        <v>5.0</v>
      </c>
    </row>
    <row r="674" ht="14.25" customHeight="1">
      <c r="BJ674" s="9" t="e">
        <v>#N/A</v>
      </c>
    </row>
    <row r="675" ht="14.25" customHeight="1">
      <c r="BJ675" s="9" t="e">
        <v>#N/A</v>
      </c>
    </row>
    <row r="676" ht="14.25" customHeight="1">
      <c r="BJ676" s="9" t="e">
        <v>#N/A</v>
      </c>
    </row>
    <row r="677" ht="14.25" customHeight="1">
      <c r="BJ677" s="9">
        <v>4.0</v>
      </c>
    </row>
    <row r="678" ht="14.25" customHeight="1">
      <c r="BJ678" s="9" t="e">
        <v>#N/A</v>
      </c>
    </row>
    <row r="679" ht="14.25" customHeight="1">
      <c r="BJ679" s="9" t="e">
        <v>#N/A</v>
      </c>
    </row>
    <row r="680" ht="14.25" customHeight="1">
      <c r="BJ680" s="9" t="e">
        <v>#N/A</v>
      </c>
    </row>
    <row r="681" ht="14.25" customHeight="1">
      <c r="BJ681" s="9" t="e">
        <v>#N/A</v>
      </c>
    </row>
    <row r="682" ht="14.25" customHeight="1">
      <c r="BJ682" s="9">
        <v>5.0</v>
      </c>
    </row>
    <row r="683" ht="14.25" customHeight="1">
      <c r="BJ683" s="9">
        <v>5.0</v>
      </c>
    </row>
    <row r="684" ht="14.25" customHeight="1">
      <c r="BJ684" s="9" t="e">
        <v>#N/A</v>
      </c>
    </row>
    <row r="685" ht="14.25" customHeight="1">
      <c r="BJ685" s="9">
        <v>4.0</v>
      </c>
    </row>
    <row r="686" ht="14.25" customHeight="1">
      <c r="BJ686" s="9" t="e">
        <v>#N/A</v>
      </c>
    </row>
    <row r="687" ht="14.25" customHeight="1">
      <c r="BJ687" s="9">
        <v>3.0</v>
      </c>
    </row>
    <row r="688" ht="14.25" customHeight="1">
      <c r="BJ688" s="9" t="e">
        <v>#N/A</v>
      </c>
    </row>
    <row r="689" ht="14.25" customHeight="1">
      <c r="BJ689" s="9" t="e">
        <v>#N/A</v>
      </c>
    </row>
    <row r="690" ht="14.25" customHeight="1">
      <c r="BJ690" s="9" t="e">
        <v>#N/A</v>
      </c>
    </row>
    <row r="691" ht="14.25" customHeight="1">
      <c r="BJ691" s="9" t="e">
        <v>#N/A</v>
      </c>
    </row>
    <row r="692" ht="14.25" customHeight="1">
      <c r="BJ692" s="9" t="e">
        <v>#N/A</v>
      </c>
    </row>
    <row r="693" ht="14.25" customHeight="1">
      <c r="BJ693" s="9">
        <v>4.0</v>
      </c>
    </row>
    <row r="694" ht="14.25" customHeight="1">
      <c r="BJ694" s="9" t="e">
        <v>#N/A</v>
      </c>
    </row>
    <row r="695" ht="14.25" customHeight="1">
      <c r="BJ695" s="9" t="e">
        <v>#N/A</v>
      </c>
    </row>
    <row r="696" ht="14.25" customHeight="1">
      <c r="BJ696" s="9" t="e">
        <v>#N/A</v>
      </c>
    </row>
    <row r="697" ht="14.25" customHeight="1">
      <c r="BJ697" s="9" t="e">
        <v>#N/A</v>
      </c>
    </row>
    <row r="698" ht="14.25" customHeight="1">
      <c r="BJ698" s="9" t="e">
        <v>#N/A</v>
      </c>
    </row>
    <row r="699" ht="14.25" customHeight="1">
      <c r="BJ699" s="9" t="e">
        <v>#N/A</v>
      </c>
    </row>
    <row r="700" ht="14.25" customHeight="1">
      <c r="BJ700" s="9">
        <v>5.0</v>
      </c>
    </row>
    <row r="701" ht="14.25" customHeight="1">
      <c r="BJ701" s="9">
        <v>5.0</v>
      </c>
    </row>
    <row r="702" ht="14.25" customHeight="1">
      <c r="BJ702" s="9" t="e">
        <v>#N/A</v>
      </c>
    </row>
    <row r="703" ht="14.25" customHeight="1">
      <c r="BJ703" s="9">
        <v>3.0</v>
      </c>
    </row>
    <row r="704" ht="14.25" customHeight="1">
      <c r="BJ704" s="9">
        <v>4.0</v>
      </c>
    </row>
    <row r="705" ht="14.25" customHeight="1">
      <c r="BJ705" s="9" t="e">
        <v>#N/A</v>
      </c>
    </row>
    <row r="706" ht="14.25" customHeight="1">
      <c r="BJ706" s="9" t="e">
        <v>#N/A</v>
      </c>
    </row>
    <row r="707" ht="14.25" customHeight="1">
      <c r="BJ707" s="9" t="e">
        <v>#N/A</v>
      </c>
    </row>
    <row r="708" ht="14.25" customHeight="1">
      <c r="BJ708" s="9">
        <v>4.0</v>
      </c>
    </row>
    <row r="709" ht="14.25" customHeight="1">
      <c r="BJ709" s="9" t="e">
        <v>#N/A</v>
      </c>
    </row>
    <row r="710" ht="14.25" customHeight="1">
      <c r="BJ710" s="9">
        <v>3.0</v>
      </c>
    </row>
    <row r="711" ht="14.25" customHeight="1">
      <c r="BJ711" s="9" t="e">
        <v>#N/A</v>
      </c>
    </row>
    <row r="712" ht="14.25" customHeight="1">
      <c r="BJ712" s="9">
        <v>5.0</v>
      </c>
    </row>
    <row r="713" ht="14.25" customHeight="1">
      <c r="BJ713" s="9" t="e">
        <v>#N/A</v>
      </c>
    </row>
    <row r="714" ht="14.25" customHeight="1">
      <c r="BJ714" s="9" t="e">
        <v>#N/A</v>
      </c>
    </row>
    <row r="715" ht="14.25" customHeight="1">
      <c r="BJ715" s="9" t="e">
        <v>#N/A</v>
      </c>
    </row>
    <row r="716" ht="14.25" customHeight="1">
      <c r="BJ716" s="9">
        <v>4.0</v>
      </c>
    </row>
    <row r="717" ht="14.25" customHeight="1">
      <c r="BJ717" s="9" t="e">
        <v>#N/A</v>
      </c>
    </row>
    <row r="718" ht="14.25" customHeight="1">
      <c r="BJ718" s="9" t="e">
        <v>#N/A</v>
      </c>
    </row>
    <row r="719" ht="14.25" customHeight="1">
      <c r="BJ719" s="9" t="e">
        <v>#N/A</v>
      </c>
    </row>
    <row r="720" ht="14.25" customHeight="1">
      <c r="BJ720" s="9">
        <v>3.0</v>
      </c>
    </row>
    <row r="721" ht="14.25" customHeight="1">
      <c r="BJ721" s="9" t="e">
        <v>#N/A</v>
      </c>
    </row>
    <row r="722" ht="14.25" customHeight="1">
      <c r="BJ722" s="9" t="e">
        <v>#N/A</v>
      </c>
    </row>
    <row r="723" ht="14.25" customHeight="1">
      <c r="BJ723" s="9" t="e">
        <v>#N/A</v>
      </c>
    </row>
    <row r="724" ht="14.25" customHeight="1">
      <c r="BJ724" s="9" t="e">
        <v>#N/A</v>
      </c>
    </row>
    <row r="725" ht="14.25" customHeight="1">
      <c r="BJ725" s="9" t="e">
        <v>#N/A</v>
      </c>
    </row>
    <row r="726" ht="14.25" customHeight="1">
      <c r="BJ726" s="9" t="e">
        <v>#N/A</v>
      </c>
    </row>
    <row r="727" ht="14.25" customHeight="1">
      <c r="BJ727" s="9">
        <v>4.0</v>
      </c>
    </row>
    <row r="728" ht="14.25" customHeight="1">
      <c r="BJ728" s="9">
        <v>4.0</v>
      </c>
    </row>
    <row r="729" ht="14.25" customHeight="1">
      <c r="BJ729" s="9" t="e">
        <v>#N/A</v>
      </c>
    </row>
    <row r="730" ht="14.25" customHeight="1">
      <c r="BJ730" s="9" t="e">
        <v>#N/A</v>
      </c>
    </row>
    <row r="731" ht="14.25" customHeight="1">
      <c r="BJ731" s="9">
        <v>5.0</v>
      </c>
    </row>
    <row r="732" ht="14.25" customHeight="1">
      <c r="BJ732" s="9" t="e">
        <v>#N/A</v>
      </c>
    </row>
    <row r="733" ht="14.25" customHeight="1">
      <c r="BJ733" s="9" t="e">
        <v>#N/A</v>
      </c>
    </row>
    <row r="734" ht="14.25" customHeight="1">
      <c r="BJ734" s="9" t="e">
        <v>#N/A</v>
      </c>
    </row>
    <row r="735" ht="14.25" customHeight="1">
      <c r="BJ735" s="9" t="e">
        <v>#N/A</v>
      </c>
    </row>
    <row r="736" ht="14.25" customHeight="1">
      <c r="BJ736" s="9" t="e">
        <v>#N/A</v>
      </c>
    </row>
    <row r="737" ht="14.25" customHeight="1">
      <c r="BJ737" s="9">
        <v>5.0</v>
      </c>
    </row>
    <row r="738" ht="14.25" customHeight="1">
      <c r="BJ738" s="9" t="e">
        <v>#N/A</v>
      </c>
    </row>
    <row r="739" ht="14.25" customHeight="1">
      <c r="BJ739" s="9" t="e">
        <v>#N/A</v>
      </c>
    </row>
    <row r="740" ht="14.25" customHeight="1">
      <c r="BJ740" s="9">
        <v>5.0</v>
      </c>
    </row>
    <row r="741" ht="14.25" customHeight="1">
      <c r="BJ741" s="9" t="e">
        <v>#N/A</v>
      </c>
    </row>
    <row r="742" ht="14.25" customHeight="1">
      <c r="BJ742" s="9" t="e">
        <v>#N/A</v>
      </c>
    </row>
    <row r="743" ht="14.25" customHeight="1">
      <c r="BJ743" s="9" t="e">
        <v>#N/A</v>
      </c>
    </row>
    <row r="744" ht="14.25" customHeight="1">
      <c r="BJ744" s="9" t="e">
        <v>#N/A</v>
      </c>
    </row>
    <row r="745" ht="14.25" customHeight="1">
      <c r="BJ745" s="9" t="e">
        <v>#N/A</v>
      </c>
    </row>
    <row r="746" ht="14.25" customHeight="1">
      <c r="BJ746" s="9" t="e">
        <v>#N/A</v>
      </c>
    </row>
    <row r="747" ht="14.25" customHeight="1">
      <c r="BJ747" s="9" t="e">
        <v>#N/A</v>
      </c>
    </row>
    <row r="748" ht="14.25" customHeight="1">
      <c r="BJ748" s="9" t="e">
        <v>#N/A</v>
      </c>
    </row>
    <row r="749" ht="14.25" customHeight="1">
      <c r="BJ749" s="9" t="e">
        <v>#N/A</v>
      </c>
    </row>
    <row r="750" ht="14.25" customHeight="1">
      <c r="BJ750" s="9" t="e">
        <v>#N/A</v>
      </c>
    </row>
    <row r="751" ht="14.25" customHeight="1">
      <c r="BJ751" s="9" t="e">
        <v>#N/A</v>
      </c>
    </row>
    <row r="752" ht="14.25" customHeight="1">
      <c r="BJ752" s="9" t="e">
        <v>#N/A</v>
      </c>
    </row>
    <row r="753" ht="14.25" customHeight="1">
      <c r="BJ753" s="9">
        <v>3.0</v>
      </c>
    </row>
    <row r="754" ht="14.25" customHeight="1">
      <c r="BJ754" s="9" t="e">
        <v>#N/A</v>
      </c>
    </row>
    <row r="755" ht="14.25" customHeight="1">
      <c r="BJ755" s="9" t="e">
        <v>#N/A</v>
      </c>
    </row>
    <row r="756" ht="14.25" customHeight="1">
      <c r="BJ756" s="9">
        <v>5.0</v>
      </c>
    </row>
    <row r="757" ht="14.25" customHeight="1">
      <c r="BJ757" s="9" t="e">
        <v>#N/A</v>
      </c>
    </row>
    <row r="758" ht="14.25" customHeight="1">
      <c r="BJ758" s="9" t="e">
        <v>#N/A</v>
      </c>
    </row>
    <row r="759" ht="14.25" customHeight="1">
      <c r="BJ759" s="9" t="e">
        <v>#N/A</v>
      </c>
    </row>
    <row r="760" ht="14.25" customHeight="1">
      <c r="BJ760" s="9">
        <v>3.0</v>
      </c>
    </row>
    <row r="761" ht="14.25" customHeight="1">
      <c r="BJ761" s="9" t="e">
        <v>#N/A</v>
      </c>
    </row>
    <row r="762" ht="14.25" customHeight="1">
      <c r="BJ762" s="9" t="e">
        <v>#N/A</v>
      </c>
    </row>
    <row r="763" ht="14.25" customHeight="1">
      <c r="BJ763" s="9" t="e">
        <v>#N/A</v>
      </c>
    </row>
    <row r="764" ht="14.25" customHeight="1">
      <c r="BJ764" s="9" t="e">
        <v>#N/A</v>
      </c>
    </row>
    <row r="765" ht="14.25" customHeight="1">
      <c r="BJ765" s="9">
        <v>4.0</v>
      </c>
    </row>
    <row r="766" ht="14.25" customHeight="1">
      <c r="BJ766" s="9">
        <v>5.0</v>
      </c>
    </row>
    <row r="767" ht="14.25" customHeight="1">
      <c r="BJ767" s="9" t="e">
        <v>#N/A</v>
      </c>
    </row>
    <row r="768" ht="14.25" customHeight="1">
      <c r="BJ768" s="9">
        <v>4.0</v>
      </c>
    </row>
    <row r="769" ht="14.25" customHeight="1">
      <c r="BJ769" s="9">
        <v>3.0</v>
      </c>
    </row>
    <row r="770" ht="14.25" customHeight="1">
      <c r="BJ770" s="9">
        <v>3.0</v>
      </c>
    </row>
    <row r="771" ht="14.25" customHeight="1">
      <c r="BJ771" s="9" t="e">
        <v>#N/A</v>
      </c>
    </row>
    <row r="772" ht="14.25" customHeight="1">
      <c r="BJ772" s="9" t="e">
        <v>#N/A</v>
      </c>
    </row>
    <row r="773" ht="14.25" customHeight="1">
      <c r="BJ773" s="9" t="e">
        <v>#N/A</v>
      </c>
    </row>
    <row r="774" ht="14.25" customHeight="1">
      <c r="BJ774" s="9" t="e">
        <v>#N/A</v>
      </c>
    </row>
    <row r="775" ht="14.25" customHeight="1">
      <c r="BJ775" s="9" t="e">
        <v>#N/A</v>
      </c>
    </row>
    <row r="776" ht="14.25" customHeight="1">
      <c r="BJ776" s="9">
        <v>4.0</v>
      </c>
    </row>
    <row r="777" ht="14.25" customHeight="1">
      <c r="BJ777" s="9" t="e">
        <v>#N/A</v>
      </c>
    </row>
    <row r="778" ht="14.25" customHeight="1">
      <c r="BJ778" s="9" t="e">
        <v>#N/A</v>
      </c>
    </row>
    <row r="779" ht="14.25" customHeight="1">
      <c r="BJ779" s="9" t="e">
        <v>#N/A</v>
      </c>
    </row>
    <row r="780" ht="14.25" customHeight="1">
      <c r="BJ780" s="9" t="e">
        <v>#N/A</v>
      </c>
    </row>
    <row r="781" ht="14.25" customHeight="1">
      <c r="BJ781" s="9">
        <v>2.0</v>
      </c>
    </row>
    <row r="782" ht="14.25" customHeight="1">
      <c r="BJ782" s="9" t="e">
        <v>#N/A</v>
      </c>
    </row>
    <row r="783" ht="14.25" customHeight="1">
      <c r="BJ783" s="9">
        <v>5.0</v>
      </c>
    </row>
    <row r="784" ht="14.25" customHeight="1">
      <c r="BJ784" s="9" t="e">
        <v>#N/A</v>
      </c>
    </row>
    <row r="785" ht="14.25" customHeight="1">
      <c r="BJ785" s="9" t="e">
        <v>#N/A</v>
      </c>
    </row>
    <row r="786" ht="14.25" customHeight="1">
      <c r="BJ786" s="9" t="e">
        <v>#N/A</v>
      </c>
    </row>
    <row r="787" ht="14.25" customHeight="1">
      <c r="BJ787" s="9" t="e">
        <v>#N/A</v>
      </c>
    </row>
    <row r="788" ht="14.25" customHeight="1">
      <c r="BJ788" s="9" t="e">
        <v>#N/A</v>
      </c>
    </row>
    <row r="789" ht="14.25" customHeight="1">
      <c r="BJ789" s="9" t="e">
        <v>#N/A</v>
      </c>
    </row>
    <row r="790" ht="14.25" customHeight="1">
      <c r="BJ790" s="9" t="e">
        <v>#N/A</v>
      </c>
    </row>
    <row r="791" ht="14.25" customHeight="1">
      <c r="BJ791" s="9">
        <v>5.0</v>
      </c>
    </row>
    <row r="792" ht="14.25" customHeight="1">
      <c r="BJ792" s="9" t="e">
        <v>#N/A</v>
      </c>
    </row>
    <row r="793" ht="14.25" customHeight="1">
      <c r="BJ793" s="9">
        <v>3.0</v>
      </c>
    </row>
    <row r="794" ht="14.25" customHeight="1">
      <c r="BJ794" s="9" t="e">
        <v>#N/A</v>
      </c>
    </row>
    <row r="795" ht="14.25" customHeight="1">
      <c r="BJ795" s="9">
        <v>5.0</v>
      </c>
    </row>
    <row r="796" ht="14.25" customHeight="1">
      <c r="BJ796" s="9" t="e">
        <v>#N/A</v>
      </c>
    </row>
    <row r="797" ht="14.25" customHeight="1">
      <c r="BJ797" s="9" t="e">
        <v>#N/A</v>
      </c>
    </row>
    <row r="798" ht="14.25" customHeight="1">
      <c r="BJ798" s="9" t="e">
        <v>#N/A</v>
      </c>
    </row>
    <row r="799" ht="14.25" customHeight="1">
      <c r="BJ799" s="9">
        <v>4.0</v>
      </c>
    </row>
    <row r="800" ht="14.25" customHeight="1">
      <c r="BJ800" s="9" t="e">
        <v>#N/A</v>
      </c>
    </row>
    <row r="801" ht="14.25" customHeight="1">
      <c r="BJ801" s="9" t="e">
        <v>#N/A</v>
      </c>
    </row>
    <row r="802" ht="14.25" customHeight="1">
      <c r="BJ802" s="9" t="e">
        <v>#N/A</v>
      </c>
    </row>
    <row r="803" ht="14.25" customHeight="1">
      <c r="BJ803" s="9" t="e">
        <v>#N/A</v>
      </c>
    </row>
    <row r="804" ht="14.25" customHeight="1">
      <c r="BJ804" s="9" t="e">
        <v>#N/A</v>
      </c>
    </row>
    <row r="805" ht="14.25" customHeight="1">
      <c r="BJ805" s="9">
        <v>5.0</v>
      </c>
    </row>
    <row r="806" ht="14.25" customHeight="1">
      <c r="BJ806" s="9" t="e">
        <v>#N/A</v>
      </c>
    </row>
    <row r="807" ht="14.25" customHeight="1">
      <c r="BJ807" s="9">
        <v>1.0</v>
      </c>
    </row>
    <row r="808" ht="14.25" customHeight="1">
      <c r="BJ808" s="9" t="e">
        <v>#N/A</v>
      </c>
    </row>
    <row r="809" ht="14.25" customHeight="1">
      <c r="BJ809" s="9" t="e">
        <v>#N/A</v>
      </c>
    </row>
    <row r="810" ht="14.25" customHeight="1">
      <c r="BJ810" s="9">
        <v>5.0</v>
      </c>
    </row>
    <row r="811" ht="14.25" customHeight="1">
      <c r="BJ811" s="9" t="e">
        <v>#N/A</v>
      </c>
    </row>
    <row r="812" ht="14.25" customHeight="1">
      <c r="BJ812" s="9" t="e">
        <v>#N/A</v>
      </c>
    </row>
    <row r="813" ht="14.25" customHeight="1">
      <c r="BJ813" s="9" t="e">
        <v>#N/A</v>
      </c>
    </row>
    <row r="814" ht="14.25" customHeight="1">
      <c r="BJ814" s="9" t="e">
        <v>#N/A</v>
      </c>
    </row>
    <row r="815" ht="14.25" customHeight="1">
      <c r="BJ815" s="9" t="e">
        <v>#N/A</v>
      </c>
    </row>
    <row r="816" ht="14.25" customHeight="1">
      <c r="BJ816" s="9" t="e">
        <v>#N/A</v>
      </c>
    </row>
    <row r="817" ht="14.25" customHeight="1">
      <c r="BJ817" s="9" t="e">
        <v>#N/A</v>
      </c>
    </row>
    <row r="818" ht="14.25" customHeight="1">
      <c r="BJ818" s="9" t="e">
        <v>#N/A</v>
      </c>
    </row>
    <row r="819" ht="14.25" customHeight="1">
      <c r="BJ819" s="9" t="e">
        <v>#N/A</v>
      </c>
    </row>
    <row r="820" ht="14.25" customHeight="1">
      <c r="BJ820" s="9" t="e">
        <v>#N/A</v>
      </c>
    </row>
    <row r="821" ht="14.25" customHeight="1">
      <c r="BJ821" s="9" t="e">
        <v>#N/A</v>
      </c>
    </row>
    <row r="822" ht="14.25" customHeight="1">
      <c r="BJ822" s="9" t="e">
        <v>#N/A</v>
      </c>
    </row>
    <row r="823" ht="14.25" customHeight="1">
      <c r="BJ823" s="9">
        <v>4.0</v>
      </c>
    </row>
    <row r="824" ht="14.25" customHeight="1">
      <c r="BJ824" s="9" t="e">
        <v>#N/A</v>
      </c>
    </row>
    <row r="825" ht="14.25" customHeight="1">
      <c r="BJ825" s="9" t="e">
        <v>#N/A</v>
      </c>
    </row>
    <row r="826" ht="14.25" customHeight="1">
      <c r="BJ826" s="9" t="e">
        <v>#N/A</v>
      </c>
    </row>
    <row r="827" ht="14.25" customHeight="1">
      <c r="BJ827" s="9">
        <v>2.0</v>
      </c>
    </row>
    <row r="828" ht="14.25" customHeight="1">
      <c r="BJ828" s="9" t="e">
        <v>#N/A</v>
      </c>
    </row>
    <row r="829" ht="14.25" customHeight="1">
      <c r="BJ829" s="9" t="e">
        <v>#N/A</v>
      </c>
    </row>
    <row r="830" ht="14.25" customHeight="1">
      <c r="BJ830" s="9" t="e">
        <v>#N/A</v>
      </c>
    </row>
    <row r="831" ht="14.25" customHeight="1">
      <c r="BJ831" s="9" t="e">
        <v>#N/A</v>
      </c>
    </row>
    <row r="832" ht="14.25" customHeight="1">
      <c r="BJ832" s="9">
        <v>4.0</v>
      </c>
    </row>
    <row r="833" ht="14.25" customHeight="1">
      <c r="BJ833" s="9" t="e">
        <v>#N/A</v>
      </c>
    </row>
    <row r="834" ht="14.25" customHeight="1">
      <c r="BJ834" s="9" t="e">
        <v>#N/A</v>
      </c>
    </row>
    <row r="835" ht="14.25" customHeight="1">
      <c r="BJ835" s="9">
        <v>2.0</v>
      </c>
    </row>
    <row r="836" ht="14.25" customHeight="1">
      <c r="BJ836" s="9">
        <v>4.0</v>
      </c>
    </row>
    <row r="837" ht="14.25" customHeight="1">
      <c r="BJ837" s="9">
        <v>4.0</v>
      </c>
    </row>
    <row r="838" ht="14.25" customHeight="1">
      <c r="BJ838" s="9" t="e">
        <v>#N/A</v>
      </c>
    </row>
    <row r="839" ht="14.25" customHeight="1">
      <c r="BJ839" s="9">
        <v>5.0</v>
      </c>
    </row>
    <row r="840" ht="14.25" customHeight="1">
      <c r="BJ840" s="9" t="e">
        <v>#N/A</v>
      </c>
    </row>
    <row r="841" ht="14.25" customHeight="1">
      <c r="BJ841" s="9" t="e">
        <v>#N/A</v>
      </c>
    </row>
    <row r="842" ht="14.25" customHeight="1">
      <c r="BJ842" s="9" t="e">
        <v>#N/A</v>
      </c>
    </row>
    <row r="843" ht="14.25" customHeight="1">
      <c r="BJ843" s="9">
        <v>3.0</v>
      </c>
    </row>
    <row r="844" ht="14.25" customHeight="1">
      <c r="BJ844" s="9" t="e">
        <v>#N/A</v>
      </c>
    </row>
    <row r="845" ht="14.25" customHeight="1">
      <c r="BJ845" s="9">
        <v>5.0</v>
      </c>
    </row>
    <row r="846" ht="14.25" customHeight="1">
      <c r="BJ846" s="9" t="e">
        <v>#N/A</v>
      </c>
    </row>
    <row r="847" ht="14.25" customHeight="1">
      <c r="BJ847" s="9" t="e">
        <v>#N/A</v>
      </c>
    </row>
    <row r="848" ht="14.25" customHeight="1">
      <c r="BJ848" s="9">
        <v>4.0</v>
      </c>
    </row>
    <row r="849" ht="14.25" customHeight="1">
      <c r="BJ849" s="9">
        <v>4.0</v>
      </c>
    </row>
    <row r="850" ht="14.25" customHeight="1">
      <c r="BJ850" s="9" t="e">
        <v>#N/A</v>
      </c>
    </row>
    <row r="851" ht="14.25" customHeight="1">
      <c r="BJ851" s="9">
        <v>2.0</v>
      </c>
    </row>
    <row r="852" ht="14.25" customHeight="1">
      <c r="BJ852" s="9">
        <v>3.0</v>
      </c>
    </row>
    <row r="853" ht="14.25" customHeight="1">
      <c r="BJ853" s="9">
        <v>3.0</v>
      </c>
    </row>
    <row r="854" ht="14.25" customHeight="1">
      <c r="BJ854" s="9" t="e">
        <v>#N/A</v>
      </c>
    </row>
    <row r="855" ht="14.25" customHeight="1">
      <c r="BJ855" s="9" t="e">
        <v>#N/A</v>
      </c>
    </row>
    <row r="856" ht="14.25" customHeight="1">
      <c r="BJ856" s="9" t="e">
        <v>#N/A</v>
      </c>
    </row>
    <row r="857" ht="14.25" customHeight="1">
      <c r="BJ857" s="9" t="e">
        <v>#N/A</v>
      </c>
    </row>
    <row r="858" ht="14.25" customHeight="1">
      <c r="BJ858" s="9" t="e">
        <v>#N/A</v>
      </c>
    </row>
    <row r="859" ht="14.25" customHeight="1">
      <c r="BJ859" s="9" t="e">
        <v>#N/A</v>
      </c>
    </row>
    <row r="860" ht="14.25" customHeight="1">
      <c r="BJ860" s="9" t="e">
        <v>#N/A</v>
      </c>
    </row>
    <row r="861" ht="14.25" customHeight="1">
      <c r="BJ861" s="9" t="e">
        <v>#N/A</v>
      </c>
    </row>
    <row r="862" ht="14.25" customHeight="1">
      <c r="BJ862" s="9" t="e">
        <v>#N/A</v>
      </c>
    </row>
    <row r="863" ht="14.25" customHeight="1">
      <c r="BJ863" s="9" t="e">
        <v>#N/A</v>
      </c>
    </row>
    <row r="864" ht="14.25" customHeight="1">
      <c r="BJ864" s="9" t="e">
        <v>#N/A</v>
      </c>
    </row>
    <row r="865" ht="14.25" customHeight="1">
      <c r="BJ865" s="9" t="e">
        <v>#N/A</v>
      </c>
    </row>
    <row r="866" ht="14.25" customHeight="1">
      <c r="BJ866" s="9">
        <v>4.0</v>
      </c>
    </row>
    <row r="867" ht="14.25" customHeight="1">
      <c r="BJ867" s="9">
        <v>5.0</v>
      </c>
    </row>
    <row r="868" ht="14.25" customHeight="1">
      <c r="BJ868" s="9" t="e">
        <v>#N/A</v>
      </c>
    </row>
    <row r="869" ht="14.25" customHeight="1">
      <c r="BJ869" s="9" t="e">
        <v>#N/A</v>
      </c>
    </row>
    <row r="870" ht="14.25" customHeight="1">
      <c r="BJ870" s="9" t="e">
        <v>#N/A</v>
      </c>
    </row>
    <row r="871" ht="14.25" customHeight="1">
      <c r="BJ871" s="9" t="e">
        <v>#N/A</v>
      </c>
    </row>
    <row r="872" ht="14.25" customHeight="1">
      <c r="BJ872" s="9" t="e">
        <v>#N/A</v>
      </c>
    </row>
    <row r="873" ht="14.25" customHeight="1">
      <c r="BJ873" s="9" t="e">
        <v>#N/A</v>
      </c>
    </row>
    <row r="874" ht="14.25" customHeight="1">
      <c r="BJ874" s="9">
        <v>4.0</v>
      </c>
    </row>
    <row r="875" ht="14.25" customHeight="1">
      <c r="BJ875" s="9">
        <v>4.0</v>
      </c>
    </row>
    <row r="876" ht="14.25" customHeight="1">
      <c r="BJ876" s="9">
        <v>4.0</v>
      </c>
    </row>
    <row r="877" ht="14.25" customHeight="1">
      <c r="BJ877" s="9" t="e">
        <v>#N/A</v>
      </c>
    </row>
    <row r="878" ht="14.25" customHeight="1">
      <c r="BJ878" s="9">
        <v>5.0</v>
      </c>
    </row>
    <row r="879" ht="14.25" customHeight="1">
      <c r="BJ879" s="9" t="e">
        <v>#N/A</v>
      </c>
    </row>
    <row r="880" ht="14.25" customHeight="1">
      <c r="BJ880" s="9" t="e">
        <v>#N/A</v>
      </c>
    </row>
    <row r="881" ht="14.25" customHeight="1">
      <c r="BJ881" s="9" t="e">
        <v>#N/A</v>
      </c>
    </row>
    <row r="882" ht="14.25" customHeight="1">
      <c r="BJ882" s="9" t="e">
        <v>#N/A</v>
      </c>
    </row>
    <row r="883" ht="14.25" customHeight="1">
      <c r="BJ883" s="9" t="e">
        <v>#N/A</v>
      </c>
    </row>
    <row r="884" ht="14.25" customHeight="1">
      <c r="BJ884" s="9" t="e">
        <v>#N/A</v>
      </c>
    </row>
    <row r="885" ht="14.25" customHeight="1">
      <c r="BJ885" s="9" t="e">
        <v>#N/A</v>
      </c>
    </row>
    <row r="886" ht="14.25" customHeight="1">
      <c r="BJ886" s="9" t="e">
        <v>#N/A</v>
      </c>
    </row>
    <row r="887" ht="14.25" customHeight="1">
      <c r="BJ887" s="9" t="e">
        <v>#N/A</v>
      </c>
    </row>
    <row r="888" ht="14.25" customHeight="1">
      <c r="BJ888" s="9" t="e">
        <v>#N/A</v>
      </c>
    </row>
    <row r="889" ht="14.25" customHeight="1">
      <c r="BJ889" s="9" t="e">
        <v>#N/A</v>
      </c>
    </row>
    <row r="890" ht="14.25" customHeight="1">
      <c r="BJ890" s="9">
        <v>1.0</v>
      </c>
    </row>
    <row r="891" ht="14.25" customHeight="1">
      <c r="BJ891" s="9" t="e">
        <v>#N/A</v>
      </c>
    </row>
    <row r="892" ht="14.25" customHeight="1">
      <c r="BJ892" s="9" t="e">
        <v>#N/A</v>
      </c>
    </row>
    <row r="893" ht="14.25" customHeight="1">
      <c r="BJ893" s="9">
        <v>4.0</v>
      </c>
    </row>
    <row r="894" ht="14.25" customHeight="1">
      <c r="BJ894" s="9" t="e">
        <v>#N/A</v>
      </c>
    </row>
    <row r="895" ht="14.25" customHeight="1">
      <c r="BJ895" s="9" t="e">
        <v>#N/A</v>
      </c>
    </row>
    <row r="896" ht="14.25" customHeight="1">
      <c r="BJ896" s="9" t="e">
        <v>#N/A</v>
      </c>
    </row>
    <row r="897" ht="14.25" customHeight="1">
      <c r="BJ897" s="9">
        <v>4.0</v>
      </c>
    </row>
    <row r="898" ht="14.25" customHeight="1">
      <c r="BJ898" s="9" t="e">
        <v>#N/A</v>
      </c>
    </row>
    <row r="899" ht="14.25" customHeight="1">
      <c r="BJ899" s="9" t="e">
        <v>#N/A</v>
      </c>
    </row>
    <row r="900" ht="14.25" customHeight="1">
      <c r="BJ900" s="9">
        <v>5.0</v>
      </c>
    </row>
    <row r="901" ht="14.25" customHeight="1">
      <c r="BJ901" s="9" t="e">
        <v>#N/A</v>
      </c>
    </row>
    <row r="902" ht="14.25" customHeight="1">
      <c r="BJ902" s="9" t="e">
        <v>#N/A</v>
      </c>
    </row>
    <row r="903" ht="14.25" customHeight="1">
      <c r="BJ903" s="9">
        <v>5.0</v>
      </c>
    </row>
    <row r="904" ht="14.25" customHeight="1">
      <c r="BJ904" s="9" t="e">
        <v>#N/A</v>
      </c>
    </row>
    <row r="905" ht="14.25" customHeight="1">
      <c r="BJ905" s="9" t="e">
        <v>#N/A</v>
      </c>
    </row>
    <row r="906" ht="14.25" customHeight="1">
      <c r="BJ906" s="9">
        <v>3.0</v>
      </c>
    </row>
    <row r="907" ht="14.25" customHeight="1">
      <c r="BJ907" s="9" t="e">
        <v>#N/A</v>
      </c>
    </row>
    <row r="908" ht="14.25" customHeight="1">
      <c r="BJ908" s="9" t="e">
        <v>#N/A</v>
      </c>
    </row>
    <row r="909" ht="14.25" customHeight="1">
      <c r="BJ909" s="9" t="e">
        <v>#N/A</v>
      </c>
    </row>
    <row r="910" ht="14.25" customHeight="1">
      <c r="BJ910" s="9" t="e">
        <v>#N/A</v>
      </c>
    </row>
    <row r="911" ht="14.25" customHeight="1">
      <c r="BJ911" s="9" t="e">
        <v>#N/A</v>
      </c>
    </row>
    <row r="912" ht="14.25" customHeight="1">
      <c r="BJ912" s="9" t="e">
        <v>#N/A</v>
      </c>
    </row>
    <row r="913" ht="14.25" customHeight="1">
      <c r="BJ913" s="9" t="e">
        <v>#N/A</v>
      </c>
    </row>
    <row r="914" ht="14.25" customHeight="1">
      <c r="BJ914" s="9" t="e">
        <v>#N/A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 ht="14.25" customHeight="1">
      <c r="A1" s="9" t="s">
        <v>137</v>
      </c>
      <c r="B1" s="4" t="s">
        <v>23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4" t="s">
        <v>23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40</v>
      </c>
      <c r="B2" s="4">
        <v>0.0</v>
      </c>
      <c r="C2" s="9">
        <v>3.0</v>
      </c>
      <c r="D2" s="9">
        <v>4.0</v>
      </c>
      <c r="E2" s="9">
        <v>3.0</v>
      </c>
      <c r="F2" s="9">
        <v>4.0</v>
      </c>
      <c r="G2" s="9">
        <v>4.0</v>
      </c>
      <c r="H2" s="9" t="e">
        <v>#N/A</v>
      </c>
      <c r="I2" s="9" t="e">
        <v>#N/A</v>
      </c>
      <c r="J2" s="9" t="e">
        <v>#N/A</v>
      </c>
      <c r="K2" s="9" t="e">
        <v>#N/A</v>
      </c>
      <c r="L2" s="9">
        <v>3.0</v>
      </c>
      <c r="M2" s="9">
        <v>4.0</v>
      </c>
      <c r="O2" s="9" t="s">
        <v>24</v>
      </c>
      <c r="P2" s="4">
        <v>1.0</v>
      </c>
      <c r="Q2" s="9">
        <v>4.0</v>
      </c>
      <c r="R2" s="9">
        <v>4.0</v>
      </c>
      <c r="S2" s="9">
        <v>5.0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5.0</v>
      </c>
      <c r="Y2" s="9">
        <v>5.0</v>
      </c>
      <c r="Z2" s="9" t="e">
        <v>#N/A</v>
      </c>
      <c r="AA2" s="9">
        <v>4.0</v>
      </c>
    </row>
    <row r="3" ht="14.25" customHeight="1">
      <c r="A3" s="9" t="s">
        <v>44</v>
      </c>
      <c r="B3" s="4">
        <v>0.0</v>
      </c>
      <c r="C3" s="9">
        <v>4.0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4">
        <v>1.0</v>
      </c>
      <c r="Q3" s="9">
        <v>4.0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46</v>
      </c>
      <c r="B4" s="4">
        <v>0.0</v>
      </c>
      <c r="C4" s="9">
        <v>5.0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4">
        <v>1.0</v>
      </c>
      <c r="Q4" s="9">
        <v>5.0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48</v>
      </c>
      <c r="B5" s="4">
        <v>0.0</v>
      </c>
      <c r="C5" s="9">
        <v>4.0</v>
      </c>
      <c r="D5" s="9" t="e">
        <v>#N/A</v>
      </c>
      <c r="E5" s="9" t="e">
        <v>#N/A</v>
      </c>
      <c r="F5" s="9" t="e">
        <v>#N/A</v>
      </c>
      <c r="G5" s="9" t="e">
        <v>#N/A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O5" s="9" t="s">
        <v>36</v>
      </c>
      <c r="P5" s="4">
        <v>1.0</v>
      </c>
      <c r="Q5" s="9">
        <v>3.0</v>
      </c>
      <c r="R5" s="9">
        <v>3.0</v>
      </c>
      <c r="S5" s="9">
        <v>3.0</v>
      </c>
      <c r="T5" s="9">
        <v>3.0</v>
      </c>
      <c r="U5" s="9">
        <v>3.0</v>
      </c>
      <c r="V5" s="9">
        <v>3.0</v>
      </c>
      <c r="W5" s="9" t="e">
        <v>#N/A</v>
      </c>
      <c r="X5" s="9" t="e">
        <v>#N/A</v>
      </c>
      <c r="Y5" s="9" t="e">
        <v>#N/A</v>
      </c>
      <c r="Z5" s="9" t="e">
        <v>#N/A</v>
      </c>
      <c r="AA5" s="9">
        <v>2.0</v>
      </c>
    </row>
    <row r="6" ht="14.25" customHeight="1">
      <c r="A6" s="9" t="s">
        <v>55</v>
      </c>
      <c r="B6" s="4">
        <v>0.0</v>
      </c>
      <c r="C6" s="9">
        <v>4.0</v>
      </c>
      <c r="D6" s="9" t="e">
        <v>#N/A</v>
      </c>
      <c r="E6" s="9" t="e">
        <v>#N/A</v>
      </c>
      <c r="F6" s="9">
        <v>5.0</v>
      </c>
      <c r="G6" s="9">
        <v>4.0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5.0</v>
      </c>
      <c r="O6" s="9" t="s">
        <v>42</v>
      </c>
      <c r="P6" s="4">
        <v>1.0</v>
      </c>
      <c r="Q6" s="9">
        <v>5.0</v>
      </c>
      <c r="R6" s="9">
        <v>4.0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4.0</v>
      </c>
    </row>
    <row r="7" ht="14.25" customHeight="1">
      <c r="A7" s="9" t="s">
        <v>61</v>
      </c>
      <c r="B7" s="4">
        <v>0.0</v>
      </c>
      <c r="C7" s="9">
        <v>5.0</v>
      </c>
      <c r="D7" s="9">
        <v>5.0</v>
      </c>
      <c r="E7" s="9">
        <v>5.0</v>
      </c>
      <c r="F7" s="9">
        <v>5.0</v>
      </c>
      <c r="G7" s="9">
        <v>5.0</v>
      </c>
      <c r="H7" s="9">
        <v>5.0</v>
      </c>
      <c r="I7" s="9">
        <v>5.0</v>
      </c>
      <c r="J7" s="9">
        <v>5.0</v>
      </c>
      <c r="K7" s="9">
        <v>5.0</v>
      </c>
      <c r="L7" s="9">
        <v>5.0</v>
      </c>
      <c r="M7" s="9">
        <v>4.0</v>
      </c>
      <c r="O7" s="9" t="s">
        <v>45</v>
      </c>
      <c r="P7" s="4">
        <v>1.0</v>
      </c>
      <c r="Q7" s="9">
        <v>5.0</v>
      </c>
      <c r="R7" s="9">
        <v>5.0</v>
      </c>
      <c r="S7" s="9" t="e">
        <v>#N/A</v>
      </c>
      <c r="T7" s="9">
        <v>5.0</v>
      </c>
      <c r="U7" s="9" t="e">
        <v>#N/A</v>
      </c>
      <c r="V7" s="9">
        <v>5.0</v>
      </c>
      <c r="W7" s="9">
        <v>5.0</v>
      </c>
      <c r="X7" s="9">
        <v>5.0</v>
      </c>
      <c r="Y7" s="9">
        <v>5.0</v>
      </c>
      <c r="Z7" s="9">
        <v>5.0</v>
      </c>
      <c r="AA7" s="9">
        <v>5.0</v>
      </c>
    </row>
    <row r="8" ht="14.25" customHeight="1">
      <c r="A8" s="9" t="s">
        <v>62</v>
      </c>
      <c r="B8" s="4">
        <v>0.0</v>
      </c>
      <c r="C8" s="9">
        <v>4.0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51</v>
      </c>
      <c r="P8" s="4">
        <v>1.0</v>
      </c>
      <c r="Q8" s="9">
        <v>4.0</v>
      </c>
      <c r="R8" s="9">
        <v>4.0</v>
      </c>
      <c r="S8" s="9" t="e">
        <v>#N/A</v>
      </c>
      <c r="T8" s="9">
        <v>5.0</v>
      </c>
      <c r="U8" s="9">
        <v>5.0</v>
      </c>
      <c r="V8" s="9" t="e">
        <v>#N/A</v>
      </c>
      <c r="W8" s="9">
        <v>4.0</v>
      </c>
      <c r="X8" s="9" t="e">
        <v>#N/A</v>
      </c>
      <c r="Y8" s="9" t="e">
        <v>#N/A</v>
      </c>
      <c r="Z8" s="9" t="e">
        <v>#N/A</v>
      </c>
      <c r="AA8" s="9" t="e">
        <v>#N/A</v>
      </c>
    </row>
    <row r="9" ht="14.25" customHeight="1">
      <c r="A9" s="9" t="s">
        <v>64</v>
      </c>
      <c r="B9" s="4">
        <v>0.0</v>
      </c>
      <c r="C9" s="9">
        <v>5.0</v>
      </c>
      <c r="D9" s="9">
        <v>5.0</v>
      </c>
      <c r="E9" s="9">
        <v>5.0</v>
      </c>
      <c r="F9" s="9">
        <v>5.0</v>
      </c>
      <c r="G9" s="9">
        <v>5.0</v>
      </c>
      <c r="H9" s="9">
        <v>5.0</v>
      </c>
      <c r="I9" s="9">
        <v>4.0</v>
      </c>
      <c r="J9" s="9">
        <v>5.0</v>
      </c>
      <c r="K9" s="9">
        <v>4.0</v>
      </c>
      <c r="L9" s="9">
        <v>4.0</v>
      </c>
      <c r="M9" s="9">
        <v>2.0</v>
      </c>
      <c r="O9" s="9" t="s">
        <v>52</v>
      </c>
      <c r="P9" s="4">
        <v>1.0</v>
      </c>
      <c r="Q9" s="9">
        <v>3.0</v>
      </c>
      <c r="R9" s="9">
        <v>3.0</v>
      </c>
      <c r="S9" s="9">
        <v>3.0</v>
      </c>
      <c r="T9" s="9">
        <v>3.0</v>
      </c>
      <c r="U9" s="9">
        <v>3.0</v>
      </c>
      <c r="V9" s="9">
        <v>3.0</v>
      </c>
      <c r="W9" s="9">
        <v>3.0</v>
      </c>
      <c r="X9" s="9">
        <v>3.0</v>
      </c>
      <c r="Y9" s="9">
        <v>4.0</v>
      </c>
      <c r="Z9" s="9">
        <v>3.0</v>
      </c>
      <c r="AA9" s="9">
        <v>3.0</v>
      </c>
    </row>
    <row r="10" ht="14.25" customHeight="1">
      <c r="A10" s="9" t="s">
        <v>66</v>
      </c>
      <c r="B10" s="4">
        <v>0.0</v>
      </c>
      <c r="C10" s="9">
        <v>3.0</v>
      </c>
      <c r="D10" s="9">
        <v>4.0</v>
      </c>
      <c r="E10" s="9">
        <v>4.0</v>
      </c>
      <c r="F10" s="9">
        <v>5.0</v>
      </c>
      <c r="G10" s="9">
        <v>4.0</v>
      </c>
      <c r="H10" s="9">
        <v>5.0</v>
      </c>
      <c r="I10" s="9">
        <v>3.0</v>
      </c>
      <c r="J10" s="9">
        <v>3.0</v>
      </c>
      <c r="K10" s="9">
        <v>3.0</v>
      </c>
      <c r="L10" s="9">
        <v>3.0</v>
      </c>
      <c r="M10" s="9">
        <v>3.0</v>
      </c>
      <c r="O10" s="9" t="s">
        <v>53</v>
      </c>
      <c r="P10" s="4">
        <v>1.0</v>
      </c>
      <c r="Q10" s="9">
        <v>4.0</v>
      </c>
      <c r="R10" s="9">
        <v>5.0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81</v>
      </c>
      <c r="B11" s="4">
        <v>0.0</v>
      </c>
      <c r="C11" s="9">
        <v>4.0</v>
      </c>
      <c r="D11" s="9">
        <v>4.0</v>
      </c>
      <c r="E11" s="9">
        <v>4.0</v>
      </c>
      <c r="F11" s="9">
        <v>4.0</v>
      </c>
      <c r="G11" s="9">
        <v>4.0</v>
      </c>
      <c r="H11" s="9">
        <v>4.0</v>
      </c>
      <c r="I11" s="9">
        <v>5.0</v>
      </c>
      <c r="J11" s="9">
        <v>5.0</v>
      </c>
      <c r="K11" s="9">
        <v>5.0</v>
      </c>
      <c r="L11" s="9">
        <v>5.0</v>
      </c>
      <c r="M11" s="9">
        <v>4.0</v>
      </c>
      <c r="O11" s="9" t="s">
        <v>56</v>
      </c>
      <c r="P11" s="4">
        <v>1.0</v>
      </c>
      <c r="Q11" s="9">
        <v>5.0</v>
      </c>
      <c r="R11" s="9">
        <v>5.0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82</v>
      </c>
      <c r="B12" s="4">
        <v>0.0</v>
      </c>
      <c r="C12" s="9">
        <v>4.0</v>
      </c>
      <c r="D12" s="9">
        <v>5.0</v>
      </c>
      <c r="E12" s="9">
        <v>5.0</v>
      </c>
      <c r="F12" s="9">
        <v>5.0</v>
      </c>
      <c r="G12" s="9">
        <v>5.0</v>
      </c>
      <c r="H12" s="9" t="e">
        <v>#N/A</v>
      </c>
      <c r="I12" s="9">
        <v>5.0</v>
      </c>
      <c r="J12" s="9" t="e">
        <v>#N/A</v>
      </c>
      <c r="K12" s="9">
        <v>5.0</v>
      </c>
      <c r="L12" s="9" t="e">
        <v>#N/A</v>
      </c>
      <c r="M12" s="9">
        <v>5.0</v>
      </c>
      <c r="O12" s="9" t="s">
        <v>58</v>
      </c>
      <c r="P12" s="4">
        <v>1.0</v>
      </c>
      <c r="Q12" s="9">
        <v>3.0</v>
      </c>
      <c r="R12" s="9">
        <v>4.0</v>
      </c>
      <c r="S12" s="9" t="e">
        <v>#N/A</v>
      </c>
      <c r="T12" s="9" t="e">
        <v>#N/A</v>
      </c>
      <c r="U12" s="9" t="e">
        <v>#N/A</v>
      </c>
      <c r="V12" s="9">
        <v>3.0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83</v>
      </c>
      <c r="B13" s="4">
        <v>0.0</v>
      </c>
      <c r="C13" s="9">
        <v>5.0</v>
      </c>
      <c r="D13" s="9" t="e">
        <v>#N/A</v>
      </c>
      <c r="E13" s="9" t="e">
        <v>#N/A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O13" s="9" t="s">
        <v>60</v>
      </c>
      <c r="P13" s="4">
        <v>1.0</v>
      </c>
      <c r="Q13" s="9">
        <v>4.0</v>
      </c>
      <c r="R13" s="9">
        <v>4.0</v>
      </c>
      <c r="S13" s="9">
        <v>3.0</v>
      </c>
      <c r="T13" s="9">
        <v>4.0</v>
      </c>
      <c r="U13" s="9">
        <v>5.0</v>
      </c>
      <c r="V13" s="9">
        <v>4.0</v>
      </c>
      <c r="W13" s="9">
        <v>3.0</v>
      </c>
      <c r="X13" s="9" t="e">
        <v>#N/A</v>
      </c>
      <c r="Y13" s="9">
        <v>5.0</v>
      </c>
      <c r="Z13" s="9">
        <v>4.0</v>
      </c>
      <c r="AA13" s="9">
        <v>4.0</v>
      </c>
    </row>
    <row r="14" ht="14.25" customHeight="1">
      <c r="A14" s="9" t="s">
        <v>93</v>
      </c>
      <c r="B14" s="4">
        <v>0.0</v>
      </c>
      <c r="C14" s="9">
        <v>3.0</v>
      </c>
      <c r="D14" s="9">
        <v>5.0</v>
      </c>
      <c r="E14" s="9" t="e">
        <v>#N/A</v>
      </c>
      <c r="F14" s="9">
        <v>4.0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O14" s="9" t="s">
        <v>65</v>
      </c>
      <c r="P14" s="4">
        <v>1.0</v>
      </c>
      <c r="Q14" s="9">
        <v>4.0</v>
      </c>
      <c r="R14" s="9">
        <v>4.0</v>
      </c>
      <c r="S14" s="9">
        <v>3.0</v>
      </c>
      <c r="T14" s="9">
        <v>3.0</v>
      </c>
      <c r="U14" s="9" t="e">
        <v>#N/A</v>
      </c>
      <c r="V14" s="9">
        <v>3.0</v>
      </c>
      <c r="W14" s="9" t="e">
        <v>#N/A</v>
      </c>
      <c r="X14" s="9">
        <v>4.0</v>
      </c>
      <c r="Y14" s="9" t="e">
        <v>#N/A</v>
      </c>
      <c r="Z14" s="9">
        <v>3.0</v>
      </c>
      <c r="AA14" s="9">
        <v>3.0</v>
      </c>
    </row>
    <row r="15" ht="14.25" customHeight="1">
      <c r="A15" s="9" t="s">
        <v>94</v>
      </c>
      <c r="B15" s="4">
        <v>0.0</v>
      </c>
      <c r="C15" s="9">
        <v>3.0</v>
      </c>
      <c r="D15" s="9">
        <v>5.0</v>
      </c>
      <c r="E15" s="9">
        <v>5.0</v>
      </c>
      <c r="F15" s="9">
        <v>5.0</v>
      </c>
      <c r="G15" s="9">
        <v>5.0</v>
      </c>
      <c r="H15" s="9">
        <v>5.0</v>
      </c>
      <c r="I15" s="9" t="e">
        <v>#N/A</v>
      </c>
      <c r="J15" s="9" t="e">
        <v>#N/A</v>
      </c>
      <c r="K15" s="9">
        <v>5.0</v>
      </c>
      <c r="L15" s="9">
        <v>5.0</v>
      </c>
      <c r="M15" s="9">
        <v>5.0</v>
      </c>
      <c r="O15" s="9" t="s">
        <v>67</v>
      </c>
      <c r="P15" s="4">
        <v>1.0</v>
      </c>
      <c r="Q15" s="9">
        <v>4.0</v>
      </c>
      <c r="R15" s="9">
        <v>4.0</v>
      </c>
      <c r="S15" s="9">
        <v>4.0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</row>
    <row r="16" ht="14.25" customHeight="1">
      <c r="A16" s="9" t="s">
        <v>99</v>
      </c>
      <c r="B16" s="4">
        <v>0.0</v>
      </c>
      <c r="C16" s="9">
        <v>4.0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>
        <v>5.0</v>
      </c>
      <c r="J16" s="9" t="e">
        <v>#N/A</v>
      </c>
      <c r="K16" s="9" t="e">
        <v>#N/A</v>
      </c>
      <c r="L16" s="9" t="e">
        <v>#N/A</v>
      </c>
      <c r="M16" s="9" t="e">
        <v>#N/A</v>
      </c>
      <c r="O16" s="9" t="s">
        <v>68</v>
      </c>
      <c r="P16" s="4">
        <v>1.0</v>
      </c>
      <c r="Q16" s="9">
        <v>5.0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</row>
    <row r="17" ht="14.25" customHeight="1">
      <c r="A17" s="9" t="s">
        <v>118</v>
      </c>
      <c r="B17" s="4">
        <v>0.0</v>
      </c>
      <c r="C17" s="9">
        <v>4.0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69</v>
      </c>
      <c r="P17" s="4">
        <v>1.0</v>
      </c>
      <c r="Q17" s="9">
        <v>5.0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</row>
    <row r="18" ht="14.25" customHeight="1">
      <c r="A18" s="9" t="s">
        <v>119</v>
      </c>
      <c r="B18" s="4">
        <v>0.0</v>
      </c>
      <c r="C18" s="9">
        <v>3.0</v>
      </c>
      <c r="D18" s="9">
        <v>3.0</v>
      </c>
      <c r="E18" s="9">
        <v>4.0</v>
      </c>
      <c r="F18" s="9">
        <v>4.0</v>
      </c>
      <c r="G18" s="9" t="e">
        <v>#N/A</v>
      </c>
      <c r="H18" s="9">
        <v>4.0</v>
      </c>
      <c r="I18" s="9" t="e">
        <v>#N/A</v>
      </c>
      <c r="J18" s="9">
        <v>4.0</v>
      </c>
      <c r="K18" s="9" t="e">
        <v>#N/A</v>
      </c>
      <c r="L18" s="9" t="e">
        <v>#N/A</v>
      </c>
      <c r="M18" s="9" t="e">
        <v>#N/A</v>
      </c>
      <c r="O18" s="9" t="s">
        <v>70</v>
      </c>
      <c r="P18" s="4">
        <v>1.0</v>
      </c>
      <c r="Q18" s="9">
        <v>3.0</v>
      </c>
      <c r="R18" s="9">
        <v>3.0</v>
      </c>
      <c r="S18" s="9">
        <v>3.0</v>
      </c>
      <c r="T18" s="9" t="e">
        <v>#N/A</v>
      </c>
      <c r="U18" s="9">
        <v>4.0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128</v>
      </c>
      <c r="B19" s="4">
        <v>0.0</v>
      </c>
      <c r="C19" s="9">
        <v>5.0</v>
      </c>
      <c r="D19" s="9" t="e">
        <v>#N/A</v>
      </c>
      <c r="E19" s="9" t="e">
        <v>#N/A</v>
      </c>
      <c r="F19" s="9">
        <v>5.0</v>
      </c>
      <c r="G19" s="9" t="e">
        <v>#N/A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O19" s="9" t="s">
        <v>72</v>
      </c>
      <c r="P19" s="4">
        <v>1.0</v>
      </c>
      <c r="Q19" s="9">
        <v>5.0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>
        <v>5.0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B20" s="18" t="s">
        <v>150</v>
      </c>
      <c r="C20" s="18">
        <f t="shared" ref="C20:M20" si="1">AVERAGEIF(C2:C19,"&lt;&gt;#N/A")</f>
        <v>4</v>
      </c>
      <c r="D20" s="18">
        <f t="shared" si="1"/>
        <v>4.444444444</v>
      </c>
      <c r="E20" s="18">
        <f t="shared" si="1"/>
        <v>4.375</v>
      </c>
      <c r="F20" s="18">
        <f t="shared" si="1"/>
        <v>4.636363636</v>
      </c>
      <c r="G20" s="18">
        <f t="shared" si="1"/>
        <v>4.5</v>
      </c>
      <c r="H20" s="18">
        <f t="shared" si="1"/>
        <v>4.666666667</v>
      </c>
      <c r="I20" s="18">
        <f t="shared" si="1"/>
        <v>4.5</v>
      </c>
      <c r="J20" s="18">
        <f t="shared" si="1"/>
        <v>4.4</v>
      </c>
      <c r="K20" s="18">
        <f t="shared" si="1"/>
        <v>4.5</v>
      </c>
      <c r="L20" s="18">
        <f t="shared" si="1"/>
        <v>4.166666667</v>
      </c>
      <c r="M20" s="18">
        <f t="shared" si="1"/>
        <v>4</v>
      </c>
      <c r="O20" s="9" t="s">
        <v>74</v>
      </c>
      <c r="P20" s="4">
        <v>1.0</v>
      </c>
      <c r="Q20" s="9">
        <v>4.0</v>
      </c>
      <c r="R20" s="9">
        <v>3.0</v>
      </c>
      <c r="S20" s="9" t="e">
        <v>#N/A</v>
      </c>
      <c r="T20" s="9" t="e">
        <v>#N/A</v>
      </c>
      <c r="U20" s="9" t="e">
        <v>#N/A</v>
      </c>
      <c r="V20" s="9">
        <v>3.0</v>
      </c>
      <c r="W20" s="9">
        <v>4.0</v>
      </c>
      <c r="X20" s="9">
        <v>3.0</v>
      </c>
      <c r="Y20" s="9">
        <v>4.0</v>
      </c>
      <c r="Z20" s="9">
        <v>4.0</v>
      </c>
      <c r="AA20" s="9" t="e">
        <v>#N/A</v>
      </c>
    </row>
    <row r="21" ht="14.25" customHeight="1">
      <c r="B21" s="18" t="s">
        <v>151</v>
      </c>
      <c r="C21" s="18" t="str">
        <f t="shared" ref="C21:M21" si="2">AGGREGATE(7,6,C2:C19)</f>
        <v>#NAME?</v>
      </c>
      <c r="D21" s="18" t="str">
        <f t="shared" si="2"/>
        <v>#NAME?</v>
      </c>
      <c r="E21" s="18" t="str">
        <f t="shared" si="2"/>
        <v>#NAME?</v>
      </c>
      <c r="F21" s="18" t="str">
        <f t="shared" si="2"/>
        <v>#NAME?</v>
      </c>
      <c r="G21" s="18" t="str">
        <f t="shared" si="2"/>
        <v>#NAME?</v>
      </c>
      <c r="H21" s="18" t="str">
        <f t="shared" si="2"/>
        <v>#NAME?</v>
      </c>
      <c r="I21" s="18" t="str">
        <f t="shared" si="2"/>
        <v>#NAME?</v>
      </c>
      <c r="J21" s="18" t="str">
        <f t="shared" si="2"/>
        <v>#NAME?</v>
      </c>
      <c r="K21" s="18" t="str">
        <f t="shared" si="2"/>
        <v>#NAME?</v>
      </c>
      <c r="L21" s="18" t="str">
        <f t="shared" si="2"/>
        <v>#NAME?</v>
      </c>
      <c r="M21" s="18" t="str">
        <f t="shared" si="2"/>
        <v>#NAME?</v>
      </c>
      <c r="O21" s="9" t="s">
        <v>75</v>
      </c>
      <c r="P21" s="4">
        <v>1.0</v>
      </c>
      <c r="Q21" s="9">
        <v>5.0</v>
      </c>
      <c r="R21" s="9">
        <v>5.0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</row>
    <row r="22" ht="14.25" customHeight="1">
      <c r="B22" s="18" t="s">
        <v>152</v>
      </c>
      <c r="C22" s="18">
        <f t="shared" ref="C22:M22" si="3">COUNTIFS(C2:C19,"&lt;&gt;#N/A")</f>
        <v>18</v>
      </c>
      <c r="D22" s="18">
        <f t="shared" si="3"/>
        <v>9</v>
      </c>
      <c r="E22" s="18">
        <f t="shared" si="3"/>
        <v>8</v>
      </c>
      <c r="F22" s="18">
        <f t="shared" si="3"/>
        <v>11</v>
      </c>
      <c r="G22" s="18">
        <f t="shared" si="3"/>
        <v>8</v>
      </c>
      <c r="H22" s="18">
        <f t="shared" si="3"/>
        <v>6</v>
      </c>
      <c r="I22" s="18">
        <f t="shared" si="3"/>
        <v>6</v>
      </c>
      <c r="J22" s="18">
        <f t="shared" si="3"/>
        <v>5</v>
      </c>
      <c r="K22" s="18">
        <f t="shared" si="3"/>
        <v>6</v>
      </c>
      <c r="L22" s="18">
        <f t="shared" si="3"/>
        <v>6</v>
      </c>
      <c r="M22" s="18">
        <f t="shared" si="3"/>
        <v>8</v>
      </c>
      <c r="O22" s="9" t="s">
        <v>76</v>
      </c>
      <c r="P22" s="4">
        <v>1.0</v>
      </c>
      <c r="Q22" s="9">
        <v>3.0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B23" s="18" t="s">
        <v>153</v>
      </c>
      <c r="C23" s="18" t="str">
        <f t="shared" ref="C23:M23" si="4">C21/SQRT(C22)</f>
        <v>#NAME?</v>
      </c>
      <c r="D23" s="18" t="str">
        <f t="shared" si="4"/>
        <v>#NAME?</v>
      </c>
      <c r="E23" s="18" t="str">
        <f t="shared" si="4"/>
        <v>#NAME?</v>
      </c>
      <c r="F23" s="18" t="str">
        <f t="shared" si="4"/>
        <v>#NAME?</v>
      </c>
      <c r="G23" s="18" t="str">
        <f t="shared" si="4"/>
        <v>#NAME?</v>
      </c>
      <c r="H23" s="18" t="str">
        <f t="shared" si="4"/>
        <v>#NAME?</v>
      </c>
      <c r="I23" s="18" t="str">
        <f t="shared" si="4"/>
        <v>#NAME?</v>
      </c>
      <c r="J23" s="18" t="str">
        <f t="shared" si="4"/>
        <v>#NAME?</v>
      </c>
      <c r="K23" s="18" t="str">
        <f t="shared" si="4"/>
        <v>#NAME?</v>
      </c>
      <c r="L23" s="18" t="str">
        <f t="shared" si="4"/>
        <v>#NAME?</v>
      </c>
      <c r="M23" s="18" t="str">
        <f t="shared" si="4"/>
        <v>#NAME?</v>
      </c>
      <c r="O23" s="9" t="s">
        <v>77</v>
      </c>
      <c r="P23" s="4">
        <v>1.0</v>
      </c>
      <c r="Q23" s="9">
        <v>3.0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B24" s="18" t="s">
        <v>154</v>
      </c>
      <c r="C24" s="18" t="str">
        <f t="shared" ref="C24:M24" si="5">AGGREGATE(12,7,C2:C19)</f>
        <v>#NAME?</v>
      </c>
      <c r="D24" s="18" t="str">
        <f t="shared" si="5"/>
        <v>#NAME?</v>
      </c>
      <c r="E24" s="18" t="str">
        <f t="shared" si="5"/>
        <v>#NAME?</v>
      </c>
      <c r="F24" s="18" t="str">
        <f t="shared" si="5"/>
        <v>#NAME?</v>
      </c>
      <c r="G24" s="18" t="str">
        <f t="shared" si="5"/>
        <v>#NAME?</v>
      </c>
      <c r="H24" s="18" t="str">
        <f t="shared" si="5"/>
        <v>#NAME?</v>
      </c>
      <c r="I24" s="18" t="str">
        <f t="shared" si="5"/>
        <v>#NAME?</v>
      </c>
      <c r="J24" s="18" t="str">
        <f t="shared" si="5"/>
        <v>#NAME?</v>
      </c>
      <c r="K24" s="18" t="str">
        <f t="shared" si="5"/>
        <v>#NAME?</v>
      </c>
      <c r="L24" s="18" t="str">
        <f t="shared" si="5"/>
        <v>#NAME?</v>
      </c>
      <c r="M24" s="18" t="str">
        <f t="shared" si="5"/>
        <v>#NAME?</v>
      </c>
      <c r="O24" s="9" t="s">
        <v>78</v>
      </c>
      <c r="P24" s="4">
        <v>1.0</v>
      </c>
      <c r="Q24" s="9">
        <v>5.0</v>
      </c>
      <c r="R24" s="9" t="e">
        <v>#N/A</v>
      </c>
      <c r="S24" s="9" t="e">
        <v>#N/A</v>
      </c>
      <c r="T24" s="9" t="e">
        <v>#N/A</v>
      </c>
      <c r="U24" s="9">
        <v>5.0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</row>
    <row r="25" ht="14.25" customHeight="1">
      <c r="B25" s="18"/>
      <c r="C25" s="18">
        <v>0.0</v>
      </c>
      <c r="D25" s="18">
        <v>1.0</v>
      </c>
      <c r="E25" s="18">
        <v>2.0</v>
      </c>
      <c r="F25" s="18">
        <v>6.0</v>
      </c>
      <c r="G25" s="18">
        <v>12.0</v>
      </c>
      <c r="H25" s="18">
        <v>18.0</v>
      </c>
      <c r="I25" s="18">
        <v>24.0</v>
      </c>
      <c r="J25" s="18">
        <v>30.0</v>
      </c>
      <c r="K25" s="18">
        <v>36.0</v>
      </c>
      <c r="L25" s="18">
        <v>42.0</v>
      </c>
      <c r="M25" s="18">
        <v>48.0</v>
      </c>
      <c r="O25" s="9" t="s">
        <v>79</v>
      </c>
      <c r="P25" s="4">
        <v>1.0</v>
      </c>
      <c r="Q25" s="9">
        <v>2.0</v>
      </c>
      <c r="R25" s="9">
        <v>3.0</v>
      </c>
      <c r="S25" s="9" t="e">
        <v>#N/A</v>
      </c>
      <c r="T25" s="9" t="e">
        <v>#N/A</v>
      </c>
      <c r="U25" s="9">
        <v>3.0</v>
      </c>
      <c r="V25" s="9">
        <v>3.0</v>
      </c>
      <c r="W25" s="9" t="e">
        <v>#N/A</v>
      </c>
      <c r="X25" s="9">
        <v>3.0</v>
      </c>
      <c r="Y25" s="9" t="e">
        <v>#N/A</v>
      </c>
      <c r="Z25" s="9">
        <v>2.0</v>
      </c>
      <c r="AA25" s="9" t="e">
        <v>#N/A</v>
      </c>
    </row>
    <row r="26" ht="14.25" customHeight="1">
      <c r="O26" s="9" t="s">
        <v>80</v>
      </c>
      <c r="P26" s="4">
        <v>1.0</v>
      </c>
      <c r="Q26" s="9">
        <v>1.0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O27" s="9" t="s">
        <v>85</v>
      </c>
      <c r="P27" s="4">
        <v>1.0</v>
      </c>
      <c r="Q27" s="9">
        <v>4.0</v>
      </c>
      <c r="R27" s="9" t="e">
        <v>#N/A</v>
      </c>
      <c r="S27" s="9" t="e">
        <v>#N/A</v>
      </c>
      <c r="T27" s="9" t="e">
        <v>#N/A</v>
      </c>
      <c r="U27" s="9">
        <v>4.0</v>
      </c>
      <c r="V27" s="9" t="e">
        <v>#N/A</v>
      </c>
      <c r="W27" s="9">
        <v>4.0</v>
      </c>
      <c r="X27" s="9" t="e">
        <v>#N/A</v>
      </c>
      <c r="Y27" s="9">
        <v>3.0</v>
      </c>
      <c r="Z27" s="9" t="e">
        <v>#N/A</v>
      </c>
      <c r="AA27" s="9" t="e">
        <v>#N/A</v>
      </c>
    </row>
    <row r="28" ht="14.25" customHeight="1">
      <c r="O28" s="9" t="s">
        <v>86</v>
      </c>
      <c r="P28" s="4">
        <v>1.0</v>
      </c>
      <c r="Q28" s="9">
        <v>1.0</v>
      </c>
      <c r="R28" s="9" t="e">
        <v>#N/A</v>
      </c>
      <c r="S28" s="9" t="e">
        <v>#N/A</v>
      </c>
      <c r="T28" s="9">
        <v>1.0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>
        <v>4.0</v>
      </c>
      <c r="Z28" s="9" t="e">
        <v>#N/A</v>
      </c>
      <c r="AA28" s="9" t="e">
        <v>#N/A</v>
      </c>
    </row>
    <row r="29" ht="14.25" customHeight="1">
      <c r="O29" s="9" t="s">
        <v>87</v>
      </c>
      <c r="P29" s="4">
        <v>1.0</v>
      </c>
      <c r="Q29" s="9">
        <v>4.0</v>
      </c>
      <c r="R29" s="9" t="e">
        <v>#N/A</v>
      </c>
      <c r="S29" s="9" t="e">
        <v>#N/A</v>
      </c>
      <c r="T29" s="9" t="e">
        <v>#N/A</v>
      </c>
      <c r="U29" s="9">
        <v>4.0</v>
      </c>
      <c r="V29" s="9">
        <v>4.0</v>
      </c>
      <c r="W29" s="9" t="e">
        <v>#N/A</v>
      </c>
      <c r="X29" s="9">
        <v>3.0</v>
      </c>
      <c r="Y29" s="9" t="e">
        <v>#N/A</v>
      </c>
      <c r="Z29" s="9" t="e">
        <v>#N/A</v>
      </c>
      <c r="AA29" s="9" t="e">
        <v>#N/A</v>
      </c>
    </row>
    <row r="30" ht="14.25" customHeight="1">
      <c r="O30" s="9" t="s">
        <v>88</v>
      </c>
      <c r="P30" s="4">
        <v>1.0</v>
      </c>
      <c r="Q30" s="9">
        <v>5.0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O31" s="9" t="s">
        <v>89</v>
      </c>
      <c r="P31" s="4">
        <v>1.0</v>
      </c>
      <c r="Q31" s="9">
        <v>5.0</v>
      </c>
      <c r="R31" s="9">
        <v>4.0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O32" s="9" t="s">
        <v>90</v>
      </c>
      <c r="P32" s="4">
        <v>1.0</v>
      </c>
      <c r="Q32" s="9">
        <v>4.0</v>
      </c>
      <c r="R32" s="9">
        <v>5.0</v>
      </c>
      <c r="S32" s="9" t="e">
        <v>#N/A</v>
      </c>
      <c r="T32" s="9">
        <v>5.0</v>
      </c>
      <c r="U32" s="9">
        <v>5.0</v>
      </c>
      <c r="V32" s="9">
        <v>5.0</v>
      </c>
      <c r="W32" s="9">
        <v>5.0</v>
      </c>
      <c r="X32" s="9">
        <v>5.0</v>
      </c>
      <c r="Y32" s="9">
        <v>4.0</v>
      </c>
      <c r="Z32" s="9">
        <v>5.0</v>
      </c>
      <c r="AA32" s="9">
        <v>4.0</v>
      </c>
    </row>
    <row r="33" ht="14.25" customHeight="1">
      <c r="O33" s="9" t="s">
        <v>91</v>
      </c>
      <c r="P33" s="4">
        <v>1.0</v>
      </c>
      <c r="Q33" s="9">
        <v>4.0</v>
      </c>
      <c r="R33" s="9" t="e">
        <v>#N/A</v>
      </c>
      <c r="S33" s="9" t="e">
        <v>#N/A</v>
      </c>
      <c r="T33" s="9" t="e">
        <v>#N/A</v>
      </c>
      <c r="U33" s="9">
        <v>4.0</v>
      </c>
      <c r="V33" s="9" t="e">
        <v>#N/A</v>
      </c>
      <c r="W33" s="9">
        <v>4.0</v>
      </c>
      <c r="X33" s="9" t="e">
        <v>#N/A</v>
      </c>
      <c r="Y33" s="9" t="e">
        <v>#N/A</v>
      </c>
      <c r="Z33" s="9" t="e">
        <v>#N/A</v>
      </c>
      <c r="AA33" s="9">
        <v>4.0</v>
      </c>
    </row>
    <row r="34" ht="14.25" customHeight="1">
      <c r="O34" s="9" t="s">
        <v>92</v>
      </c>
      <c r="P34" s="4">
        <v>1.0</v>
      </c>
      <c r="Q34" s="9">
        <v>5.0</v>
      </c>
      <c r="R34" s="9" t="e">
        <v>#N/A</v>
      </c>
      <c r="S34" s="9" t="e">
        <v>#N/A</v>
      </c>
      <c r="T34" s="9">
        <v>3.0</v>
      </c>
      <c r="U34" s="9">
        <v>3.0</v>
      </c>
      <c r="V34" s="9" t="e">
        <v>#N/A</v>
      </c>
      <c r="W34" s="9" t="e">
        <v>#N/A</v>
      </c>
      <c r="X34" s="9" t="e">
        <v>#N/A</v>
      </c>
      <c r="Y34" s="9">
        <v>3.0</v>
      </c>
      <c r="Z34" s="9">
        <v>3.0</v>
      </c>
      <c r="AA34" s="9">
        <v>4.0</v>
      </c>
    </row>
    <row r="35" ht="14.25" customHeight="1">
      <c r="O35" s="9" t="s">
        <v>95</v>
      </c>
      <c r="P35" s="4">
        <v>1.0</v>
      </c>
      <c r="Q35" s="9">
        <v>3.0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9" t="e">
        <v>#N/A</v>
      </c>
      <c r="W35" s="9" t="e">
        <v>#N/A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O36" s="9" t="s">
        <v>96</v>
      </c>
      <c r="P36" s="4">
        <v>1.0</v>
      </c>
      <c r="Q36" s="9">
        <v>5.0</v>
      </c>
      <c r="R36" s="9" t="e">
        <v>#N/A</v>
      </c>
      <c r="S36" s="9" t="e">
        <v>#N/A</v>
      </c>
      <c r="T36" s="9">
        <v>4.0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O37" s="9" t="s">
        <v>97</v>
      </c>
      <c r="P37" s="4">
        <v>1.0</v>
      </c>
      <c r="Q37" s="9">
        <v>4.0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O38" s="9" t="s">
        <v>98</v>
      </c>
      <c r="P38" s="4">
        <v>1.0</v>
      </c>
      <c r="Q38" s="9">
        <v>3.0</v>
      </c>
      <c r="R38" s="9">
        <v>4.0</v>
      </c>
      <c r="S38" s="9" t="e">
        <v>#N/A</v>
      </c>
      <c r="T38" s="9">
        <v>4.0</v>
      </c>
      <c r="U38" s="9">
        <v>5.0</v>
      </c>
      <c r="V38" s="9">
        <v>5.0</v>
      </c>
      <c r="W38" s="9" t="e">
        <v>#N/A</v>
      </c>
      <c r="X38" s="9">
        <v>4.0</v>
      </c>
      <c r="Y38" s="9">
        <v>4.0</v>
      </c>
      <c r="Z38" s="9">
        <v>4.0</v>
      </c>
      <c r="AA38" s="9" t="e">
        <v>#N/A</v>
      </c>
    </row>
    <row r="39" ht="14.25" customHeight="1">
      <c r="O39" s="9" t="s">
        <v>100</v>
      </c>
      <c r="P39" s="4">
        <v>1.0</v>
      </c>
      <c r="Q39" s="9">
        <v>5.0</v>
      </c>
      <c r="R39" s="9" t="e">
        <v>#N/A</v>
      </c>
      <c r="S39" s="9" t="e">
        <v>#N/A</v>
      </c>
      <c r="T39" s="9">
        <v>4.0</v>
      </c>
      <c r="U39" s="9" t="e">
        <v>#N/A</v>
      </c>
      <c r="V39" s="9" t="e">
        <v>#N/A</v>
      </c>
      <c r="W39" s="9">
        <v>4.0</v>
      </c>
      <c r="X39" s="9" t="e">
        <v>#N/A</v>
      </c>
      <c r="Y39" s="9" t="e">
        <v>#N/A</v>
      </c>
      <c r="Z39" s="9" t="e">
        <v>#N/A</v>
      </c>
      <c r="AA39" s="9" t="e">
        <v>#N/A</v>
      </c>
    </row>
    <row r="40" ht="14.25" customHeight="1">
      <c r="O40" s="9" t="s">
        <v>102</v>
      </c>
      <c r="P40" s="4">
        <v>1.0</v>
      </c>
      <c r="Q40" s="9">
        <v>4.0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O41" s="9" t="s">
        <v>103</v>
      </c>
      <c r="P41" s="4">
        <v>1.0</v>
      </c>
      <c r="Q41" s="9">
        <v>3.0</v>
      </c>
      <c r="R41" s="9" t="e">
        <v>#N/A</v>
      </c>
      <c r="S41" s="9" t="e">
        <v>#N/A</v>
      </c>
      <c r="T41" s="9" t="e">
        <v>#N/A</v>
      </c>
      <c r="U41" s="9">
        <v>1.0</v>
      </c>
      <c r="V41" s="9" t="e">
        <v>#N/A</v>
      </c>
      <c r="W41" s="9">
        <v>1.0</v>
      </c>
      <c r="X41" s="9">
        <v>5.0</v>
      </c>
      <c r="Y41" s="9">
        <v>3.0</v>
      </c>
      <c r="Z41" s="9" t="e">
        <v>#N/A</v>
      </c>
      <c r="AA41" s="9" t="e">
        <v>#N/A</v>
      </c>
    </row>
    <row r="42" ht="14.25" customHeight="1">
      <c r="O42" s="9" t="s">
        <v>104</v>
      </c>
      <c r="P42" s="4">
        <v>1.0</v>
      </c>
      <c r="Q42" s="9">
        <v>4.0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105</v>
      </c>
      <c r="P43" s="4">
        <v>1.0</v>
      </c>
      <c r="Q43" s="9">
        <v>5.0</v>
      </c>
      <c r="R43" s="9">
        <v>5.0</v>
      </c>
      <c r="S43" s="9">
        <v>4.0</v>
      </c>
      <c r="T43" s="9" t="e">
        <v>#N/A</v>
      </c>
      <c r="U43" s="9">
        <v>5.0</v>
      </c>
      <c r="V43" s="9">
        <v>5.0</v>
      </c>
      <c r="W43" s="9" t="e">
        <v>#N/A</v>
      </c>
      <c r="X43" s="9">
        <v>5.0</v>
      </c>
      <c r="Y43" s="9" t="e">
        <v>#N/A</v>
      </c>
      <c r="Z43" s="9">
        <v>5.0</v>
      </c>
      <c r="AA43" s="9" t="e">
        <v>#N/A</v>
      </c>
    </row>
    <row r="44" ht="14.25" customHeight="1">
      <c r="O44" s="9" t="s">
        <v>106</v>
      </c>
      <c r="P44" s="4">
        <v>1.0</v>
      </c>
      <c r="Q44" s="9">
        <v>5.0</v>
      </c>
      <c r="R44" s="9" t="e">
        <v>#N/A</v>
      </c>
      <c r="S44" s="9" t="e">
        <v>#N/A</v>
      </c>
      <c r="T44" s="9" t="e">
        <v>#N/A</v>
      </c>
      <c r="U44" s="9">
        <v>5.0</v>
      </c>
      <c r="V44" s="9" t="e">
        <v>#N/A</v>
      </c>
      <c r="W44" s="9" t="e">
        <v>#N/A</v>
      </c>
      <c r="X44" s="9" t="e">
        <v>#N/A</v>
      </c>
      <c r="Y44" s="9" t="e">
        <v>#N/A</v>
      </c>
      <c r="Z44" s="9" t="e">
        <v>#N/A</v>
      </c>
      <c r="AA44" s="9" t="e">
        <v>#N/A</v>
      </c>
    </row>
    <row r="45" ht="14.25" customHeight="1">
      <c r="O45" s="9" t="s">
        <v>107</v>
      </c>
      <c r="P45" s="4">
        <v>1.0</v>
      </c>
      <c r="Q45" s="9">
        <v>4.0</v>
      </c>
      <c r="R45" s="9">
        <v>3.0</v>
      </c>
      <c r="S45" s="9">
        <v>3.0</v>
      </c>
      <c r="T45" s="9" t="e">
        <v>#N/A</v>
      </c>
      <c r="U45" s="9" t="e">
        <v>#N/A</v>
      </c>
      <c r="V45" s="9">
        <v>3.0</v>
      </c>
      <c r="W45" s="9" t="e">
        <v>#N/A</v>
      </c>
      <c r="X45" s="9" t="e">
        <v>#N/A</v>
      </c>
      <c r="Y45" s="9" t="e">
        <v>#N/A</v>
      </c>
      <c r="Z45" s="9">
        <v>1.0</v>
      </c>
      <c r="AA45" s="9">
        <v>1.0</v>
      </c>
    </row>
    <row r="46" ht="14.25" customHeight="1">
      <c r="O46" s="9" t="s">
        <v>108</v>
      </c>
      <c r="P46" s="4">
        <v>1.0</v>
      </c>
      <c r="Q46" s="9">
        <v>5.0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>
        <v>4.0</v>
      </c>
      <c r="X46" s="9">
        <v>5.0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109</v>
      </c>
      <c r="P47" s="4">
        <v>1.0</v>
      </c>
      <c r="Q47" s="9">
        <v>5.0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9" t="e">
        <v>#N/A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110</v>
      </c>
      <c r="P48" s="4">
        <v>1.0</v>
      </c>
      <c r="Q48" s="9">
        <v>5.0</v>
      </c>
      <c r="R48" s="9">
        <v>5.0</v>
      </c>
      <c r="S48" s="9">
        <v>4.0</v>
      </c>
      <c r="T48" s="9">
        <v>5.0</v>
      </c>
      <c r="U48" s="9">
        <v>5.0</v>
      </c>
      <c r="V48" s="9">
        <v>5.0</v>
      </c>
      <c r="W48" s="9">
        <v>5.0</v>
      </c>
      <c r="X48" s="9">
        <v>5.0</v>
      </c>
      <c r="Y48" s="9">
        <v>4.0</v>
      </c>
      <c r="Z48" s="9">
        <v>5.0</v>
      </c>
      <c r="AA48" s="9">
        <v>4.0</v>
      </c>
    </row>
    <row r="49" ht="14.25" customHeight="1">
      <c r="O49" s="9" t="s">
        <v>111</v>
      </c>
      <c r="P49" s="4">
        <v>1.0</v>
      </c>
      <c r="Q49" s="9">
        <v>4.0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9">
        <v>4.0</v>
      </c>
      <c r="W49" s="9" t="e">
        <v>#N/A</v>
      </c>
      <c r="X49" s="9" t="e">
        <v>#N/A</v>
      </c>
      <c r="Y49" s="9">
        <v>4.0</v>
      </c>
      <c r="Z49" s="9" t="e">
        <v>#N/A</v>
      </c>
      <c r="AA49" s="9" t="e">
        <v>#N/A</v>
      </c>
    </row>
    <row r="50" ht="14.25" customHeight="1">
      <c r="O50" s="9" t="s">
        <v>112</v>
      </c>
      <c r="P50" s="4">
        <v>1.0</v>
      </c>
      <c r="Q50" s="9">
        <v>4.0</v>
      </c>
      <c r="R50" s="9">
        <v>3.0</v>
      </c>
      <c r="S50" s="9">
        <v>4.0</v>
      </c>
      <c r="T50" s="9">
        <v>5.0</v>
      </c>
      <c r="U50" s="9">
        <v>4.0</v>
      </c>
      <c r="V50" s="9">
        <v>4.0</v>
      </c>
      <c r="W50" s="9" t="e">
        <v>#N/A</v>
      </c>
      <c r="X50" s="9" t="e">
        <v>#N/A</v>
      </c>
      <c r="Y50" s="9" t="e">
        <v>#N/A</v>
      </c>
      <c r="Z50" s="9" t="e">
        <v>#N/A</v>
      </c>
      <c r="AA50" s="9" t="e">
        <v>#N/A</v>
      </c>
    </row>
    <row r="51" ht="14.25" customHeight="1">
      <c r="O51" s="9" t="s">
        <v>113</v>
      </c>
      <c r="P51" s="4">
        <v>1.0</v>
      </c>
      <c r="Q51" s="9">
        <v>4.0</v>
      </c>
      <c r="R51" s="9" t="e">
        <v>#N/A</v>
      </c>
      <c r="S51" s="9" t="e">
        <v>#N/A</v>
      </c>
      <c r="T51" s="9">
        <v>4.0</v>
      </c>
      <c r="U51" s="9" t="e">
        <v>#N/A</v>
      </c>
      <c r="V51" s="9" t="e">
        <v>#N/A</v>
      </c>
      <c r="W51" s="9">
        <v>4.0</v>
      </c>
      <c r="X51" s="9" t="e">
        <v>#N/A</v>
      </c>
      <c r="Y51" s="9" t="e">
        <v>#N/A</v>
      </c>
      <c r="Z51" s="9" t="e">
        <v>#N/A</v>
      </c>
      <c r="AA51" s="9" t="e">
        <v>#N/A</v>
      </c>
    </row>
    <row r="52" ht="14.25" customHeight="1">
      <c r="O52" s="9" t="s">
        <v>114</v>
      </c>
      <c r="P52" s="4">
        <v>1.0</v>
      </c>
      <c r="Q52" s="9">
        <v>5.0</v>
      </c>
      <c r="R52" s="9" t="e">
        <v>#N/A</v>
      </c>
      <c r="S52" s="9" t="e">
        <v>#N/A</v>
      </c>
      <c r="T52" s="9">
        <v>5.0</v>
      </c>
      <c r="U52" s="9">
        <v>4.0</v>
      </c>
      <c r="V52" s="9">
        <v>4.0</v>
      </c>
      <c r="W52" s="9" t="e">
        <v>#N/A</v>
      </c>
      <c r="X52" s="9">
        <v>5.0</v>
      </c>
      <c r="Y52" s="9">
        <v>5.0</v>
      </c>
      <c r="Z52" s="9" t="e">
        <v>#N/A</v>
      </c>
      <c r="AA52" s="9">
        <v>4.0</v>
      </c>
    </row>
    <row r="53" ht="14.25" customHeight="1">
      <c r="O53" s="9" t="s">
        <v>115</v>
      </c>
      <c r="P53" s="4">
        <v>1.0</v>
      </c>
      <c r="Q53" s="9">
        <v>4.0</v>
      </c>
      <c r="R53" s="9">
        <v>4.0</v>
      </c>
      <c r="S53" s="9" t="e">
        <v>#N/A</v>
      </c>
      <c r="T53" s="9" t="e">
        <v>#N/A</v>
      </c>
      <c r="U53" s="9" t="e">
        <v>#N/A</v>
      </c>
      <c r="V53" s="9" t="e">
        <v>#N/A</v>
      </c>
      <c r="W53" s="9" t="e">
        <v>#N/A</v>
      </c>
      <c r="X53" s="9" t="e">
        <v>#N/A</v>
      </c>
      <c r="Y53" s="9" t="e">
        <v>#N/A</v>
      </c>
      <c r="Z53" s="9" t="e">
        <v>#N/A</v>
      </c>
      <c r="AA53" s="9" t="e">
        <v>#N/A</v>
      </c>
    </row>
    <row r="54" ht="14.25" customHeight="1">
      <c r="O54" s="9" t="s">
        <v>116</v>
      </c>
      <c r="P54" s="4">
        <v>1.0</v>
      </c>
      <c r="Q54" s="9">
        <v>5.0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9" t="e">
        <v>#N/A</v>
      </c>
      <c r="W54" s="9" t="e">
        <v>#N/A</v>
      </c>
      <c r="X54" s="9" t="e">
        <v>#N/A</v>
      </c>
      <c r="Y54" s="9" t="e">
        <v>#N/A</v>
      </c>
      <c r="Z54" s="9" t="e">
        <v>#N/A</v>
      </c>
      <c r="AA54" s="9" t="e">
        <v>#N/A</v>
      </c>
    </row>
    <row r="55" ht="14.25" customHeight="1">
      <c r="O55" s="9" t="s">
        <v>117</v>
      </c>
      <c r="P55" s="4">
        <v>1.0</v>
      </c>
      <c r="Q55" s="9">
        <v>5.0</v>
      </c>
      <c r="R55" s="9">
        <v>4.0</v>
      </c>
      <c r="S55" s="9" t="e">
        <v>#N/A</v>
      </c>
      <c r="T55" s="9" t="e">
        <v>#N/A</v>
      </c>
      <c r="U55" s="9" t="e">
        <v>#N/A</v>
      </c>
      <c r="V55" s="9" t="e">
        <v>#N/A</v>
      </c>
      <c r="W55" s="9" t="e">
        <v>#N/A</v>
      </c>
      <c r="X55" s="9" t="e">
        <v>#N/A</v>
      </c>
      <c r="Y55" s="9" t="e">
        <v>#N/A</v>
      </c>
      <c r="Z55" s="9" t="e">
        <v>#N/A</v>
      </c>
      <c r="AA55" s="9">
        <v>5.0</v>
      </c>
    </row>
    <row r="56" ht="14.25" customHeight="1">
      <c r="O56" s="9" t="s">
        <v>120</v>
      </c>
      <c r="P56" s="4">
        <v>1.0</v>
      </c>
      <c r="Q56" s="9">
        <v>5.0</v>
      </c>
      <c r="R56" s="9">
        <v>5.0</v>
      </c>
      <c r="S56" s="9">
        <v>5.0</v>
      </c>
      <c r="T56" s="9">
        <v>5.0</v>
      </c>
      <c r="U56" s="9" t="e">
        <v>#N/A</v>
      </c>
      <c r="V56" s="9">
        <v>5.0</v>
      </c>
      <c r="W56" s="9">
        <v>5.0</v>
      </c>
      <c r="X56" s="9">
        <v>5.0</v>
      </c>
      <c r="Y56" s="9">
        <v>5.0</v>
      </c>
      <c r="Z56" s="9" t="e">
        <v>#N/A</v>
      </c>
      <c r="AA56" s="9">
        <v>5.0</v>
      </c>
    </row>
    <row r="57" ht="14.25" customHeight="1">
      <c r="O57" s="9" t="s">
        <v>121</v>
      </c>
      <c r="P57" s="4">
        <v>1.0</v>
      </c>
      <c r="Q57" s="9">
        <v>4.0</v>
      </c>
      <c r="R57" s="9">
        <v>4.0</v>
      </c>
      <c r="S57" s="9" t="e">
        <v>#N/A</v>
      </c>
      <c r="T57" s="9" t="e">
        <v>#N/A</v>
      </c>
      <c r="U57" s="9" t="e">
        <v>#N/A</v>
      </c>
      <c r="V57" s="9" t="e">
        <v>#N/A</v>
      </c>
      <c r="W57" s="9" t="e">
        <v>#N/A</v>
      </c>
      <c r="X57" s="9" t="e">
        <v>#N/A</v>
      </c>
      <c r="Y57" s="9" t="e">
        <v>#N/A</v>
      </c>
      <c r="Z57" s="9" t="e">
        <v>#N/A</v>
      </c>
      <c r="AA57" s="9" t="e">
        <v>#N/A</v>
      </c>
    </row>
    <row r="58" ht="14.25" customHeight="1">
      <c r="O58" s="9" t="s">
        <v>122</v>
      </c>
      <c r="P58" s="4">
        <v>1.0</v>
      </c>
      <c r="Q58" s="9">
        <v>4.0</v>
      </c>
      <c r="R58" s="9">
        <v>4.0</v>
      </c>
      <c r="S58" s="9">
        <v>4.0</v>
      </c>
      <c r="T58" s="9">
        <v>4.0</v>
      </c>
      <c r="U58" s="9">
        <v>3.0</v>
      </c>
      <c r="V58" s="9" t="e">
        <v>#N/A</v>
      </c>
      <c r="W58" s="9" t="e">
        <v>#N/A</v>
      </c>
      <c r="X58" s="9" t="e">
        <v>#N/A</v>
      </c>
      <c r="Y58" s="9" t="e">
        <v>#N/A</v>
      </c>
      <c r="Z58" s="9" t="e">
        <v>#N/A</v>
      </c>
      <c r="AA58" s="9" t="e">
        <v>#N/A</v>
      </c>
    </row>
    <row r="59" ht="14.25" customHeight="1">
      <c r="O59" s="9" t="s">
        <v>123</v>
      </c>
      <c r="P59" s="4">
        <v>1.0</v>
      </c>
      <c r="Q59" s="9">
        <v>4.0</v>
      </c>
      <c r="R59" s="9" t="e">
        <v>#N/A</v>
      </c>
      <c r="S59" s="9" t="e">
        <v>#N/A</v>
      </c>
      <c r="T59" s="9">
        <v>4.0</v>
      </c>
      <c r="U59" s="9">
        <v>5.0</v>
      </c>
      <c r="V59" s="9">
        <v>5.0</v>
      </c>
      <c r="W59" s="9">
        <v>4.0</v>
      </c>
      <c r="X59" s="9">
        <v>5.0</v>
      </c>
      <c r="Y59" s="9">
        <v>5.0</v>
      </c>
      <c r="Z59" s="9">
        <v>4.0</v>
      </c>
      <c r="AA59" s="9">
        <v>3.0</v>
      </c>
    </row>
    <row r="60" ht="14.25" customHeight="1">
      <c r="O60" s="9" t="s">
        <v>124</v>
      </c>
      <c r="P60" s="4">
        <v>1.0</v>
      </c>
      <c r="Q60" s="9">
        <v>4.0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9" t="e">
        <v>#N/A</v>
      </c>
      <c r="W60" s="9" t="e">
        <v>#N/A</v>
      </c>
      <c r="X60" s="9" t="e">
        <v>#N/A</v>
      </c>
      <c r="Y60" s="9" t="e">
        <v>#N/A</v>
      </c>
      <c r="Z60" s="9" t="e">
        <v>#N/A</v>
      </c>
      <c r="AA60" s="9" t="e">
        <v>#N/A</v>
      </c>
    </row>
    <row r="61" ht="14.25" customHeight="1">
      <c r="O61" s="9" t="s">
        <v>125</v>
      </c>
      <c r="P61" s="4">
        <v>1.0</v>
      </c>
      <c r="Q61" s="9">
        <v>5.0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9" t="e">
        <v>#N/A</v>
      </c>
      <c r="W61" s="9" t="e">
        <v>#N/A</v>
      </c>
      <c r="X61" s="9" t="e">
        <v>#N/A</v>
      </c>
      <c r="Y61" s="9" t="e">
        <v>#N/A</v>
      </c>
      <c r="Z61" s="9" t="e">
        <v>#N/A</v>
      </c>
      <c r="AA61" s="9" t="e">
        <v>#N/A</v>
      </c>
    </row>
    <row r="62" ht="14.25" customHeight="1">
      <c r="O62" s="9" t="s">
        <v>126</v>
      </c>
      <c r="P62" s="4">
        <v>1.0</v>
      </c>
      <c r="Q62" s="9">
        <v>4.0</v>
      </c>
      <c r="R62" s="9">
        <v>5.0</v>
      </c>
      <c r="S62" s="9" t="e">
        <v>#N/A</v>
      </c>
      <c r="T62" s="9" t="e">
        <v>#N/A</v>
      </c>
      <c r="U62" s="9" t="e">
        <v>#N/A</v>
      </c>
      <c r="V62" s="9">
        <v>5.0</v>
      </c>
      <c r="W62" s="9" t="e">
        <v>#N/A</v>
      </c>
      <c r="X62" s="9" t="e">
        <v>#N/A</v>
      </c>
      <c r="Y62" s="9" t="e">
        <v>#N/A</v>
      </c>
      <c r="Z62" s="9" t="e">
        <v>#N/A</v>
      </c>
      <c r="AA62" s="9" t="e">
        <v>#N/A</v>
      </c>
    </row>
    <row r="63" ht="14.25" customHeight="1">
      <c r="O63" s="9" t="s">
        <v>127</v>
      </c>
      <c r="P63" s="4">
        <v>1.0</v>
      </c>
      <c r="Q63" s="9">
        <v>3.0</v>
      </c>
      <c r="R63" s="9">
        <v>2.0</v>
      </c>
      <c r="S63" s="9">
        <v>3.0</v>
      </c>
      <c r="T63" s="9">
        <v>3.0</v>
      </c>
      <c r="U63" s="9">
        <v>3.0</v>
      </c>
      <c r="V63" s="9">
        <v>4.0</v>
      </c>
      <c r="W63" s="9">
        <v>3.0</v>
      </c>
      <c r="X63" s="9">
        <v>3.0</v>
      </c>
      <c r="Y63" s="9" t="e">
        <v>#N/A</v>
      </c>
      <c r="Z63" s="9">
        <v>2.0</v>
      </c>
      <c r="AA63" s="9" t="e">
        <v>#N/A</v>
      </c>
    </row>
    <row r="64" ht="14.25" customHeight="1">
      <c r="O64" s="9" t="s">
        <v>130</v>
      </c>
      <c r="P64" s="4">
        <v>1.0</v>
      </c>
      <c r="Q64" s="9">
        <v>4.0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9" t="e">
        <v>#N/A</v>
      </c>
      <c r="W64" s="9" t="e">
        <v>#N/A</v>
      </c>
      <c r="X64" s="9" t="e">
        <v>#N/A</v>
      </c>
      <c r="Y64" s="9" t="e">
        <v>#N/A</v>
      </c>
      <c r="Z64" s="9" t="e">
        <v>#N/A</v>
      </c>
      <c r="AA64" s="9" t="e">
        <v>#N/A</v>
      </c>
    </row>
    <row r="65" ht="14.25" customHeight="1">
      <c r="O65" s="9" t="s">
        <v>132</v>
      </c>
      <c r="P65" s="4">
        <v>1.0</v>
      </c>
      <c r="Q65" s="9">
        <v>3.0</v>
      </c>
      <c r="R65" s="9" t="e">
        <v>#N/A</v>
      </c>
      <c r="S65" s="9" t="e">
        <v>#N/A</v>
      </c>
      <c r="T65" s="9">
        <v>1.0</v>
      </c>
      <c r="U65" s="9" t="e">
        <v>#N/A</v>
      </c>
      <c r="V65" s="9" t="e">
        <v>#N/A</v>
      </c>
      <c r="W65" s="9" t="e">
        <v>#N/A</v>
      </c>
      <c r="X65" s="9" t="e">
        <v>#N/A</v>
      </c>
      <c r="Y65" s="9" t="e">
        <v>#N/A</v>
      </c>
      <c r="Z65" s="9" t="e">
        <v>#N/A</v>
      </c>
      <c r="AA65" s="9" t="e">
        <v>#N/A</v>
      </c>
    </row>
    <row r="66" ht="14.25" customHeight="1">
      <c r="O66" s="9" t="s">
        <v>133</v>
      </c>
      <c r="P66" s="4">
        <v>1.0</v>
      </c>
      <c r="Q66" s="9">
        <v>4.0</v>
      </c>
      <c r="R66" s="9">
        <v>5.0</v>
      </c>
      <c r="S66" s="9">
        <v>4.0</v>
      </c>
      <c r="T66" s="9">
        <v>5.0</v>
      </c>
      <c r="U66" s="9">
        <v>5.0</v>
      </c>
      <c r="V66" s="9" t="e">
        <v>#N/A</v>
      </c>
      <c r="W66" s="9" t="e">
        <v>#N/A</v>
      </c>
      <c r="X66" s="9" t="e">
        <v>#N/A</v>
      </c>
      <c r="Y66" s="9" t="e">
        <v>#N/A</v>
      </c>
      <c r="Z66" s="9" t="e">
        <v>#N/A</v>
      </c>
      <c r="AA66" s="9" t="e">
        <v>#N/A</v>
      </c>
    </row>
    <row r="67" ht="14.25" customHeight="1">
      <c r="P67" s="9" t="s">
        <v>150</v>
      </c>
      <c r="Q67" s="9">
        <f t="shared" ref="Q67:AA67" si="6">AVERAGEIF(Q2:Q66,"&lt;&gt;#N/A")</f>
        <v>4.076923077</v>
      </c>
      <c r="R67" s="18">
        <f t="shared" si="6"/>
        <v>4.032258065</v>
      </c>
      <c r="S67" s="18">
        <f t="shared" si="6"/>
        <v>3.666666667</v>
      </c>
      <c r="T67" s="18">
        <f t="shared" si="6"/>
        <v>3.863636364</v>
      </c>
      <c r="U67" s="18">
        <f t="shared" si="6"/>
        <v>4.043478261</v>
      </c>
      <c r="V67" s="18">
        <f t="shared" si="6"/>
        <v>4.090909091</v>
      </c>
      <c r="W67" s="18">
        <f t="shared" si="6"/>
        <v>3.875</v>
      </c>
      <c r="X67" s="18">
        <f t="shared" si="6"/>
        <v>4.294117647</v>
      </c>
      <c r="Y67" s="18">
        <f t="shared" si="6"/>
        <v>4.1875</v>
      </c>
      <c r="Z67" s="18">
        <f t="shared" si="6"/>
        <v>3.571428571</v>
      </c>
      <c r="AA67" s="18">
        <f t="shared" si="6"/>
        <v>3.6875</v>
      </c>
    </row>
    <row r="68" ht="14.25" customHeight="1">
      <c r="P68" s="9" t="s">
        <v>151</v>
      </c>
      <c r="Q68" s="9" t="str">
        <f t="shared" ref="Q68:AA68" si="7">AGGREGATE(7,6,Q2:Q66)</f>
        <v>#NAME?</v>
      </c>
      <c r="R68" s="18" t="str">
        <f t="shared" si="7"/>
        <v>#NAME?</v>
      </c>
      <c r="S68" s="18" t="str">
        <f t="shared" si="7"/>
        <v>#NAME?</v>
      </c>
      <c r="T68" s="18" t="str">
        <f t="shared" si="7"/>
        <v>#NAME?</v>
      </c>
      <c r="U68" s="18" t="str">
        <f t="shared" si="7"/>
        <v>#NAME?</v>
      </c>
      <c r="V68" s="18" t="str">
        <f t="shared" si="7"/>
        <v>#NAME?</v>
      </c>
      <c r="W68" s="18" t="str">
        <f t="shared" si="7"/>
        <v>#NAME?</v>
      </c>
      <c r="X68" s="18" t="str">
        <f t="shared" si="7"/>
        <v>#NAME?</v>
      </c>
      <c r="Y68" s="18" t="str">
        <f t="shared" si="7"/>
        <v>#NAME?</v>
      </c>
      <c r="Z68" s="18" t="str">
        <f t="shared" si="7"/>
        <v>#NAME?</v>
      </c>
      <c r="AA68" s="18" t="str">
        <f t="shared" si="7"/>
        <v>#NAME?</v>
      </c>
    </row>
    <row r="69" ht="14.25" customHeight="1">
      <c r="P69" s="9" t="s">
        <v>152</v>
      </c>
      <c r="Q69" s="9">
        <f t="shared" ref="Q69:AA69" si="8">COUNTIFS(Q2:Q66,"&lt;&gt;#N/A")</f>
        <v>65</v>
      </c>
      <c r="R69" s="18">
        <f t="shared" si="8"/>
        <v>31</v>
      </c>
      <c r="S69" s="18">
        <f t="shared" si="8"/>
        <v>15</v>
      </c>
      <c r="T69" s="18">
        <f t="shared" si="8"/>
        <v>22</v>
      </c>
      <c r="U69" s="18">
        <f t="shared" si="8"/>
        <v>23</v>
      </c>
      <c r="V69" s="18">
        <f t="shared" si="8"/>
        <v>22</v>
      </c>
      <c r="W69" s="18">
        <f t="shared" si="8"/>
        <v>16</v>
      </c>
      <c r="X69" s="18">
        <f t="shared" si="8"/>
        <v>17</v>
      </c>
      <c r="Y69" s="18">
        <f t="shared" si="8"/>
        <v>16</v>
      </c>
      <c r="Z69" s="18">
        <f t="shared" si="8"/>
        <v>14</v>
      </c>
      <c r="AA69" s="18">
        <f t="shared" si="8"/>
        <v>16</v>
      </c>
    </row>
    <row r="70" ht="14.25" customHeight="1">
      <c r="P70" s="9" t="s">
        <v>153</v>
      </c>
      <c r="Q70" s="9" t="str">
        <f t="shared" ref="Q70:AA70" si="9">Q68/SQRT(Q69)</f>
        <v>#NAME?</v>
      </c>
      <c r="R70" s="18" t="str">
        <f t="shared" si="9"/>
        <v>#NAME?</v>
      </c>
      <c r="S70" s="18" t="str">
        <f t="shared" si="9"/>
        <v>#NAME?</v>
      </c>
      <c r="T70" s="18" t="str">
        <f t="shared" si="9"/>
        <v>#NAME?</v>
      </c>
      <c r="U70" s="18" t="str">
        <f t="shared" si="9"/>
        <v>#NAME?</v>
      </c>
      <c r="V70" s="18" t="str">
        <f t="shared" si="9"/>
        <v>#NAME?</v>
      </c>
      <c r="W70" s="18" t="str">
        <f t="shared" si="9"/>
        <v>#NAME?</v>
      </c>
      <c r="X70" s="18" t="str">
        <f t="shared" si="9"/>
        <v>#NAME?</v>
      </c>
      <c r="Y70" s="18" t="str">
        <f t="shared" si="9"/>
        <v>#NAME?</v>
      </c>
      <c r="Z70" s="18" t="str">
        <f t="shared" si="9"/>
        <v>#NAME?</v>
      </c>
      <c r="AA70" s="18" t="str">
        <f t="shared" si="9"/>
        <v>#NAME?</v>
      </c>
    </row>
    <row r="71" ht="14.25" customHeight="1">
      <c r="P71" s="9" t="s">
        <v>154</v>
      </c>
      <c r="Q71" s="9" t="str">
        <f t="shared" ref="Q71:AA71" si="10">AGGREGATE(12,7,Q2:Q66)</f>
        <v>#NAME?</v>
      </c>
      <c r="R71" s="18" t="str">
        <f t="shared" si="10"/>
        <v>#NAME?</v>
      </c>
      <c r="S71" s="18" t="str">
        <f t="shared" si="10"/>
        <v>#NAME?</v>
      </c>
      <c r="T71" s="18" t="str">
        <f t="shared" si="10"/>
        <v>#NAME?</v>
      </c>
      <c r="U71" s="18" t="str">
        <f t="shared" si="10"/>
        <v>#NAME?</v>
      </c>
      <c r="V71" s="18" t="str">
        <f t="shared" si="10"/>
        <v>#NAME?</v>
      </c>
      <c r="W71" s="18" t="str">
        <f t="shared" si="10"/>
        <v>#NAME?</v>
      </c>
      <c r="X71" s="18" t="str">
        <f t="shared" si="10"/>
        <v>#NAME?</v>
      </c>
      <c r="Y71" s="18" t="str">
        <f t="shared" si="10"/>
        <v>#NAME?</v>
      </c>
      <c r="Z71" s="18" t="str">
        <f t="shared" si="10"/>
        <v>#NAME?</v>
      </c>
      <c r="AA71" s="18" t="str">
        <f t="shared" si="10"/>
        <v>#NAME?</v>
      </c>
    </row>
    <row r="72" ht="14.25" customHeight="1">
      <c r="Q72" s="9">
        <v>0.0</v>
      </c>
      <c r="R72" s="18">
        <v>1.0</v>
      </c>
      <c r="S72" s="18">
        <v>2.0</v>
      </c>
      <c r="T72" s="18">
        <v>6.0</v>
      </c>
      <c r="U72" s="18">
        <v>12.0</v>
      </c>
      <c r="V72" s="18">
        <v>18.0</v>
      </c>
      <c r="W72" s="18">
        <v>24.0</v>
      </c>
      <c r="X72" s="18">
        <v>30.0</v>
      </c>
      <c r="Y72" s="18">
        <v>36.0</v>
      </c>
      <c r="Z72" s="18">
        <v>42.0</v>
      </c>
      <c r="AA72" s="18">
        <v>48.0</v>
      </c>
    </row>
    <row r="73" ht="14.25" customHeight="1"/>
    <row r="74" ht="14.25" customHeight="1"/>
    <row r="75" ht="14.25" customHeight="1"/>
    <row r="76" ht="14.25" customHeight="1">
      <c r="AB76" s="9" t="s">
        <v>158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 ht="14.25" customHeight="1">
      <c r="A1" s="9" t="s">
        <v>137</v>
      </c>
      <c r="B1" s="3" t="s">
        <v>12</v>
      </c>
      <c r="C1" s="9" t="s">
        <v>138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3" t="s">
        <v>12</v>
      </c>
      <c r="Q1" s="9" t="s">
        <v>138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36</v>
      </c>
      <c r="B2" s="7">
        <v>0.0</v>
      </c>
      <c r="C2" s="9">
        <v>3.0</v>
      </c>
      <c r="D2" s="9">
        <v>3.0</v>
      </c>
      <c r="E2" s="9">
        <v>3.0</v>
      </c>
      <c r="F2" s="9">
        <v>3.0</v>
      </c>
      <c r="G2" s="9">
        <v>3.0</v>
      </c>
      <c r="H2" s="9">
        <v>3.0</v>
      </c>
      <c r="I2" s="9" t="e">
        <v>#N/A</v>
      </c>
      <c r="J2" s="9" t="e">
        <v>#N/A</v>
      </c>
      <c r="K2" s="9" t="e">
        <v>#N/A</v>
      </c>
      <c r="L2" s="9" t="e">
        <v>#N/A</v>
      </c>
      <c r="M2" s="9">
        <v>2.0</v>
      </c>
      <c r="O2" s="9" t="s">
        <v>24</v>
      </c>
      <c r="P2" s="7">
        <v>1.0</v>
      </c>
      <c r="Q2" s="9">
        <v>4.0</v>
      </c>
      <c r="R2" s="9">
        <v>4.0</v>
      </c>
      <c r="S2" s="9">
        <v>5.0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5.0</v>
      </c>
      <c r="Y2" s="9">
        <v>5.0</v>
      </c>
      <c r="Z2" s="9" t="e">
        <v>#N/A</v>
      </c>
      <c r="AA2" s="9">
        <v>4.0</v>
      </c>
    </row>
    <row r="3" ht="14.25" customHeight="1">
      <c r="A3" s="9" t="s">
        <v>46</v>
      </c>
      <c r="B3" s="7">
        <v>0.0</v>
      </c>
      <c r="C3" s="9">
        <v>5.0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7">
        <v>1.0</v>
      </c>
      <c r="Q3" s="9">
        <v>4.0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48</v>
      </c>
      <c r="B4" s="7">
        <v>0.0</v>
      </c>
      <c r="C4" s="9">
        <v>4.0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7">
        <v>1.0</v>
      </c>
      <c r="Q4" s="9">
        <v>5.0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52</v>
      </c>
      <c r="B5" s="7">
        <v>0.0</v>
      </c>
      <c r="C5" s="9">
        <v>3.0</v>
      </c>
      <c r="D5" s="9">
        <v>3.0</v>
      </c>
      <c r="E5" s="9">
        <v>3.0</v>
      </c>
      <c r="F5" s="9">
        <v>3.0</v>
      </c>
      <c r="G5" s="9">
        <v>3.0</v>
      </c>
      <c r="H5" s="9">
        <v>3.0</v>
      </c>
      <c r="I5" s="9">
        <v>3.0</v>
      </c>
      <c r="J5" s="9">
        <v>3.0</v>
      </c>
      <c r="K5" s="9">
        <v>4.0</v>
      </c>
      <c r="L5" s="9">
        <v>3.0</v>
      </c>
      <c r="M5" s="9">
        <v>3.0</v>
      </c>
      <c r="O5" s="9" t="s">
        <v>40</v>
      </c>
      <c r="P5" s="7">
        <v>1.0</v>
      </c>
      <c r="Q5" s="9">
        <v>3.0</v>
      </c>
      <c r="R5" s="9">
        <v>4.0</v>
      </c>
      <c r="S5" s="9">
        <v>3.0</v>
      </c>
      <c r="T5" s="9">
        <v>4.0</v>
      </c>
      <c r="U5" s="9">
        <v>4.0</v>
      </c>
      <c r="V5" s="9" t="e">
        <v>#N/A</v>
      </c>
      <c r="W5" s="9" t="e">
        <v>#N/A</v>
      </c>
      <c r="X5" s="9" t="e">
        <v>#N/A</v>
      </c>
      <c r="Y5" s="9" t="e">
        <v>#N/A</v>
      </c>
      <c r="Z5" s="9">
        <v>3.0</v>
      </c>
      <c r="AA5" s="9">
        <v>4.0</v>
      </c>
    </row>
    <row r="6" ht="14.25" customHeight="1">
      <c r="A6" s="9" t="s">
        <v>55</v>
      </c>
      <c r="B6" s="7">
        <v>0.0</v>
      </c>
      <c r="C6" s="9">
        <v>4.0</v>
      </c>
      <c r="D6" s="9" t="e">
        <v>#N/A</v>
      </c>
      <c r="E6" s="9" t="e">
        <v>#N/A</v>
      </c>
      <c r="F6" s="9">
        <v>5.0</v>
      </c>
      <c r="G6" s="9">
        <v>4.0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5.0</v>
      </c>
      <c r="O6" s="9" t="s">
        <v>42</v>
      </c>
      <c r="P6" s="7">
        <v>1.0</v>
      </c>
      <c r="Q6" s="9">
        <v>5.0</v>
      </c>
      <c r="R6" s="9">
        <v>4.0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4.0</v>
      </c>
    </row>
    <row r="7" ht="14.25" customHeight="1">
      <c r="A7" s="9" t="s">
        <v>62</v>
      </c>
      <c r="B7" s="7">
        <v>0.0</v>
      </c>
      <c r="C7" s="9">
        <v>4.0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O7" s="9" t="s">
        <v>44</v>
      </c>
      <c r="P7" s="7">
        <v>1.0</v>
      </c>
      <c r="Q7" s="9">
        <v>4.0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</row>
    <row r="8" ht="14.25" customHeight="1">
      <c r="A8" s="9" t="s">
        <v>72</v>
      </c>
      <c r="B8" s="7">
        <v>0.0</v>
      </c>
      <c r="C8" s="9">
        <v>5.0</v>
      </c>
      <c r="D8" s="9" t="e">
        <v>#N/A</v>
      </c>
      <c r="E8" s="9" t="e">
        <v>#N/A</v>
      </c>
      <c r="F8" s="9" t="e">
        <v>#N/A</v>
      </c>
      <c r="G8" s="9" t="e">
        <v>#N/A</v>
      </c>
      <c r="H8" s="9">
        <v>5.0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45</v>
      </c>
      <c r="P8" s="7">
        <v>1.0</v>
      </c>
      <c r="Q8" s="9">
        <v>5.0</v>
      </c>
      <c r="R8" s="9">
        <v>5.0</v>
      </c>
      <c r="S8" s="9" t="e">
        <v>#N/A</v>
      </c>
      <c r="T8" s="9">
        <v>5.0</v>
      </c>
      <c r="U8" s="9" t="e">
        <v>#N/A</v>
      </c>
      <c r="V8" s="9">
        <v>5.0</v>
      </c>
      <c r="W8" s="9">
        <v>5.0</v>
      </c>
      <c r="X8" s="9">
        <v>5.0</v>
      </c>
      <c r="Y8" s="9">
        <v>5.0</v>
      </c>
      <c r="Z8" s="9">
        <v>5.0</v>
      </c>
      <c r="AA8" s="9">
        <v>5.0</v>
      </c>
    </row>
    <row r="9" ht="14.25" customHeight="1">
      <c r="A9" s="9" t="s">
        <v>75</v>
      </c>
      <c r="B9" s="7">
        <v>0.0</v>
      </c>
      <c r="C9" s="9">
        <v>5.0</v>
      </c>
      <c r="D9" s="9">
        <v>5.0</v>
      </c>
      <c r="E9" s="9" t="e">
        <v>#N/A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O9" s="9" t="s">
        <v>51</v>
      </c>
      <c r="P9" s="7">
        <v>1.0</v>
      </c>
      <c r="Q9" s="9">
        <v>4.0</v>
      </c>
      <c r="R9" s="9">
        <v>4.0</v>
      </c>
      <c r="S9" s="9" t="e">
        <v>#N/A</v>
      </c>
      <c r="T9" s="9">
        <v>5.0</v>
      </c>
      <c r="U9" s="9">
        <v>5.0</v>
      </c>
      <c r="V9" s="9" t="e">
        <v>#N/A</v>
      </c>
      <c r="W9" s="9">
        <v>4.0</v>
      </c>
      <c r="X9" s="9" t="e">
        <v>#N/A</v>
      </c>
      <c r="Y9" s="9" t="e">
        <v>#N/A</v>
      </c>
      <c r="Z9" s="9" t="e">
        <v>#N/A</v>
      </c>
      <c r="AA9" s="9" t="e">
        <v>#N/A</v>
      </c>
    </row>
    <row r="10" ht="14.25" customHeight="1">
      <c r="A10" s="9" t="s">
        <v>77</v>
      </c>
      <c r="B10" s="7">
        <v>0.0</v>
      </c>
      <c r="C10" s="9">
        <v>3.0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O10" s="9" t="s">
        <v>53</v>
      </c>
      <c r="P10" s="7">
        <v>1.0</v>
      </c>
      <c r="Q10" s="9">
        <v>4.0</v>
      </c>
      <c r="R10" s="9">
        <v>5.0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79</v>
      </c>
      <c r="B11" s="7">
        <v>0.0</v>
      </c>
      <c r="C11" s="9">
        <v>2.0</v>
      </c>
      <c r="D11" s="9">
        <v>3.0</v>
      </c>
      <c r="E11" s="9" t="e">
        <v>#N/A</v>
      </c>
      <c r="F11" s="9" t="e">
        <v>#N/A</v>
      </c>
      <c r="G11" s="9">
        <v>3.0</v>
      </c>
      <c r="H11" s="9">
        <v>3.0</v>
      </c>
      <c r="I11" s="9" t="e">
        <v>#N/A</v>
      </c>
      <c r="J11" s="9">
        <v>3.0</v>
      </c>
      <c r="K11" s="9" t="e">
        <v>#N/A</v>
      </c>
      <c r="L11" s="9">
        <v>2.0</v>
      </c>
      <c r="M11" s="9" t="e">
        <v>#N/A</v>
      </c>
      <c r="O11" s="9" t="s">
        <v>56</v>
      </c>
      <c r="P11" s="7">
        <v>1.0</v>
      </c>
      <c r="Q11" s="9">
        <v>5.0</v>
      </c>
      <c r="R11" s="9">
        <v>5.0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80</v>
      </c>
      <c r="B12" s="7">
        <v>0.0</v>
      </c>
      <c r="C12" s="9">
        <v>1.0</v>
      </c>
      <c r="D12" s="9" t="e">
        <v>#N/A</v>
      </c>
      <c r="E12" s="9" t="e">
        <v>#N/A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O12" s="9" t="s">
        <v>58</v>
      </c>
      <c r="P12" s="7">
        <v>1.0</v>
      </c>
      <c r="Q12" s="9">
        <v>3.0</v>
      </c>
      <c r="R12" s="9">
        <v>4.0</v>
      </c>
      <c r="S12" s="9" t="e">
        <v>#N/A</v>
      </c>
      <c r="T12" s="9" t="e">
        <v>#N/A</v>
      </c>
      <c r="U12" s="9" t="e">
        <v>#N/A</v>
      </c>
      <c r="V12" s="9">
        <v>3.0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82</v>
      </c>
      <c r="B13" s="7">
        <v>0.0</v>
      </c>
      <c r="C13" s="9">
        <v>4.0</v>
      </c>
      <c r="D13" s="9">
        <v>5.0</v>
      </c>
      <c r="E13" s="9">
        <v>5.0</v>
      </c>
      <c r="F13" s="9">
        <v>5.0</v>
      </c>
      <c r="G13" s="9">
        <v>5.0</v>
      </c>
      <c r="H13" s="9" t="e">
        <v>#N/A</v>
      </c>
      <c r="I13" s="9">
        <v>5.0</v>
      </c>
      <c r="J13" s="9" t="e">
        <v>#N/A</v>
      </c>
      <c r="K13" s="9">
        <v>5.0</v>
      </c>
      <c r="L13" s="9" t="e">
        <v>#N/A</v>
      </c>
      <c r="M13" s="9">
        <v>5.0</v>
      </c>
      <c r="O13" s="9" t="s">
        <v>60</v>
      </c>
      <c r="P13" s="7">
        <v>1.0</v>
      </c>
      <c r="Q13" s="9">
        <v>4.0</v>
      </c>
      <c r="R13" s="9">
        <v>4.0</v>
      </c>
      <c r="S13" s="9">
        <v>3.0</v>
      </c>
      <c r="T13" s="9">
        <v>4.0</v>
      </c>
      <c r="U13" s="9">
        <v>5.0</v>
      </c>
      <c r="V13" s="9">
        <v>4.0</v>
      </c>
      <c r="W13" s="9">
        <v>3.0</v>
      </c>
      <c r="X13" s="9" t="e">
        <v>#N/A</v>
      </c>
      <c r="Y13" s="9">
        <v>5.0</v>
      </c>
      <c r="Z13" s="9">
        <v>4.0</v>
      </c>
      <c r="AA13" s="9">
        <v>4.0</v>
      </c>
    </row>
    <row r="14" ht="14.25" customHeight="1">
      <c r="A14" s="9" t="s">
        <v>85</v>
      </c>
      <c r="B14" s="7">
        <v>0.0</v>
      </c>
      <c r="C14" s="9">
        <v>4.0</v>
      </c>
      <c r="D14" s="9" t="e">
        <v>#N/A</v>
      </c>
      <c r="E14" s="9" t="e">
        <v>#N/A</v>
      </c>
      <c r="F14" s="9" t="e">
        <v>#N/A</v>
      </c>
      <c r="G14" s="9">
        <v>4.0</v>
      </c>
      <c r="H14" s="9" t="e">
        <v>#N/A</v>
      </c>
      <c r="I14" s="9">
        <v>4.0</v>
      </c>
      <c r="J14" s="9" t="e">
        <v>#N/A</v>
      </c>
      <c r="K14" s="9">
        <v>3.0</v>
      </c>
      <c r="L14" s="9" t="e">
        <v>#N/A</v>
      </c>
      <c r="M14" s="9" t="e">
        <v>#N/A</v>
      </c>
      <c r="O14" s="9" t="s">
        <v>61</v>
      </c>
      <c r="P14" s="7">
        <v>1.0</v>
      </c>
      <c r="Q14" s="9">
        <v>5.0</v>
      </c>
      <c r="R14" s="9">
        <v>5.0</v>
      </c>
      <c r="S14" s="9">
        <v>5.0</v>
      </c>
      <c r="T14" s="9">
        <v>5.0</v>
      </c>
      <c r="U14" s="9">
        <v>5.0</v>
      </c>
      <c r="V14" s="9">
        <v>5.0</v>
      </c>
      <c r="W14" s="9">
        <v>5.0</v>
      </c>
      <c r="X14" s="9">
        <v>5.0</v>
      </c>
      <c r="Y14" s="9">
        <v>5.0</v>
      </c>
      <c r="Z14" s="9">
        <v>5.0</v>
      </c>
      <c r="AA14" s="9">
        <v>4.0</v>
      </c>
    </row>
    <row r="15" ht="14.25" customHeight="1">
      <c r="A15" s="9" t="s">
        <v>86</v>
      </c>
      <c r="B15" s="7">
        <v>0.0</v>
      </c>
      <c r="C15" s="9">
        <v>1.0</v>
      </c>
      <c r="D15" s="9" t="e">
        <v>#N/A</v>
      </c>
      <c r="E15" s="9" t="e">
        <v>#N/A</v>
      </c>
      <c r="F15" s="9">
        <v>1.0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>
        <v>4.0</v>
      </c>
      <c r="L15" s="9" t="e">
        <v>#N/A</v>
      </c>
      <c r="M15" s="9" t="e">
        <v>#N/A</v>
      </c>
      <c r="O15" s="9" t="s">
        <v>64</v>
      </c>
      <c r="P15" s="7">
        <v>1.0</v>
      </c>
      <c r="Q15" s="9">
        <v>5.0</v>
      </c>
      <c r="R15" s="9">
        <v>5.0</v>
      </c>
      <c r="S15" s="9">
        <v>5.0</v>
      </c>
      <c r="T15" s="9">
        <v>5.0</v>
      </c>
      <c r="U15" s="9">
        <v>5.0</v>
      </c>
      <c r="V15" s="9">
        <v>5.0</v>
      </c>
      <c r="W15" s="9">
        <v>4.0</v>
      </c>
      <c r="X15" s="9">
        <v>5.0</v>
      </c>
      <c r="Y15" s="9">
        <v>4.0</v>
      </c>
      <c r="Z15" s="9">
        <v>4.0</v>
      </c>
      <c r="AA15" s="9">
        <v>2.0</v>
      </c>
    </row>
    <row r="16" ht="14.25" customHeight="1">
      <c r="A16" s="9" t="s">
        <v>87</v>
      </c>
      <c r="B16" s="7">
        <v>0.0</v>
      </c>
      <c r="C16" s="9">
        <v>4.0</v>
      </c>
      <c r="D16" s="9" t="e">
        <v>#N/A</v>
      </c>
      <c r="E16" s="9" t="e">
        <v>#N/A</v>
      </c>
      <c r="F16" s="9" t="e">
        <v>#N/A</v>
      </c>
      <c r="G16" s="9">
        <v>4.0</v>
      </c>
      <c r="H16" s="9">
        <v>4.0</v>
      </c>
      <c r="I16" s="9" t="e">
        <v>#N/A</v>
      </c>
      <c r="J16" s="9">
        <v>3.0</v>
      </c>
      <c r="K16" s="9" t="e">
        <v>#N/A</v>
      </c>
      <c r="L16" s="9" t="e">
        <v>#N/A</v>
      </c>
      <c r="M16" s="9" t="e">
        <v>#N/A</v>
      </c>
      <c r="O16" s="9" t="s">
        <v>65</v>
      </c>
      <c r="P16" s="7">
        <v>1.0</v>
      </c>
      <c r="Q16" s="9">
        <v>4.0</v>
      </c>
      <c r="R16" s="9">
        <v>4.0</v>
      </c>
      <c r="S16" s="9">
        <v>3.0</v>
      </c>
      <c r="T16" s="9">
        <v>3.0</v>
      </c>
      <c r="U16" s="9" t="e">
        <v>#N/A</v>
      </c>
      <c r="V16" s="9">
        <v>3.0</v>
      </c>
      <c r="W16" s="9" t="e">
        <v>#N/A</v>
      </c>
      <c r="X16" s="9">
        <v>4.0</v>
      </c>
      <c r="Y16" s="9" t="e">
        <v>#N/A</v>
      </c>
      <c r="Z16" s="9">
        <v>3.0</v>
      </c>
      <c r="AA16" s="9">
        <v>3.0</v>
      </c>
    </row>
    <row r="17" ht="14.25" customHeight="1">
      <c r="A17" s="9" t="s">
        <v>88</v>
      </c>
      <c r="B17" s="7">
        <v>0.0</v>
      </c>
      <c r="C17" s="9">
        <v>5.0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66</v>
      </c>
      <c r="P17" s="7">
        <v>1.0</v>
      </c>
      <c r="Q17" s="9">
        <v>3.0</v>
      </c>
      <c r="R17" s="9">
        <v>4.0</v>
      </c>
      <c r="S17" s="9">
        <v>4.0</v>
      </c>
      <c r="T17" s="9">
        <v>5.0</v>
      </c>
      <c r="U17" s="9">
        <v>4.0</v>
      </c>
      <c r="V17" s="9">
        <v>5.0</v>
      </c>
      <c r="W17" s="9">
        <v>3.0</v>
      </c>
      <c r="X17" s="9">
        <v>3.0</v>
      </c>
      <c r="Y17" s="9">
        <v>3.0</v>
      </c>
      <c r="Z17" s="9">
        <v>3.0</v>
      </c>
      <c r="AA17" s="9">
        <v>3.0</v>
      </c>
    </row>
    <row r="18" ht="14.25" customHeight="1">
      <c r="A18" s="9" t="s">
        <v>90</v>
      </c>
      <c r="B18" s="7">
        <v>0.0</v>
      </c>
      <c r="C18" s="9">
        <v>4.0</v>
      </c>
      <c r="D18" s="9">
        <v>5.0</v>
      </c>
      <c r="E18" s="9" t="e">
        <v>#N/A</v>
      </c>
      <c r="F18" s="9">
        <v>5.0</v>
      </c>
      <c r="G18" s="9">
        <v>5.0</v>
      </c>
      <c r="H18" s="9">
        <v>5.0</v>
      </c>
      <c r="I18" s="9">
        <v>5.0</v>
      </c>
      <c r="J18" s="9">
        <v>5.0</v>
      </c>
      <c r="K18" s="9">
        <v>4.0</v>
      </c>
      <c r="L18" s="9">
        <v>5.0</v>
      </c>
      <c r="M18" s="9">
        <v>4.0</v>
      </c>
      <c r="O18" s="9" t="s">
        <v>67</v>
      </c>
      <c r="P18" s="7">
        <v>1.0</v>
      </c>
      <c r="Q18" s="9">
        <v>4.0</v>
      </c>
      <c r="R18" s="9">
        <v>4.0</v>
      </c>
      <c r="S18" s="9">
        <v>4.0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92</v>
      </c>
      <c r="B19" s="7">
        <v>0.0</v>
      </c>
      <c r="C19" s="9">
        <v>5.0</v>
      </c>
      <c r="D19" s="9" t="e">
        <v>#N/A</v>
      </c>
      <c r="E19" s="9" t="e">
        <v>#N/A</v>
      </c>
      <c r="F19" s="9">
        <v>3.0</v>
      </c>
      <c r="G19" s="9">
        <v>3.0</v>
      </c>
      <c r="H19" s="9" t="e">
        <v>#N/A</v>
      </c>
      <c r="I19" s="9" t="e">
        <v>#N/A</v>
      </c>
      <c r="J19" s="9" t="e">
        <v>#N/A</v>
      </c>
      <c r="K19" s="9">
        <v>3.0</v>
      </c>
      <c r="L19" s="9">
        <v>3.0</v>
      </c>
      <c r="M19" s="9">
        <v>4.0</v>
      </c>
      <c r="O19" s="9" t="s">
        <v>68</v>
      </c>
      <c r="P19" s="7">
        <v>1.0</v>
      </c>
      <c r="Q19" s="9">
        <v>5.0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A20" s="9" t="s">
        <v>103</v>
      </c>
      <c r="B20" s="7">
        <v>0.0</v>
      </c>
      <c r="C20" s="9">
        <v>3.0</v>
      </c>
      <c r="D20" s="9" t="e">
        <v>#N/A</v>
      </c>
      <c r="E20" s="9" t="e">
        <v>#N/A</v>
      </c>
      <c r="F20" s="9" t="e">
        <v>#N/A</v>
      </c>
      <c r="G20" s="9">
        <v>1.0</v>
      </c>
      <c r="H20" s="9" t="e">
        <v>#N/A</v>
      </c>
      <c r="I20" s="9">
        <v>1.0</v>
      </c>
      <c r="J20" s="9">
        <v>5.0</v>
      </c>
      <c r="K20" s="9">
        <v>3.0</v>
      </c>
      <c r="L20" s="9" t="e">
        <v>#N/A</v>
      </c>
      <c r="M20" s="9" t="e">
        <v>#N/A</v>
      </c>
      <c r="O20" s="9" t="s">
        <v>69</v>
      </c>
      <c r="P20" s="7">
        <v>1.0</v>
      </c>
      <c r="Q20" s="9">
        <v>5.0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</row>
    <row r="21" ht="14.25" customHeight="1">
      <c r="A21" s="9" t="s">
        <v>106</v>
      </c>
      <c r="B21" s="7">
        <v>0.0</v>
      </c>
      <c r="C21" s="9">
        <v>5.0</v>
      </c>
      <c r="D21" s="9" t="e">
        <v>#N/A</v>
      </c>
      <c r="E21" s="9" t="e">
        <v>#N/A</v>
      </c>
      <c r="F21" s="9" t="e">
        <v>#N/A</v>
      </c>
      <c r="G21" s="9">
        <v>5.0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O21" s="9" t="s">
        <v>74</v>
      </c>
      <c r="P21" s="7">
        <v>1.0</v>
      </c>
      <c r="Q21" s="9">
        <v>4.0</v>
      </c>
      <c r="R21" s="9">
        <v>3.0</v>
      </c>
      <c r="S21" s="9" t="e">
        <v>#N/A</v>
      </c>
      <c r="T21" s="9" t="e">
        <v>#N/A</v>
      </c>
      <c r="U21" s="9" t="e">
        <v>#N/A</v>
      </c>
      <c r="V21" s="9">
        <v>3.0</v>
      </c>
      <c r="W21" s="9">
        <v>4.0</v>
      </c>
      <c r="X21" s="9">
        <v>3.0</v>
      </c>
      <c r="Y21" s="9">
        <v>4.0</v>
      </c>
      <c r="Z21" s="9">
        <v>4.0</v>
      </c>
      <c r="AA21" s="9" t="e">
        <v>#N/A</v>
      </c>
    </row>
    <row r="22" ht="14.25" customHeight="1">
      <c r="A22" s="9" t="s">
        <v>108</v>
      </c>
      <c r="B22" s="7">
        <v>0.0</v>
      </c>
      <c r="C22" s="9">
        <v>5.0</v>
      </c>
      <c r="D22" s="9" t="e">
        <v>#N/A</v>
      </c>
      <c r="E22" s="9" t="e">
        <v>#N/A</v>
      </c>
      <c r="F22" s="9" t="e">
        <v>#N/A</v>
      </c>
      <c r="G22" s="9" t="e">
        <v>#N/A</v>
      </c>
      <c r="H22" s="9" t="e">
        <v>#N/A</v>
      </c>
      <c r="I22" s="9">
        <v>4.0</v>
      </c>
      <c r="J22" s="9">
        <v>5.0</v>
      </c>
      <c r="K22" s="9" t="e">
        <v>#N/A</v>
      </c>
      <c r="L22" s="9" t="e">
        <v>#N/A</v>
      </c>
      <c r="M22" s="9" t="e">
        <v>#N/A</v>
      </c>
      <c r="O22" s="9" t="s">
        <v>76</v>
      </c>
      <c r="P22" s="7">
        <v>1.0</v>
      </c>
      <c r="Q22" s="9">
        <v>3.0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A23" s="9" t="s">
        <v>111</v>
      </c>
      <c r="B23" s="7">
        <v>0.0</v>
      </c>
      <c r="C23" s="9">
        <v>4.0</v>
      </c>
      <c r="D23" s="9" t="e">
        <v>#N/A</v>
      </c>
      <c r="E23" s="9" t="e">
        <v>#N/A</v>
      </c>
      <c r="F23" s="9" t="e">
        <v>#N/A</v>
      </c>
      <c r="G23" s="9" t="e">
        <v>#N/A</v>
      </c>
      <c r="H23" s="9">
        <v>4.0</v>
      </c>
      <c r="I23" s="9" t="e">
        <v>#N/A</v>
      </c>
      <c r="J23" s="9" t="e">
        <v>#N/A</v>
      </c>
      <c r="K23" s="9">
        <v>4.0</v>
      </c>
      <c r="L23" s="9" t="e">
        <v>#N/A</v>
      </c>
      <c r="M23" s="9" t="e">
        <v>#N/A</v>
      </c>
      <c r="O23" s="9" t="s">
        <v>78</v>
      </c>
      <c r="P23" s="7">
        <v>1.0</v>
      </c>
      <c r="Q23" s="9">
        <v>5.0</v>
      </c>
      <c r="R23" s="9" t="e">
        <v>#N/A</v>
      </c>
      <c r="S23" s="9" t="e">
        <v>#N/A</v>
      </c>
      <c r="T23" s="9" t="e">
        <v>#N/A</v>
      </c>
      <c r="U23" s="9">
        <v>5.0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A24" s="9" t="s">
        <v>112</v>
      </c>
      <c r="B24" s="7">
        <v>0.0</v>
      </c>
      <c r="C24" s="9">
        <v>4.0</v>
      </c>
      <c r="D24" s="9">
        <v>3.0</v>
      </c>
      <c r="E24" s="9">
        <v>4.0</v>
      </c>
      <c r="F24" s="9">
        <v>5.0</v>
      </c>
      <c r="G24" s="9">
        <v>4.0</v>
      </c>
      <c r="H24" s="9">
        <v>4.0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O24" s="9" t="s">
        <v>81</v>
      </c>
      <c r="P24" s="7">
        <v>1.0</v>
      </c>
      <c r="Q24" s="9">
        <v>4.0</v>
      </c>
      <c r="R24" s="9">
        <v>4.0</v>
      </c>
      <c r="S24" s="9">
        <v>4.0</v>
      </c>
      <c r="T24" s="9">
        <v>4.0</v>
      </c>
      <c r="U24" s="9">
        <v>4.0</v>
      </c>
      <c r="V24" s="9">
        <v>4.0</v>
      </c>
      <c r="W24" s="9">
        <v>5.0</v>
      </c>
      <c r="X24" s="9">
        <v>5.0</v>
      </c>
      <c r="Y24" s="9">
        <v>5.0</v>
      </c>
      <c r="Z24" s="9">
        <v>5.0</v>
      </c>
      <c r="AA24" s="9">
        <v>4.0</v>
      </c>
    </row>
    <row r="25" ht="14.25" customHeight="1">
      <c r="A25" s="9" t="s">
        <v>113</v>
      </c>
      <c r="B25" s="7">
        <v>0.0</v>
      </c>
      <c r="C25" s="9">
        <v>4.0</v>
      </c>
      <c r="D25" s="9" t="e">
        <v>#N/A</v>
      </c>
      <c r="E25" s="9" t="e">
        <v>#N/A</v>
      </c>
      <c r="F25" s="9">
        <v>4.0</v>
      </c>
      <c r="G25" s="9" t="e">
        <v>#N/A</v>
      </c>
      <c r="H25" s="9" t="e">
        <v>#N/A</v>
      </c>
      <c r="I25" s="9">
        <v>4.0</v>
      </c>
      <c r="J25" s="9" t="e">
        <v>#N/A</v>
      </c>
      <c r="K25" s="9" t="e">
        <v>#N/A</v>
      </c>
      <c r="L25" s="9" t="e">
        <v>#N/A</v>
      </c>
      <c r="M25" s="9" t="e">
        <v>#N/A</v>
      </c>
      <c r="O25" s="9" t="s">
        <v>83</v>
      </c>
      <c r="P25" s="7">
        <v>1.0</v>
      </c>
      <c r="Q25" s="9">
        <v>5.0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</row>
    <row r="26" ht="14.25" customHeight="1">
      <c r="A26" s="9" t="s">
        <v>114</v>
      </c>
      <c r="B26" s="7">
        <v>0.0</v>
      </c>
      <c r="C26" s="9">
        <v>5.0</v>
      </c>
      <c r="D26" s="9" t="e">
        <v>#N/A</v>
      </c>
      <c r="E26" s="9" t="e">
        <v>#N/A</v>
      </c>
      <c r="F26" s="9">
        <v>5.0</v>
      </c>
      <c r="G26" s="9">
        <v>4.0</v>
      </c>
      <c r="H26" s="9">
        <v>4.0</v>
      </c>
      <c r="I26" s="9" t="e">
        <v>#N/A</v>
      </c>
      <c r="J26" s="9">
        <v>5.0</v>
      </c>
      <c r="K26" s="9">
        <v>5.0</v>
      </c>
      <c r="L26" s="9" t="e">
        <v>#N/A</v>
      </c>
      <c r="M26" s="9">
        <v>4.0</v>
      </c>
      <c r="O26" s="9" t="s">
        <v>89</v>
      </c>
      <c r="P26" s="7">
        <v>1.0</v>
      </c>
      <c r="Q26" s="9">
        <v>5.0</v>
      </c>
      <c r="R26" s="9">
        <v>4.0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A27" s="9" t="s">
        <v>115</v>
      </c>
      <c r="B27" s="7">
        <v>0.0</v>
      </c>
      <c r="C27" s="9">
        <v>4.0</v>
      </c>
      <c r="D27" s="9">
        <v>4.0</v>
      </c>
      <c r="E27" s="9" t="e">
        <v>#N/A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O27" s="9" t="s">
        <v>91</v>
      </c>
      <c r="P27" s="7">
        <v>1.0</v>
      </c>
      <c r="Q27" s="9">
        <v>4.0</v>
      </c>
      <c r="R27" s="9" t="e">
        <v>#N/A</v>
      </c>
      <c r="S27" s="9" t="e">
        <v>#N/A</v>
      </c>
      <c r="T27" s="9" t="e">
        <v>#N/A</v>
      </c>
      <c r="U27" s="9">
        <v>4.0</v>
      </c>
      <c r="V27" s="9" t="e">
        <v>#N/A</v>
      </c>
      <c r="W27" s="9">
        <v>4.0</v>
      </c>
      <c r="X27" s="9" t="e">
        <v>#N/A</v>
      </c>
      <c r="Y27" s="9" t="e">
        <v>#N/A</v>
      </c>
      <c r="Z27" s="9" t="e">
        <v>#N/A</v>
      </c>
      <c r="AA27" s="9">
        <v>4.0</v>
      </c>
    </row>
    <row r="28" ht="14.25" customHeight="1">
      <c r="A28" s="9" t="s">
        <v>118</v>
      </c>
      <c r="B28" s="7">
        <v>0.0</v>
      </c>
      <c r="C28" s="9">
        <v>4.0</v>
      </c>
      <c r="D28" s="9" t="e">
        <v>#N/A</v>
      </c>
      <c r="E28" s="9" t="e">
        <v>#N/A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O28" s="9" t="s">
        <v>93</v>
      </c>
      <c r="P28" s="7">
        <v>1.0</v>
      </c>
      <c r="Q28" s="9">
        <v>3.0</v>
      </c>
      <c r="R28" s="9">
        <v>5.0</v>
      </c>
      <c r="S28" s="9" t="e">
        <v>#N/A</v>
      </c>
      <c r="T28" s="9">
        <v>4.0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</row>
    <row r="29" ht="14.25" customHeight="1">
      <c r="A29" s="9" t="s">
        <v>119</v>
      </c>
      <c r="B29" s="7">
        <v>0.0</v>
      </c>
      <c r="C29" s="9">
        <v>3.0</v>
      </c>
      <c r="D29" s="9">
        <v>3.0</v>
      </c>
      <c r="E29" s="9">
        <v>4.0</v>
      </c>
      <c r="F29" s="9">
        <v>4.0</v>
      </c>
      <c r="G29" s="9" t="e">
        <v>#N/A</v>
      </c>
      <c r="H29" s="9">
        <v>4.0</v>
      </c>
      <c r="I29" s="9" t="e">
        <v>#N/A</v>
      </c>
      <c r="J29" s="9">
        <v>4.0</v>
      </c>
      <c r="K29" s="9" t="e">
        <v>#N/A</v>
      </c>
      <c r="L29" s="9" t="e">
        <v>#N/A</v>
      </c>
      <c r="M29" s="9" t="e">
        <v>#N/A</v>
      </c>
      <c r="O29" s="9" t="s">
        <v>94</v>
      </c>
      <c r="P29" s="7">
        <v>1.0</v>
      </c>
      <c r="Q29" s="9">
        <v>3.0</v>
      </c>
      <c r="R29" s="9">
        <v>5.0</v>
      </c>
      <c r="S29" s="9">
        <v>5.0</v>
      </c>
      <c r="T29" s="9">
        <v>5.0</v>
      </c>
      <c r="U29" s="9">
        <v>5.0</v>
      </c>
      <c r="V29" s="9">
        <v>5.0</v>
      </c>
      <c r="W29" s="9" t="e">
        <v>#N/A</v>
      </c>
      <c r="X29" s="9" t="e">
        <v>#N/A</v>
      </c>
      <c r="Y29" s="9">
        <v>5.0</v>
      </c>
      <c r="Z29" s="9">
        <v>5.0</v>
      </c>
      <c r="AA29" s="9">
        <v>5.0</v>
      </c>
    </row>
    <row r="30" ht="14.25" customHeight="1">
      <c r="A30" s="9" t="s">
        <v>121</v>
      </c>
      <c r="B30" s="7">
        <v>0.0</v>
      </c>
      <c r="C30" s="9">
        <v>4.0</v>
      </c>
      <c r="D30" s="9">
        <v>4.0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O30" s="9" t="s">
        <v>95</v>
      </c>
      <c r="P30" s="7">
        <v>1.0</v>
      </c>
      <c r="Q30" s="9">
        <v>3.0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A31" s="9" t="s">
        <v>122</v>
      </c>
      <c r="B31" s="7">
        <v>0.0</v>
      </c>
      <c r="C31" s="9">
        <v>4.0</v>
      </c>
      <c r="D31" s="9">
        <v>4.0</v>
      </c>
      <c r="E31" s="9">
        <v>4.0</v>
      </c>
      <c r="F31" s="9">
        <v>4.0</v>
      </c>
      <c r="G31" s="9">
        <v>3.0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O31" s="9" t="s">
        <v>96</v>
      </c>
      <c r="P31" s="7">
        <v>1.0</v>
      </c>
      <c r="Q31" s="9">
        <v>5.0</v>
      </c>
      <c r="R31" s="9" t="e">
        <v>#N/A</v>
      </c>
      <c r="S31" s="9" t="e">
        <v>#N/A</v>
      </c>
      <c r="T31" s="9">
        <v>4.0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A32" s="9" t="s">
        <v>124</v>
      </c>
      <c r="B32" s="7">
        <v>0.0</v>
      </c>
      <c r="C32" s="9">
        <v>4.0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O32" s="9" t="s">
        <v>97</v>
      </c>
      <c r="P32" s="7">
        <v>1.0</v>
      </c>
      <c r="Q32" s="9">
        <v>4.0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</row>
    <row r="33" ht="14.25" customHeight="1">
      <c r="A33" s="9" t="s">
        <v>127</v>
      </c>
      <c r="B33" s="7">
        <v>0.0</v>
      </c>
      <c r="C33" s="9">
        <v>3.0</v>
      </c>
      <c r="D33" s="9">
        <v>2.0</v>
      </c>
      <c r="E33" s="9">
        <v>3.0</v>
      </c>
      <c r="F33" s="9">
        <v>3.0</v>
      </c>
      <c r="G33" s="9">
        <v>3.0</v>
      </c>
      <c r="H33" s="9">
        <v>4.0</v>
      </c>
      <c r="I33" s="9">
        <v>3.0</v>
      </c>
      <c r="J33" s="9">
        <v>3.0</v>
      </c>
      <c r="K33" s="9" t="e">
        <v>#N/A</v>
      </c>
      <c r="L33" s="9">
        <v>2.0</v>
      </c>
      <c r="M33" s="9" t="e">
        <v>#N/A</v>
      </c>
      <c r="O33" s="9" t="s">
        <v>98</v>
      </c>
      <c r="P33" s="7">
        <v>1.0</v>
      </c>
      <c r="Q33" s="9">
        <v>3.0</v>
      </c>
      <c r="R33" s="9">
        <v>4.0</v>
      </c>
      <c r="S33" s="9" t="e">
        <v>#N/A</v>
      </c>
      <c r="T33" s="9">
        <v>4.0</v>
      </c>
      <c r="U33" s="9">
        <v>5.0</v>
      </c>
      <c r="V33" s="9">
        <v>5.0</v>
      </c>
      <c r="W33" s="9" t="e">
        <v>#N/A</v>
      </c>
      <c r="X33" s="9">
        <v>4.0</v>
      </c>
      <c r="Y33" s="9">
        <v>4.0</v>
      </c>
      <c r="Z33" s="9">
        <v>4.0</v>
      </c>
      <c r="AA33" s="9" t="e">
        <v>#N/A</v>
      </c>
    </row>
    <row r="34" ht="14.25" customHeight="1">
      <c r="A34" s="9" t="s">
        <v>130</v>
      </c>
      <c r="B34" s="7">
        <v>0.0</v>
      </c>
      <c r="C34" s="9">
        <v>4.0</v>
      </c>
      <c r="D34" s="9" t="e">
        <v>#N/A</v>
      </c>
      <c r="E34" s="9" t="e">
        <v>#N/A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O34" s="9" t="s">
        <v>99</v>
      </c>
      <c r="P34" s="7">
        <v>1.0</v>
      </c>
      <c r="Q34" s="9">
        <v>4.0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>
        <v>5.0</v>
      </c>
      <c r="X34" s="9" t="e">
        <v>#N/A</v>
      </c>
      <c r="Y34" s="9" t="e">
        <v>#N/A</v>
      </c>
      <c r="Z34" s="9" t="e">
        <v>#N/A</v>
      </c>
      <c r="AA34" s="9" t="e">
        <v>#N/A</v>
      </c>
    </row>
    <row r="35" ht="14.25" customHeight="1">
      <c r="A35" s="9" t="s">
        <v>133</v>
      </c>
      <c r="B35" s="7">
        <v>0.0</v>
      </c>
      <c r="C35" s="9">
        <v>4.0</v>
      </c>
      <c r="D35" s="9">
        <v>5.0</v>
      </c>
      <c r="E35" s="9">
        <v>4.0</v>
      </c>
      <c r="F35" s="9">
        <v>5.0</v>
      </c>
      <c r="G35" s="9">
        <v>5.0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M35" s="9" t="e">
        <v>#N/A</v>
      </c>
      <c r="O35" s="9" t="s">
        <v>100</v>
      </c>
      <c r="P35" s="7">
        <v>1.0</v>
      </c>
      <c r="Q35" s="9">
        <v>5.0</v>
      </c>
      <c r="R35" s="9" t="e">
        <v>#N/A</v>
      </c>
      <c r="S35" s="9" t="e">
        <v>#N/A</v>
      </c>
      <c r="T35" s="9">
        <v>4.0</v>
      </c>
      <c r="U35" s="9" t="e">
        <v>#N/A</v>
      </c>
      <c r="V35" s="9" t="e">
        <v>#N/A</v>
      </c>
      <c r="W35" s="9">
        <v>4.0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B36" s="18" t="s">
        <v>150</v>
      </c>
      <c r="C36" s="18">
        <f t="shared" ref="C36:M36" si="1">AVERAGEIF(C2:C35,"&lt;&gt;#N/A")</f>
        <v>3.823529412</v>
      </c>
      <c r="D36" s="18">
        <f t="shared" si="1"/>
        <v>3.769230769</v>
      </c>
      <c r="E36" s="18">
        <f t="shared" si="1"/>
        <v>3.75</v>
      </c>
      <c r="F36" s="18">
        <f t="shared" si="1"/>
        <v>3.928571429</v>
      </c>
      <c r="G36" s="18">
        <f t="shared" si="1"/>
        <v>3.6875</v>
      </c>
      <c r="H36" s="18">
        <f t="shared" si="1"/>
        <v>3.909090909</v>
      </c>
      <c r="I36" s="18">
        <f t="shared" si="1"/>
        <v>3.625</v>
      </c>
      <c r="J36" s="18">
        <f t="shared" si="1"/>
        <v>4</v>
      </c>
      <c r="K36" s="18">
        <f t="shared" si="1"/>
        <v>3.888888889</v>
      </c>
      <c r="L36" s="18">
        <f t="shared" si="1"/>
        <v>3</v>
      </c>
      <c r="M36" s="18">
        <f t="shared" si="1"/>
        <v>3.857142857</v>
      </c>
      <c r="O36" s="9" t="s">
        <v>102</v>
      </c>
      <c r="P36" s="7">
        <v>1.0</v>
      </c>
      <c r="Q36" s="9">
        <v>4.0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B37" s="18" t="s">
        <v>151</v>
      </c>
      <c r="C37" s="18" t="str">
        <f t="shared" ref="C37:M37" si="2">AGGREGATE(7,6,C2:C35)</f>
        <v>#NAME?</v>
      </c>
      <c r="D37" s="18" t="str">
        <f t="shared" si="2"/>
        <v>#NAME?</v>
      </c>
      <c r="E37" s="18" t="str">
        <f t="shared" si="2"/>
        <v>#NAME?</v>
      </c>
      <c r="F37" s="18" t="str">
        <f t="shared" si="2"/>
        <v>#NAME?</v>
      </c>
      <c r="G37" s="18" t="str">
        <f t="shared" si="2"/>
        <v>#NAME?</v>
      </c>
      <c r="H37" s="18" t="str">
        <f t="shared" si="2"/>
        <v>#NAME?</v>
      </c>
      <c r="I37" s="18" t="str">
        <f t="shared" si="2"/>
        <v>#NAME?</v>
      </c>
      <c r="J37" s="18" t="str">
        <f t="shared" si="2"/>
        <v>#NAME?</v>
      </c>
      <c r="K37" s="18" t="str">
        <f t="shared" si="2"/>
        <v>#NAME?</v>
      </c>
      <c r="L37" s="18" t="str">
        <f t="shared" si="2"/>
        <v>#NAME?</v>
      </c>
      <c r="M37" s="18" t="str">
        <f t="shared" si="2"/>
        <v>#NAME?</v>
      </c>
      <c r="O37" s="9" t="s">
        <v>104</v>
      </c>
      <c r="P37" s="7">
        <v>1.0</v>
      </c>
      <c r="Q37" s="9">
        <v>4.0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B38" s="18" t="s">
        <v>152</v>
      </c>
      <c r="C38" s="18">
        <f t="shared" ref="C38:M38" si="3">COUNTIFS(C2:C35,"&lt;&gt;#N/A")</f>
        <v>34</v>
      </c>
      <c r="D38" s="18">
        <f t="shared" si="3"/>
        <v>13</v>
      </c>
      <c r="E38" s="18">
        <f t="shared" si="3"/>
        <v>8</v>
      </c>
      <c r="F38" s="18">
        <f t="shared" si="3"/>
        <v>14</v>
      </c>
      <c r="G38" s="18">
        <f t="shared" si="3"/>
        <v>16</v>
      </c>
      <c r="H38" s="18">
        <f t="shared" si="3"/>
        <v>11</v>
      </c>
      <c r="I38" s="18">
        <f t="shared" si="3"/>
        <v>8</v>
      </c>
      <c r="J38" s="18">
        <f t="shared" si="3"/>
        <v>9</v>
      </c>
      <c r="K38" s="18">
        <f t="shared" si="3"/>
        <v>9</v>
      </c>
      <c r="L38" s="18">
        <f t="shared" si="3"/>
        <v>5</v>
      </c>
      <c r="M38" s="18">
        <f t="shared" si="3"/>
        <v>7</v>
      </c>
      <c r="O38" s="9" t="s">
        <v>105</v>
      </c>
      <c r="P38" s="7">
        <v>1.0</v>
      </c>
      <c r="Q38" s="9">
        <v>5.0</v>
      </c>
      <c r="R38" s="9">
        <v>5.0</v>
      </c>
      <c r="S38" s="9">
        <v>4.0</v>
      </c>
      <c r="T38" s="9" t="e">
        <v>#N/A</v>
      </c>
      <c r="U38" s="9">
        <v>5.0</v>
      </c>
      <c r="V38" s="9">
        <v>5.0</v>
      </c>
      <c r="W38" s="9" t="e">
        <v>#N/A</v>
      </c>
      <c r="X38" s="9">
        <v>5.0</v>
      </c>
      <c r="Y38" s="9" t="e">
        <v>#N/A</v>
      </c>
      <c r="Z38" s="9">
        <v>5.0</v>
      </c>
      <c r="AA38" s="9" t="e">
        <v>#N/A</v>
      </c>
    </row>
    <row r="39" ht="14.25" customHeight="1">
      <c r="B39" s="18" t="s">
        <v>153</v>
      </c>
      <c r="C39" s="18" t="str">
        <f t="shared" ref="C39:M39" si="4">C37/SQRT(C38)</f>
        <v>#NAME?</v>
      </c>
      <c r="D39" s="18" t="str">
        <f t="shared" si="4"/>
        <v>#NAME?</v>
      </c>
      <c r="E39" s="18" t="str">
        <f t="shared" si="4"/>
        <v>#NAME?</v>
      </c>
      <c r="F39" s="18" t="str">
        <f t="shared" si="4"/>
        <v>#NAME?</v>
      </c>
      <c r="G39" s="18" t="str">
        <f t="shared" si="4"/>
        <v>#NAME?</v>
      </c>
      <c r="H39" s="18" t="str">
        <f t="shared" si="4"/>
        <v>#NAME?</v>
      </c>
      <c r="I39" s="18" t="str">
        <f t="shared" si="4"/>
        <v>#NAME?</v>
      </c>
      <c r="J39" s="18" t="str">
        <f t="shared" si="4"/>
        <v>#NAME?</v>
      </c>
      <c r="K39" s="18" t="str">
        <f t="shared" si="4"/>
        <v>#NAME?</v>
      </c>
      <c r="L39" s="18" t="str">
        <f t="shared" si="4"/>
        <v>#NAME?</v>
      </c>
      <c r="M39" s="18" t="str">
        <f t="shared" si="4"/>
        <v>#NAME?</v>
      </c>
      <c r="O39" s="9" t="s">
        <v>107</v>
      </c>
      <c r="P39" s="7">
        <v>1.0</v>
      </c>
      <c r="Q39" s="9">
        <v>4.0</v>
      </c>
      <c r="R39" s="9">
        <v>3.0</v>
      </c>
      <c r="S39" s="9">
        <v>3.0</v>
      </c>
      <c r="T39" s="9" t="e">
        <v>#N/A</v>
      </c>
      <c r="U39" s="9" t="e">
        <v>#N/A</v>
      </c>
      <c r="V39" s="9">
        <v>3.0</v>
      </c>
      <c r="W39" s="9" t="e">
        <v>#N/A</v>
      </c>
      <c r="X39" s="9" t="e">
        <v>#N/A</v>
      </c>
      <c r="Y39" s="9" t="e">
        <v>#N/A</v>
      </c>
      <c r="Z39" s="9">
        <v>1.0</v>
      </c>
      <c r="AA39" s="9">
        <v>1.0</v>
      </c>
    </row>
    <row r="40" ht="14.25" customHeight="1">
      <c r="B40" s="18" t="s">
        <v>154</v>
      </c>
      <c r="C40" s="18" t="str">
        <f t="shared" ref="C40:M40" si="5">AGGREGATE(12,7,C2:C35)</f>
        <v>#NAME?</v>
      </c>
      <c r="D40" s="18" t="str">
        <f t="shared" si="5"/>
        <v>#NAME?</v>
      </c>
      <c r="E40" s="18" t="str">
        <f t="shared" si="5"/>
        <v>#NAME?</v>
      </c>
      <c r="F40" s="18" t="str">
        <f t="shared" si="5"/>
        <v>#NAME?</v>
      </c>
      <c r="G40" s="18" t="str">
        <f t="shared" si="5"/>
        <v>#NAME?</v>
      </c>
      <c r="H40" s="18" t="str">
        <f t="shared" si="5"/>
        <v>#NAME?</v>
      </c>
      <c r="I40" s="18" t="str">
        <f t="shared" si="5"/>
        <v>#NAME?</v>
      </c>
      <c r="J40" s="18" t="str">
        <f t="shared" si="5"/>
        <v>#NAME?</v>
      </c>
      <c r="K40" s="18" t="str">
        <f t="shared" si="5"/>
        <v>#NAME?</v>
      </c>
      <c r="L40" s="18" t="str">
        <f t="shared" si="5"/>
        <v>#NAME?</v>
      </c>
      <c r="M40" s="18" t="str">
        <f t="shared" si="5"/>
        <v>#NAME?</v>
      </c>
      <c r="O40" s="9" t="s">
        <v>109</v>
      </c>
      <c r="P40" s="7">
        <v>1.0</v>
      </c>
      <c r="Q40" s="9">
        <v>5.0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B41" s="18"/>
      <c r="C41" s="18" t="s">
        <v>138</v>
      </c>
      <c r="D41" s="18">
        <v>1.0</v>
      </c>
      <c r="E41" s="18">
        <v>2.0</v>
      </c>
      <c r="F41" s="18">
        <v>6.0</v>
      </c>
      <c r="G41" s="18">
        <v>12.0</v>
      </c>
      <c r="H41" s="18">
        <v>18.0</v>
      </c>
      <c r="I41" s="18">
        <v>24.0</v>
      </c>
      <c r="J41" s="18">
        <v>30.0</v>
      </c>
      <c r="K41" s="18">
        <v>36.0</v>
      </c>
      <c r="L41" s="18">
        <v>42.0</v>
      </c>
      <c r="M41" s="18">
        <v>48.0</v>
      </c>
      <c r="O41" s="9" t="s">
        <v>110</v>
      </c>
      <c r="P41" s="7">
        <v>1.0</v>
      </c>
      <c r="Q41" s="9">
        <v>5.0</v>
      </c>
      <c r="R41" s="9">
        <v>5.0</v>
      </c>
      <c r="S41" s="9">
        <v>4.0</v>
      </c>
      <c r="T41" s="9">
        <v>5.0</v>
      </c>
      <c r="U41" s="9">
        <v>5.0</v>
      </c>
      <c r="V41" s="9">
        <v>5.0</v>
      </c>
      <c r="W41" s="9">
        <v>5.0</v>
      </c>
      <c r="X41" s="9">
        <v>5.0</v>
      </c>
      <c r="Y41" s="9">
        <v>4.0</v>
      </c>
      <c r="Z41" s="9">
        <v>5.0</v>
      </c>
      <c r="AA41" s="9">
        <v>4.0</v>
      </c>
    </row>
    <row r="42" ht="14.25" customHeight="1">
      <c r="O42" s="9" t="s">
        <v>116</v>
      </c>
      <c r="P42" s="7">
        <v>1.0</v>
      </c>
      <c r="Q42" s="9">
        <v>5.0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117</v>
      </c>
      <c r="P43" s="7">
        <v>1.0</v>
      </c>
      <c r="Q43" s="9">
        <v>5.0</v>
      </c>
      <c r="R43" s="9">
        <v>4.0</v>
      </c>
      <c r="S43" s="9" t="e">
        <v>#N/A</v>
      </c>
      <c r="T43" s="9" t="e">
        <v>#N/A</v>
      </c>
      <c r="U43" s="9" t="e">
        <v>#N/A</v>
      </c>
      <c r="V43" s="9" t="e">
        <v>#N/A</v>
      </c>
      <c r="W43" s="9" t="e">
        <v>#N/A</v>
      </c>
      <c r="X43" s="9" t="e">
        <v>#N/A</v>
      </c>
      <c r="Y43" s="9" t="e">
        <v>#N/A</v>
      </c>
      <c r="Z43" s="9" t="e">
        <v>#N/A</v>
      </c>
      <c r="AA43" s="9">
        <v>5.0</v>
      </c>
    </row>
    <row r="44" ht="14.25" customHeight="1">
      <c r="O44" s="9" t="s">
        <v>120</v>
      </c>
      <c r="P44" s="7">
        <v>1.0</v>
      </c>
      <c r="Q44" s="9">
        <v>5.0</v>
      </c>
      <c r="R44" s="9">
        <v>5.0</v>
      </c>
      <c r="S44" s="9">
        <v>5.0</v>
      </c>
      <c r="T44" s="9">
        <v>5.0</v>
      </c>
      <c r="U44" s="9" t="e">
        <v>#N/A</v>
      </c>
      <c r="V44" s="9">
        <v>5.0</v>
      </c>
      <c r="W44" s="9">
        <v>5.0</v>
      </c>
      <c r="X44" s="9">
        <v>5.0</v>
      </c>
      <c r="Y44" s="9">
        <v>5.0</v>
      </c>
      <c r="Z44" s="9" t="e">
        <v>#N/A</v>
      </c>
      <c r="AA44" s="9">
        <v>5.0</v>
      </c>
    </row>
    <row r="45" ht="14.25" customHeight="1">
      <c r="O45" s="9" t="s">
        <v>123</v>
      </c>
      <c r="P45" s="7">
        <v>1.0</v>
      </c>
      <c r="Q45" s="9">
        <v>4.0</v>
      </c>
      <c r="R45" s="9" t="e">
        <v>#N/A</v>
      </c>
      <c r="S45" s="9" t="e">
        <v>#N/A</v>
      </c>
      <c r="T45" s="9">
        <v>4.0</v>
      </c>
      <c r="U45" s="9">
        <v>5.0</v>
      </c>
      <c r="V45" s="9">
        <v>5.0</v>
      </c>
      <c r="W45" s="9">
        <v>4.0</v>
      </c>
      <c r="X45" s="9">
        <v>5.0</v>
      </c>
      <c r="Y45" s="9">
        <v>5.0</v>
      </c>
      <c r="Z45" s="9">
        <v>4.0</v>
      </c>
      <c r="AA45" s="9">
        <v>3.0</v>
      </c>
    </row>
    <row r="46" ht="14.25" customHeight="1">
      <c r="O46" s="9" t="s">
        <v>125</v>
      </c>
      <c r="P46" s="7">
        <v>1.0</v>
      </c>
      <c r="Q46" s="9">
        <v>5.0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 t="e">
        <v>#N/A</v>
      </c>
      <c r="X46" s="9" t="e">
        <v>#N/A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126</v>
      </c>
      <c r="P47" s="7">
        <v>1.0</v>
      </c>
      <c r="Q47" s="9">
        <v>4.0</v>
      </c>
      <c r="R47" s="9">
        <v>5.0</v>
      </c>
      <c r="S47" s="9" t="e">
        <v>#N/A</v>
      </c>
      <c r="T47" s="9" t="e">
        <v>#N/A</v>
      </c>
      <c r="U47" s="9" t="e">
        <v>#N/A</v>
      </c>
      <c r="V47" s="9">
        <v>5.0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128</v>
      </c>
      <c r="P48" s="7">
        <v>1.0</v>
      </c>
      <c r="Q48" s="9">
        <v>5.0</v>
      </c>
      <c r="R48" s="9" t="e">
        <v>#N/A</v>
      </c>
      <c r="S48" s="9" t="e">
        <v>#N/A</v>
      </c>
      <c r="T48" s="9">
        <v>5.0</v>
      </c>
      <c r="U48" s="9" t="e">
        <v>#N/A</v>
      </c>
      <c r="V48" s="9" t="e">
        <v>#N/A</v>
      </c>
      <c r="W48" s="9" t="e">
        <v>#N/A</v>
      </c>
      <c r="X48" s="9" t="e">
        <v>#N/A</v>
      </c>
      <c r="Y48" s="9" t="e">
        <v>#N/A</v>
      </c>
      <c r="Z48" s="9" t="e">
        <v>#N/A</v>
      </c>
      <c r="AA48" s="9" t="e">
        <v>#N/A</v>
      </c>
    </row>
    <row r="49" ht="14.25" customHeight="1">
      <c r="O49" s="9" t="s">
        <v>132</v>
      </c>
      <c r="P49" s="7">
        <v>1.0</v>
      </c>
      <c r="Q49" s="9">
        <v>3.0</v>
      </c>
      <c r="R49" s="9" t="e">
        <v>#N/A</v>
      </c>
      <c r="S49" s="9" t="e">
        <v>#N/A</v>
      </c>
      <c r="T49" s="9">
        <v>1.0</v>
      </c>
      <c r="U49" s="9" t="e">
        <v>#N/A</v>
      </c>
      <c r="V49" s="9" t="e">
        <v>#N/A</v>
      </c>
      <c r="W49" s="9" t="e">
        <v>#N/A</v>
      </c>
      <c r="X49" s="9" t="e">
        <v>#N/A</v>
      </c>
      <c r="Y49" s="9" t="e">
        <v>#N/A</v>
      </c>
      <c r="Z49" s="9" t="e">
        <v>#N/A</v>
      </c>
      <c r="AA49" s="9" t="e">
        <v>#N/A</v>
      </c>
    </row>
    <row r="50" ht="14.25" customHeight="1">
      <c r="P50" s="18" t="s">
        <v>150</v>
      </c>
      <c r="Q50" s="18">
        <f t="shared" ref="Q50:AA50" si="6">AVERAGEIF(Q2:Q49,"&lt;&gt;#N/A")</f>
        <v>4.25</v>
      </c>
      <c r="R50" s="18">
        <f t="shared" si="6"/>
        <v>4.346153846</v>
      </c>
      <c r="S50" s="18">
        <f t="shared" si="6"/>
        <v>4.071428571</v>
      </c>
      <c r="T50" s="18">
        <f t="shared" si="6"/>
        <v>4.263157895</v>
      </c>
      <c r="U50" s="18">
        <f t="shared" si="6"/>
        <v>4.714285714</v>
      </c>
      <c r="V50" s="18">
        <f t="shared" si="6"/>
        <v>4.411764706</v>
      </c>
      <c r="W50" s="18">
        <f t="shared" si="6"/>
        <v>4.285714286</v>
      </c>
      <c r="X50" s="18">
        <f t="shared" si="6"/>
        <v>4.538461538</v>
      </c>
      <c r="Y50" s="18">
        <f t="shared" si="6"/>
        <v>4.538461538</v>
      </c>
      <c r="Z50" s="18">
        <f t="shared" si="6"/>
        <v>4</v>
      </c>
      <c r="AA50" s="18">
        <f t="shared" si="6"/>
        <v>3.764705882</v>
      </c>
    </row>
    <row r="51" ht="14.25" customHeight="1">
      <c r="P51" s="18" t="s">
        <v>151</v>
      </c>
      <c r="Q51" s="18" t="str">
        <f t="shared" ref="Q51:AA51" si="7">AGGREGATE(7,6,Q2:Q49)</f>
        <v>#NAME?</v>
      </c>
      <c r="R51" s="18" t="str">
        <f t="shared" si="7"/>
        <v>#NAME?</v>
      </c>
      <c r="S51" s="18" t="str">
        <f t="shared" si="7"/>
        <v>#NAME?</v>
      </c>
      <c r="T51" s="18" t="str">
        <f t="shared" si="7"/>
        <v>#NAME?</v>
      </c>
      <c r="U51" s="18" t="str">
        <f t="shared" si="7"/>
        <v>#NAME?</v>
      </c>
      <c r="V51" s="18" t="str">
        <f t="shared" si="7"/>
        <v>#NAME?</v>
      </c>
      <c r="W51" s="18" t="str">
        <f t="shared" si="7"/>
        <v>#NAME?</v>
      </c>
      <c r="X51" s="18" t="str">
        <f t="shared" si="7"/>
        <v>#NAME?</v>
      </c>
      <c r="Y51" s="18" t="str">
        <f t="shared" si="7"/>
        <v>#NAME?</v>
      </c>
      <c r="Z51" s="18" t="str">
        <f t="shared" si="7"/>
        <v>#NAME?</v>
      </c>
      <c r="AA51" s="18" t="str">
        <f t="shared" si="7"/>
        <v>#NAME?</v>
      </c>
    </row>
    <row r="52" ht="14.25" customHeight="1">
      <c r="P52" s="18" t="s">
        <v>152</v>
      </c>
      <c r="Q52" s="18">
        <f t="shared" ref="Q52:AA52" si="8">COUNTIFS(Q2:Q49,"&lt;&gt;#N/A")</f>
        <v>48</v>
      </c>
      <c r="R52" s="18">
        <f t="shared" si="8"/>
        <v>26</v>
      </c>
      <c r="S52" s="18">
        <f t="shared" si="8"/>
        <v>14</v>
      </c>
      <c r="T52" s="18">
        <f t="shared" si="8"/>
        <v>19</v>
      </c>
      <c r="U52" s="18">
        <f t="shared" si="8"/>
        <v>14</v>
      </c>
      <c r="V52" s="18">
        <f t="shared" si="8"/>
        <v>17</v>
      </c>
      <c r="W52" s="18">
        <f t="shared" si="8"/>
        <v>14</v>
      </c>
      <c r="X52" s="18">
        <f t="shared" si="8"/>
        <v>13</v>
      </c>
      <c r="Y52" s="18">
        <f t="shared" si="8"/>
        <v>13</v>
      </c>
      <c r="Z52" s="18">
        <f t="shared" si="8"/>
        <v>15</v>
      </c>
      <c r="AA52" s="18">
        <f t="shared" si="8"/>
        <v>17</v>
      </c>
    </row>
    <row r="53" ht="14.25" customHeight="1">
      <c r="P53" s="18" t="s">
        <v>153</v>
      </c>
      <c r="Q53" s="18" t="str">
        <f t="shared" ref="Q53:AA53" si="9">Q51/SQRT(Q52)</f>
        <v>#NAME?</v>
      </c>
      <c r="R53" s="18" t="str">
        <f t="shared" si="9"/>
        <v>#NAME?</v>
      </c>
      <c r="S53" s="18" t="str">
        <f t="shared" si="9"/>
        <v>#NAME?</v>
      </c>
      <c r="T53" s="18" t="str">
        <f t="shared" si="9"/>
        <v>#NAME?</v>
      </c>
      <c r="U53" s="18" t="str">
        <f t="shared" si="9"/>
        <v>#NAME?</v>
      </c>
      <c r="V53" s="18" t="str">
        <f t="shared" si="9"/>
        <v>#NAME?</v>
      </c>
      <c r="W53" s="18" t="str">
        <f t="shared" si="9"/>
        <v>#NAME?</v>
      </c>
      <c r="X53" s="18" t="str">
        <f t="shared" si="9"/>
        <v>#NAME?</v>
      </c>
      <c r="Y53" s="18" t="str">
        <f t="shared" si="9"/>
        <v>#NAME?</v>
      </c>
      <c r="Z53" s="18" t="str">
        <f t="shared" si="9"/>
        <v>#NAME?</v>
      </c>
      <c r="AA53" s="18" t="str">
        <f t="shared" si="9"/>
        <v>#NAME?</v>
      </c>
    </row>
    <row r="54" ht="14.25" customHeight="1">
      <c r="P54" s="18" t="s">
        <v>154</v>
      </c>
      <c r="Q54" s="18" t="str">
        <f t="shared" ref="Q54:AA54" si="10">AGGREGATE(12,7,Q2:Q49)</f>
        <v>#NAME?</v>
      </c>
      <c r="R54" s="18" t="str">
        <f t="shared" si="10"/>
        <v>#NAME?</v>
      </c>
      <c r="S54" s="18" t="str">
        <f t="shared" si="10"/>
        <v>#NAME?</v>
      </c>
      <c r="T54" s="18" t="str">
        <f t="shared" si="10"/>
        <v>#NAME?</v>
      </c>
      <c r="U54" s="18" t="str">
        <f t="shared" si="10"/>
        <v>#NAME?</v>
      </c>
      <c r="V54" s="18" t="str">
        <f t="shared" si="10"/>
        <v>#NAME?</v>
      </c>
      <c r="W54" s="18" t="str">
        <f t="shared" si="10"/>
        <v>#NAME?</v>
      </c>
      <c r="X54" s="18" t="str">
        <f t="shared" si="10"/>
        <v>#NAME?</v>
      </c>
      <c r="Y54" s="18" t="str">
        <f t="shared" si="10"/>
        <v>#NAME?</v>
      </c>
      <c r="Z54" s="18" t="str">
        <f t="shared" si="10"/>
        <v>#NAME?</v>
      </c>
      <c r="AA54" s="18" t="str">
        <f t="shared" si="10"/>
        <v>#NAME?</v>
      </c>
    </row>
    <row r="55" ht="14.25" customHeight="1">
      <c r="P55" s="18"/>
      <c r="Q55" s="18" t="s">
        <v>138</v>
      </c>
      <c r="R55" s="18">
        <v>1.0</v>
      </c>
      <c r="S55" s="18">
        <v>2.0</v>
      </c>
      <c r="T55" s="18">
        <v>6.0</v>
      </c>
      <c r="U55" s="18">
        <v>12.0</v>
      </c>
      <c r="V55" s="18">
        <v>18.0</v>
      </c>
      <c r="W55" s="18">
        <v>24.0</v>
      </c>
      <c r="X55" s="18">
        <v>30.0</v>
      </c>
      <c r="Y55" s="18">
        <v>36.0</v>
      </c>
      <c r="Z55" s="18">
        <v>42.0</v>
      </c>
      <c r="AA55" s="18">
        <v>48.0</v>
      </c>
    </row>
    <row r="56" ht="14.25" customHeight="1"/>
    <row r="57" ht="14.25" customHeight="1"/>
    <row r="58" ht="14.25" customHeight="1">
      <c r="AB58" s="9" t="s">
        <v>159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>
      <c r="A92" s="9" t="s">
        <v>157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2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BJ1" s="9" t="s">
        <v>147</v>
      </c>
    </row>
    <row r="2" ht="14.25" customHeight="1">
      <c r="A2" s="9" t="s">
        <v>24</v>
      </c>
      <c r="B2" s="9">
        <v>1.0</v>
      </c>
      <c r="C2" s="9">
        <v>4.0</v>
      </c>
      <c r="D2" s="9">
        <v>3.0</v>
      </c>
      <c r="E2" s="9" t="e">
        <v>#N/A</v>
      </c>
      <c r="F2" s="9" t="e">
        <v>#N/A</v>
      </c>
      <c r="G2" s="9" t="e">
        <v>#N/A</v>
      </c>
      <c r="H2" s="9" t="e">
        <v>#N/A</v>
      </c>
      <c r="I2" s="9">
        <v>3.0</v>
      </c>
      <c r="J2" s="9">
        <v>5.0</v>
      </c>
      <c r="K2" s="9" t="e">
        <v>#N/A</v>
      </c>
      <c r="L2" s="9">
        <v>5.0</v>
      </c>
      <c r="BJ2" s="9">
        <v>1.0</v>
      </c>
    </row>
    <row r="3" ht="14.25" customHeight="1">
      <c r="A3" s="9" t="s">
        <v>32</v>
      </c>
      <c r="B3" s="9">
        <v>3.0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BJ3" s="9">
        <v>3.0</v>
      </c>
    </row>
    <row r="4" ht="14.25" customHeight="1">
      <c r="A4" s="9" t="s">
        <v>33</v>
      </c>
      <c r="B4" s="9">
        <v>2.0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BJ4" s="9">
        <v>2.0</v>
      </c>
    </row>
    <row r="5" ht="14.25" customHeight="1">
      <c r="A5" s="9" t="s">
        <v>36</v>
      </c>
      <c r="B5" s="9">
        <v>4.0</v>
      </c>
      <c r="C5" s="9">
        <v>5.0</v>
      </c>
      <c r="D5" s="9">
        <v>5.0</v>
      </c>
      <c r="E5" s="9">
        <v>4.0</v>
      </c>
      <c r="F5" s="9">
        <v>5.0</v>
      </c>
      <c r="G5" s="9">
        <v>5.0</v>
      </c>
      <c r="H5" s="9" t="e">
        <v>#N/A</v>
      </c>
      <c r="I5" s="9" t="e">
        <v>#N/A</v>
      </c>
      <c r="J5" s="9" t="e">
        <v>#N/A</v>
      </c>
      <c r="K5" s="9" t="e">
        <v>#N/A</v>
      </c>
      <c r="L5" s="9">
        <v>4.0</v>
      </c>
      <c r="BJ5" s="9">
        <v>4.0</v>
      </c>
    </row>
    <row r="6" ht="14.25" customHeight="1">
      <c r="A6" s="9" t="s">
        <v>40</v>
      </c>
      <c r="B6" s="9">
        <v>2.0</v>
      </c>
      <c r="C6" s="9">
        <v>2.0</v>
      </c>
      <c r="D6" s="9">
        <v>2.0</v>
      </c>
      <c r="E6" s="9">
        <v>2.0</v>
      </c>
      <c r="F6" s="9">
        <v>2.0</v>
      </c>
      <c r="G6" s="9" t="e">
        <v>#N/A</v>
      </c>
      <c r="H6" s="9" t="e">
        <v>#N/A</v>
      </c>
      <c r="I6" s="9" t="e">
        <v>#N/A</v>
      </c>
      <c r="J6" s="9" t="e">
        <v>#N/A</v>
      </c>
      <c r="K6" s="9">
        <v>2.0</v>
      </c>
      <c r="L6" s="9">
        <v>3.0</v>
      </c>
      <c r="BJ6" s="9">
        <v>2.0</v>
      </c>
    </row>
    <row r="7" ht="14.25" customHeight="1">
      <c r="A7" s="9" t="s">
        <v>42</v>
      </c>
      <c r="B7" s="9">
        <v>3.0</v>
      </c>
      <c r="C7" s="9">
        <v>4.0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>
        <v>3.0</v>
      </c>
      <c r="BJ7" s="9">
        <v>3.0</v>
      </c>
    </row>
    <row r="8" ht="14.25" customHeight="1">
      <c r="A8" s="9" t="s">
        <v>44</v>
      </c>
      <c r="B8" s="9">
        <v>3.0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BJ8" s="9">
        <v>3.0</v>
      </c>
    </row>
    <row r="9" ht="14.25" customHeight="1">
      <c r="A9" s="9" t="s">
        <v>45</v>
      </c>
      <c r="B9" s="9">
        <v>2.0</v>
      </c>
      <c r="C9" s="9">
        <v>2.0</v>
      </c>
      <c r="D9" s="9" t="e">
        <v>#N/A</v>
      </c>
      <c r="E9" s="9">
        <v>2.0</v>
      </c>
      <c r="F9" s="9" t="e">
        <v>#N/A</v>
      </c>
      <c r="G9" s="9">
        <v>1.0</v>
      </c>
      <c r="H9" s="9">
        <v>2.0</v>
      </c>
      <c r="I9" s="9">
        <v>2.0</v>
      </c>
      <c r="J9" s="9">
        <v>5.0</v>
      </c>
      <c r="K9" s="9">
        <v>5.0</v>
      </c>
      <c r="L9" s="9">
        <v>5.0</v>
      </c>
      <c r="BJ9" s="9">
        <v>2.0</v>
      </c>
    </row>
    <row r="10" ht="14.25" customHeight="1">
      <c r="A10" s="9" t="s">
        <v>46</v>
      </c>
      <c r="B10" s="9">
        <v>1.0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BJ10" s="9">
        <v>1.0</v>
      </c>
    </row>
    <row r="11" ht="14.25" customHeight="1">
      <c r="A11" s="9" t="s">
        <v>48</v>
      </c>
      <c r="B11" s="9">
        <v>4.0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BJ11" s="9">
        <v>4.0</v>
      </c>
    </row>
    <row r="12" ht="14.25" customHeight="1">
      <c r="A12" s="9" t="s">
        <v>51</v>
      </c>
      <c r="B12" s="9">
        <v>3.0</v>
      </c>
      <c r="C12" s="9">
        <v>3.0</v>
      </c>
      <c r="D12" s="9" t="e">
        <v>#N/A</v>
      </c>
      <c r="E12" s="9">
        <v>3.0</v>
      </c>
      <c r="F12" s="9">
        <v>3.0</v>
      </c>
      <c r="G12" s="9" t="e">
        <v>#N/A</v>
      </c>
      <c r="H12" s="9">
        <v>3.0</v>
      </c>
      <c r="I12" s="9" t="e">
        <v>#N/A</v>
      </c>
      <c r="J12" s="9" t="e">
        <v>#N/A</v>
      </c>
      <c r="K12" s="9" t="e">
        <v>#N/A</v>
      </c>
      <c r="L12" s="9" t="e">
        <v>#N/A</v>
      </c>
      <c r="BJ12" s="9">
        <v>3.0</v>
      </c>
    </row>
    <row r="13" ht="14.25" customHeight="1">
      <c r="A13" s="9" t="s">
        <v>52</v>
      </c>
      <c r="B13" s="9">
        <v>4.0</v>
      </c>
      <c r="C13" s="9">
        <v>4.0</v>
      </c>
      <c r="D13" s="9">
        <v>4.0</v>
      </c>
      <c r="E13" s="9">
        <v>3.0</v>
      </c>
      <c r="F13" s="9">
        <v>4.0</v>
      </c>
      <c r="G13" s="9">
        <v>4.0</v>
      </c>
      <c r="H13" s="9">
        <v>5.0</v>
      </c>
      <c r="I13" s="9">
        <v>5.0</v>
      </c>
      <c r="J13" s="9">
        <v>5.0</v>
      </c>
      <c r="K13" s="9">
        <v>5.0</v>
      </c>
      <c r="L13" s="9">
        <v>5.0</v>
      </c>
      <c r="BJ13" s="9">
        <v>4.0</v>
      </c>
    </row>
    <row r="14" ht="14.25" customHeight="1">
      <c r="A14" s="9" t="s">
        <v>53</v>
      </c>
      <c r="B14" s="9">
        <v>4.0</v>
      </c>
      <c r="C14" s="9">
        <v>4.0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BJ14" s="9">
        <v>4.0</v>
      </c>
    </row>
    <row r="15" ht="14.25" customHeight="1">
      <c r="A15" s="9" t="s">
        <v>55</v>
      </c>
      <c r="B15" s="9">
        <v>3.0</v>
      </c>
      <c r="C15" s="9" t="e">
        <v>#N/A</v>
      </c>
      <c r="D15" s="9" t="e">
        <v>#N/A</v>
      </c>
      <c r="E15" s="9">
        <v>1.0</v>
      </c>
      <c r="F15" s="9">
        <v>2.0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>
        <v>1.0</v>
      </c>
      <c r="BJ15" s="9">
        <v>3.0</v>
      </c>
    </row>
    <row r="16" ht="14.25" customHeight="1">
      <c r="A16" s="9" t="s">
        <v>56</v>
      </c>
      <c r="B16" s="9">
        <v>1.0</v>
      </c>
      <c r="C16" s="9">
        <v>3.0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BJ16" s="9">
        <v>1.0</v>
      </c>
    </row>
    <row r="17" ht="14.25" customHeight="1">
      <c r="A17" s="9" t="s">
        <v>58</v>
      </c>
      <c r="B17" s="9">
        <v>1.0</v>
      </c>
      <c r="C17" s="9">
        <v>2.0</v>
      </c>
      <c r="D17" s="9" t="e">
        <v>#N/A</v>
      </c>
      <c r="E17" s="9" t="e">
        <v>#N/A</v>
      </c>
      <c r="F17" s="9" t="e">
        <v>#N/A</v>
      </c>
      <c r="G17" s="9">
        <v>1.0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BJ17" s="9">
        <v>1.0</v>
      </c>
    </row>
    <row r="18" ht="14.25" customHeight="1">
      <c r="A18" s="9" t="s">
        <v>60</v>
      </c>
      <c r="B18" s="9">
        <v>2.0</v>
      </c>
      <c r="C18" s="9">
        <v>2.0</v>
      </c>
      <c r="D18" s="9">
        <v>2.0</v>
      </c>
      <c r="E18" s="9">
        <v>1.0</v>
      </c>
      <c r="F18" s="9">
        <v>1.0</v>
      </c>
      <c r="G18" s="9">
        <v>1.0</v>
      </c>
      <c r="H18" s="9">
        <v>2.0</v>
      </c>
      <c r="I18" s="9" t="e">
        <v>#N/A</v>
      </c>
      <c r="J18" s="9">
        <v>1.0</v>
      </c>
      <c r="K18" s="9">
        <v>1.0</v>
      </c>
      <c r="L18" s="9">
        <v>1.0</v>
      </c>
      <c r="BJ18" s="9">
        <v>2.0</v>
      </c>
    </row>
    <row r="19" ht="14.25" customHeight="1">
      <c r="A19" s="9" t="s">
        <v>61</v>
      </c>
      <c r="B19" s="9">
        <v>3.0</v>
      </c>
      <c r="C19" s="9">
        <v>3.0</v>
      </c>
      <c r="D19" s="9">
        <v>2.0</v>
      </c>
      <c r="E19" s="9">
        <v>1.0</v>
      </c>
      <c r="F19" s="9">
        <v>2.0</v>
      </c>
      <c r="G19" s="9">
        <v>3.0</v>
      </c>
      <c r="H19" s="9">
        <v>3.0</v>
      </c>
      <c r="I19" s="9">
        <v>3.0</v>
      </c>
      <c r="J19" s="9">
        <v>4.0</v>
      </c>
      <c r="K19" s="9">
        <v>4.0</v>
      </c>
      <c r="L19" s="9">
        <v>3.0</v>
      </c>
      <c r="BJ19" s="9">
        <v>3.0</v>
      </c>
    </row>
    <row r="20" ht="14.25" customHeight="1">
      <c r="A20" s="9" t="s">
        <v>62</v>
      </c>
      <c r="B20" s="9">
        <v>3.0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BJ20" s="9">
        <v>3.0</v>
      </c>
    </row>
    <row r="21" ht="14.25" customHeight="1">
      <c r="A21" s="9" t="s">
        <v>64</v>
      </c>
      <c r="B21" s="9">
        <v>3.0</v>
      </c>
      <c r="C21" s="9">
        <v>2.0</v>
      </c>
      <c r="D21" s="9">
        <v>3.0</v>
      </c>
      <c r="E21" s="9">
        <v>2.0</v>
      </c>
      <c r="F21" s="9">
        <v>4.0</v>
      </c>
      <c r="G21" s="9">
        <v>2.0</v>
      </c>
      <c r="H21" s="9">
        <v>3.0</v>
      </c>
      <c r="I21" s="9">
        <v>3.0</v>
      </c>
      <c r="J21" s="9">
        <v>4.0</v>
      </c>
      <c r="K21" s="9">
        <v>4.0</v>
      </c>
      <c r="L21" s="9">
        <v>5.0</v>
      </c>
      <c r="BJ21" s="9">
        <v>3.0</v>
      </c>
    </row>
    <row r="22" ht="14.25" customHeight="1">
      <c r="A22" s="9" t="s">
        <v>65</v>
      </c>
      <c r="B22" s="9">
        <v>5.0</v>
      </c>
      <c r="C22" s="9">
        <v>4.0</v>
      </c>
      <c r="D22" s="9">
        <v>5.0</v>
      </c>
      <c r="E22" s="9">
        <v>4.0</v>
      </c>
      <c r="F22" s="9" t="e">
        <v>#N/A</v>
      </c>
      <c r="G22" s="9">
        <v>5.0</v>
      </c>
      <c r="H22" s="9" t="e">
        <v>#N/A</v>
      </c>
      <c r="I22" s="9">
        <v>4.0</v>
      </c>
      <c r="J22" s="9" t="e">
        <v>#N/A</v>
      </c>
      <c r="K22" s="9">
        <v>4.0</v>
      </c>
      <c r="L22" s="9">
        <v>5.0</v>
      </c>
      <c r="BJ22" s="9">
        <v>5.0</v>
      </c>
    </row>
    <row r="23" ht="14.25" customHeight="1">
      <c r="A23" s="9" t="s">
        <v>66</v>
      </c>
      <c r="B23" s="9">
        <v>2.0</v>
      </c>
      <c r="C23" s="9">
        <v>2.0</v>
      </c>
      <c r="D23" s="9">
        <v>2.0</v>
      </c>
      <c r="E23" s="9">
        <v>1.0</v>
      </c>
      <c r="F23" s="9">
        <v>3.0</v>
      </c>
      <c r="G23" s="9">
        <v>3.0</v>
      </c>
      <c r="H23" s="9">
        <v>2.0</v>
      </c>
      <c r="I23" s="9">
        <v>3.0</v>
      </c>
      <c r="J23" s="9">
        <v>2.0</v>
      </c>
      <c r="K23" s="9">
        <v>2.0</v>
      </c>
      <c r="L23" s="9">
        <v>2.0</v>
      </c>
      <c r="BJ23" s="9">
        <v>2.0</v>
      </c>
    </row>
    <row r="24" ht="14.25" customHeight="1">
      <c r="A24" s="9" t="s">
        <v>67</v>
      </c>
      <c r="B24" s="9">
        <v>2.0</v>
      </c>
      <c r="C24" s="9">
        <v>3.0</v>
      </c>
      <c r="D24" s="9">
        <v>3.0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BJ24" s="9">
        <v>2.0</v>
      </c>
    </row>
    <row r="25" ht="14.25" customHeight="1">
      <c r="A25" s="9" t="s">
        <v>68</v>
      </c>
      <c r="B25" s="9">
        <v>2.0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BJ25" s="9">
        <v>2.0</v>
      </c>
    </row>
    <row r="26" ht="14.25" customHeight="1">
      <c r="A26" s="9" t="s">
        <v>69</v>
      </c>
      <c r="B26" s="9">
        <v>3.0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BJ26" s="9">
        <v>3.0</v>
      </c>
    </row>
    <row r="27" ht="14.25" customHeight="1">
      <c r="A27" s="9" t="s">
        <v>70</v>
      </c>
      <c r="B27" s="9">
        <v>2.0</v>
      </c>
      <c r="C27" s="9">
        <v>2.0</v>
      </c>
      <c r="D27" s="9">
        <v>2.0</v>
      </c>
      <c r="E27" s="9" t="e">
        <v>#N/A</v>
      </c>
      <c r="F27" s="9">
        <v>2.0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BJ27" s="9">
        <v>2.0</v>
      </c>
    </row>
    <row r="28" ht="14.25" customHeight="1">
      <c r="A28" s="9" t="s">
        <v>72</v>
      </c>
      <c r="B28" s="9">
        <v>1.0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>
        <v>1.0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BJ28" s="9">
        <v>1.0</v>
      </c>
    </row>
    <row r="29" ht="14.25" customHeight="1">
      <c r="A29" s="9" t="s">
        <v>74</v>
      </c>
      <c r="B29" s="9">
        <v>4.0</v>
      </c>
      <c r="C29" s="9">
        <v>4.0</v>
      </c>
      <c r="D29" s="9" t="e">
        <v>#N/A</v>
      </c>
      <c r="E29" s="9" t="e">
        <v>#N/A</v>
      </c>
      <c r="F29" s="9" t="e">
        <v>#N/A</v>
      </c>
      <c r="G29" s="9">
        <v>2.0</v>
      </c>
      <c r="H29" s="9">
        <v>3.0</v>
      </c>
      <c r="I29" s="9">
        <v>3.0</v>
      </c>
      <c r="J29" s="9">
        <v>3.0</v>
      </c>
      <c r="K29" s="9">
        <v>3.0</v>
      </c>
      <c r="L29" s="9" t="e">
        <v>#N/A</v>
      </c>
      <c r="BJ29" s="9">
        <v>4.0</v>
      </c>
    </row>
    <row r="30" ht="14.25" customHeight="1">
      <c r="A30" s="9" t="s">
        <v>75</v>
      </c>
      <c r="B30" s="9">
        <v>2.0</v>
      </c>
      <c r="C30" s="9">
        <v>2.0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BJ30" s="9">
        <v>2.0</v>
      </c>
    </row>
    <row r="31" ht="14.25" customHeight="1">
      <c r="A31" s="9" t="s">
        <v>76</v>
      </c>
      <c r="B31" s="9">
        <v>2.0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BJ31" s="9">
        <v>2.0</v>
      </c>
    </row>
    <row r="32" ht="14.25" customHeight="1">
      <c r="A32" s="9" t="s">
        <v>77</v>
      </c>
      <c r="B32" s="9">
        <v>1.0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BJ32" s="9">
        <v>1.0</v>
      </c>
    </row>
    <row r="33" ht="14.25" customHeight="1">
      <c r="A33" s="9" t="s">
        <v>78</v>
      </c>
      <c r="B33" s="9">
        <v>2.0</v>
      </c>
      <c r="C33" s="9" t="e">
        <v>#N/A</v>
      </c>
      <c r="D33" s="9" t="e">
        <v>#N/A</v>
      </c>
      <c r="E33" s="9" t="e">
        <v>#N/A</v>
      </c>
      <c r="F33" s="9">
        <v>2.0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BJ33" s="9">
        <v>2.0</v>
      </c>
    </row>
    <row r="34" ht="14.25" customHeight="1">
      <c r="A34" s="9" t="s">
        <v>79</v>
      </c>
      <c r="B34" s="9">
        <v>2.0</v>
      </c>
      <c r="C34" s="9">
        <v>2.0</v>
      </c>
      <c r="D34" s="9" t="e">
        <v>#N/A</v>
      </c>
      <c r="E34" s="9" t="e">
        <v>#N/A</v>
      </c>
      <c r="F34" s="9">
        <v>3.0</v>
      </c>
      <c r="G34" s="9">
        <v>3.0</v>
      </c>
      <c r="H34" s="9" t="e">
        <v>#N/A</v>
      </c>
      <c r="I34" s="9">
        <v>3.0</v>
      </c>
      <c r="J34" s="9" t="e">
        <v>#N/A</v>
      </c>
      <c r="K34" s="9">
        <v>2.0</v>
      </c>
      <c r="L34" s="9" t="e">
        <v>#N/A</v>
      </c>
      <c r="BJ34" s="9">
        <v>2.0</v>
      </c>
    </row>
    <row r="35" ht="14.25" customHeight="1">
      <c r="A35" s="9" t="s">
        <v>80</v>
      </c>
      <c r="B35" s="9">
        <v>3.0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BJ35" s="9">
        <v>3.0</v>
      </c>
    </row>
    <row r="36" ht="14.25" customHeight="1">
      <c r="A36" s="9" t="s">
        <v>81</v>
      </c>
      <c r="B36" s="9">
        <v>3.0</v>
      </c>
      <c r="C36" s="9">
        <v>3.0</v>
      </c>
      <c r="D36" s="9">
        <v>2.0</v>
      </c>
      <c r="E36" s="9">
        <v>3.0</v>
      </c>
      <c r="F36" s="9">
        <v>3.0</v>
      </c>
      <c r="G36" s="9">
        <v>3.0</v>
      </c>
      <c r="H36" s="9">
        <v>3.0</v>
      </c>
      <c r="I36" s="9">
        <v>3.0</v>
      </c>
      <c r="J36" s="9">
        <v>3.0</v>
      </c>
      <c r="K36" s="9">
        <v>4.0</v>
      </c>
      <c r="L36" s="9">
        <v>4.0</v>
      </c>
      <c r="BJ36" s="9">
        <v>3.0</v>
      </c>
    </row>
    <row r="37" ht="14.25" customHeight="1">
      <c r="A37" s="9" t="s">
        <v>82</v>
      </c>
      <c r="B37" s="9">
        <v>1.0</v>
      </c>
      <c r="C37" s="9">
        <v>1.0</v>
      </c>
      <c r="D37" s="9">
        <v>2.0</v>
      </c>
      <c r="E37" s="9">
        <v>1.0</v>
      </c>
      <c r="F37" s="9">
        <v>1.0</v>
      </c>
      <c r="G37" s="9" t="e">
        <v>#N/A</v>
      </c>
      <c r="H37" s="9">
        <v>1.0</v>
      </c>
      <c r="I37" s="9" t="e">
        <v>#N/A</v>
      </c>
      <c r="J37" s="9">
        <v>1.0</v>
      </c>
      <c r="K37" s="9" t="e">
        <v>#N/A</v>
      </c>
      <c r="L37" s="9">
        <v>1.0</v>
      </c>
      <c r="BJ37" s="9">
        <v>1.0</v>
      </c>
    </row>
    <row r="38" ht="14.25" customHeight="1">
      <c r="A38" s="9" t="s">
        <v>83</v>
      </c>
      <c r="B38" s="9">
        <v>4.0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BJ38" s="9">
        <v>4.0</v>
      </c>
    </row>
    <row r="39" ht="14.25" customHeight="1">
      <c r="A39" s="9" t="s">
        <v>85</v>
      </c>
      <c r="B39" s="9">
        <v>4.0</v>
      </c>
      <c r="C39" s="9" t="e">
        <v>#N/A</v>
      </c>
      <c r="D39" s="9" t="e">
        <v>#N/A</v>
      </c>
      <c r="E39" s="9" t="e">
        <v>#N/A</v>
      </c>
      <c r="F39" s="9">
        <v>3.0</v>
      </c>
      <c r="G39" s="9" t="e">
        <v>#N/A</v>
      </c>
      <c r="H39" s="9">
        <v>3.0</v>
      </c>
      <c r="I39" s="9" t="e">
        <v>#N/A</v>
      </c>
      <c r="J39" s="9">
        <v>3.0</v>
      </c>
      <c r="K39" s="9" t="e">
        <v>#N/A</v>
      </c>
      <c r="L39" s="9" t="e">
        <v>#N/A</v>
      </c>
      <c r="BJ39" s="9">
        <v>4.0</v>
      </c>
    </row>
    <row r="40" ht="14.25" customHeight="1">
      <c r="A40" s="9" t="s">
        <v>86</v>
      </c>
      <c r="B40" s="9">
        <v>4.0</v>
      </c>
      <c r="C40" s="9" t="e">
        <v>#N/A</v>
      </c>
      <c r="D40" s="9" t="e">
        <v>#N/A</v>
      </c>
      <c r="E40" s="9">
        <v>4.0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>
        <v>2.0</v>
      </c>
      <c r="K40" s="9" t="e">
        <v>#N/A</v>
      </c>
      <c r="L40" s="9" t="e">
        <v>#N/A</v>
      </c>
      <c r="BJ40" s="9">
        <v>4.0</v>
      </c>
    </row>
    <row r="41" ht="14.25" customHeight="1">
      <c r="A41" s="9" t="s">
        <v>87</v>
      </c>
      <c r="B41" s="9">
        <v>4.0</v>
      </c>
      <c r="C41" s="9" t="e">
        <v>#N/A</v>
      </c>
      <c r="D41" s="9" t="e">
        <v>#N/A</v>
      </c>
      <c r="E41" s="9" t="e">
        <v>#N/A</v>
      </c>
      <c r="F41" s="9">
        <v>4.0</v>
      </c>
      <c r="G41" s="9">
        <v>3.0</v>
      </c>
      <c r="H41" s="9" t="e">
        <v>#N/A</v>
      </c>
      <c r="I41" s="9">
        <v>3.0</v>
      </c>
      <c r="J41" s="9" t="e">
        <v>#N/A</v>
      </c>
      <c r="K41" s="9" t="e">
        <v>#N/A</v>
      </c>
      <c r="L41" s="9" t="e">
        <v>#N/A</v>
      </c>
      <c r="BJ41" s="9">
        <v>4.0</v>
      </c>
    </row>
    <row r="42" ht="14.25" customHeight="1">
      <c r="A42" s="9" t="s">
        <v>88</v>
      </c>
      <c r="B42" s="9">
        <v>3.0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BJ42" s="9">
        <v>3.0</v>
      </c>
    </row>
    <row r="43" ht="14.25" customHeight="1">
      <c r="A43" s="9" t="s">
        <v>89</v>
      </c>
      <c r="B43" s="9">
        <v>3.0</v>
      </c>
      <c r="C43" s="9">
        <v>4.0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BJ43" s="9">
        <v>3.0</v>
      </c>
    </row>
    <row r="44" ht="14.25" customHeight="1">
      <c r="A44" s="9" t="s">
        <v>90</v>
      </c>
      <c r="B44" s="9">
        <v>3.0</v>
      </c>
      <c r="C44" s="9">
        <v>1.0</v>
      </c>
      <c r="D44" s="9" t="e">
        <v>#N/A</v>
      </c>
      <c r="E44" s="9">
        <v>2.0</v>
      </c>
      <c r="F44" s="9">
        <v>3.0</v>
      </c>
      <c r="G44" s="9">
        <v>3.0</v>
      </c>
      <c r="H44" s="9">
        <v>2.0</v>
      </c>
      <c r="I44" s="9">
        <v>3.0</v>
      </c>
      <c r="J44" s="9">
        <v>3.0</v>
      </c>
      <c r="K44" s="9">
        <v>4.0</v>
      </c>
      <c r="L44" s="9">
        <v>4.0</v>
      </c>
      <c r="BJ44" s="9">
        <v>3.0</v>
      </c>
    </row>
    <row r="45" ht="14.25" customHeight="1">
      <c r="A45" s="9" t="s">
        <v>91</v>
      </c>
      <c r="B45" s="9">
        <v>3.0</v>
      </c>
      <c r="C45" s="9" t="e">
        <v>#N/A</v>
      </c>
      <c r="D45" s="9" t="e">
        <v>#N/A</v>
      </c>
      <c r="E45" s="9" t="e">
        <v>#N/A</v>
      </c>
      <c r="F45" s="9">
        <v>3.0</v>
      </c>
      <c r="G45" s="9" t="e">
        <v>#N/A</v>
      </c>
      <c r="H45" s="9">
        <v>4.0</v>
      </c>
      <c r="I45" s="9" t="e">
        <v>#N/A</v>
      </c>
      <c r="J45" s="9" t="e">
        <v>#N/A</v>
      </c>
      <c r="K45" s="9" t="e">
        <v>#N/A</v>
      </c>
      <c r="L45" s="9">
        <v>4.0</v>
      </c>
      <c r="BJ45" s="9">
        <v>3.0</v>
      </c>
    </row>
    <row r="46" ht="14.25" customHeight="1">
      <c r="A46" s="9" t="s">
        <v>92</v>
      </c>
      <c r="B46" s="9">
        <v>5.0</v>
      </c>
      <c r="C46" s="9" t="e">
        <v>#N/A</v>
      </c>
      <c r="D46" s="9" t="e">
        <v>#N/A</v>
      </c>
      <c r="E46" s="9">
        <v>5.0</v>
      </c>
      <c r="F46" s="9">
        <v>5.0</v>
      </c>
      <c r="G46" s="9" t="e">
        <v>#N/A</v>
      </c>
      <c r="H46" s="9" t="e">
        <v>#N/A</v>
      </c>
      <c r="I46" s="9" t="e">
        <v>#N/A</v>
      </c>
      <c r="J46" s="9">
        <v>5.0</v>
      </c>
      <c r="K46" s="9">
        <v>5.0</v>
      </c>
      <c r="L46" s="9">
        <v>5.0</v>
      </c>
      <c r="BJ46" s="9">
        <v>5.0</v>
      </c>
    </row>
    <row r="47" ht="14.25" customHeight="1">
      <c r="A47" s="9" t="s">
        <v>93</v>
      </c>
      <c r="B47" s="9">
        <v>3.0</v>
      </c>
      <c r="C47" s="9">
        <v>3.0</v>
      </c>
      <c r="D47" s="9" t="e">
        <v>#N/A</v>
      </c>
      <c r="E47" s="9">
        <v>4.0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BJ47" s="9">
        <v>3.0</v>
      </c>
    </row>
    <row r="48" ht="14.25" customHeight="1">
      <c r="A48" s="9" t="s">
        <v>94</v>
      </c>
      <c r="B48" s="9">
        <v>2.0</v>
      </c>
      <c r="C48" s="9">
        <v>2.0</v>
      </c>
      <c r="D48" s="9">
        <v>3.0</v>
      </c>
      <c r="E48" s="9">
        <v>4.0</v>
      </c>
      <c r="F48" s="9">
        <v>3.0</v>
      </c>
      <c r="G48" s="9">
        <v>3.0</v>
      </c>
      <c r="H48" s="9" t="e">
        <v>#N/A</v>
      </c>
      <c r="I48" s="9" t="e">
        <v>#N/A</v>
      </c>
      <c r="J48" s="9">
        <v>3.0</v>
      </c>
      <c r="K48" s="9">
        <v>3.0</v>
      </c>
      <c r="L48" s="9">
        <v>2.0</v>
      </c>
      <c r="BJ48" s="9">
        <v>2.0</v>
      </c>
    </row>
    <row r="49" ht="14.25" customHeight="1">
      <c r="A49" s="9" t="s">
        <v>95</v>
      </c>
      <c r="B49" s="9">
        <v>2.0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BJ49" s="9">
        <v>2.0</v>
      </c>
    </row>
    <row r="50" ht="14.25" customHeight="1">
      <c r="A50" s="9" t="s">
        <v>96</v>
      </c>
      <c r="B50" s="9">
        <v>3.0</v>
      </c>
      <c r="C50" s="9" t="e">
        <v>#N/A</v>
      </c>
      <c r="D50" s="9" t="e">
        <v>#N/A</v>
      </c>
      <c r="E50" s="9">
        <v>3.0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BJ50" s="9">
        <v>3.0</v>
      </c>
    </row>
    <row r="51" ht="14.25" customHeight="1">
      <c r="A51" s="9" t="s">
        <v>97</v>
      </c>
      <c r="B51" s="9">
        <v>3.0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BJ51" s="9">
        <v>3.0</v>
      </c>
    </row>
    <row r="52" ht="14.25" customHeight="1">
      <c r="A52" s="9" t="s">
        <v>98</v>
      </c>
      <c r="B52" s="9">
        <v>5.0</v>
      </c>
      <c r="C52" s="9">
        <v>4.0</v>
      </c>
      <c r="D52" s="9" t="e">
        <v>#N/A</v>
      </c>
      <c r="E52" s="9">
        <v>4.0</v>
      </c>
      <c r="F52" s="9">
        <v>4.0</v>
      </c>
      <c r="G52" s="9">
        <v>5.0</v>
      </c>
      <c r="H52" s="9" t="e">
        <v>#N/A</v>
      </c>
      <c r="I52" s="9">
        <v>4.0</v>
      </c>
      <c r="J52" s="9">
        <v>5.0</v>
      </c>
      <c r="K52" s="9">
        <v>5.0</v>
      </c>
      <c r="L52" s="9" t="e">
        <v>#N/A</v>
      </c>
      <c r="BJ52" s="9">
        <v>5.0</v>
      </c>
    </row>
    <row r="53" ht="14.25" customHeight="1">
      <c r="A53" s="9" t="s">
        <v>99</v>
      </c>
      <c r="B53" s="9">
        <v>3.0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>
        <v>3.0</v>
      </c>
      <c r="I53" s="9" t="e">
        <v>#N/A</v>
      </c>
      <c r="J53" s="9" t="e">
        <v>#N/A</v>
      </c>
      <c r="K53" s="9" t="e">
        <v>#N/A</v>
      </c>
      <c r="L53" s="9" t="e">
        <v>#N/A</v>
      </c>
      <c r="BJ53" s="9">
        <v>3.0</v>
      </c>
    </row>
    <row r="54" ht="14.25" customHeight="1">
      <c r="A54" s="9" t="s">
        <v>100</v>
      </c>
      <c r="B54" s="9">
        <v>4.0</v>
      </c>
      <c r="C54" s="9" t="e">
        <v>#N/A</v>
      </c>
      <c r="D54" s="9" t="e">
        <v>#N/A</v>
      </c>
      <c r="E54" s="9">
        <v>3.0</v>
      </c>
      <c r="F54" s="9" t="e">
        <v>#N/A</v>
      </c>
      <c r="G54" s="9" t="e">
        <v>#N/A</v>
      </c>
      <c r="H54" s="9">
        <v>3.0</v>
      </c>
      <c r="I54" s="9" t="e">
        <v>#N/A</v>
      </c>
      <c r="J54" s="9" t="e">
        <v>#N/A</v>
      </c>
      <c r="K54" s="9" t="e">
        <v>#N/A</v>
      </c>
      <c r="L54" s="9" t="e">
        <v>#N/A</v>
      </c>
      <c r="BJ54" s="9">
        <v>4.0</v>
      </c>
    </row>
    <row r="55" ht="14.25" customHeight="1">
      <c r="A55" s="9" t="s">
        <v>102</v>
      </c>
      <c r="B55" s="9">
        <v>2.0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BJ55" s="9">
        <v>2.0</v>
      </c>
    </row>
    <row r="56" ht="14.25" customHeight="1">
      <c r="A56" s="9" t="s">
        <v>103</v>
      </c>
      <c r="B56" s="9">
        <v>1.0</v>
      </c>
      <c r="C56" s="9" t="e">
        <v>#N/A</v>
      </c>
      <c r="D56" s="9" t="e">
        <v>#N/A</v>
      </c>
      <c r="E56" s="9" t="e">
        <v>#N/A</v>
      </c>
      <c r="F56" s="9">
        <v>2.0</v>
      </c>
      <c r="G56" s="9" t="e">
        <v>#N/A</v>
      </c>
      <c r="H56" s="9">
        <v>2.0</v>
      </c>
      <c r="I56" s="9">
        <v>1.0</v>
      </c>
      <c r="J56" s="9">
        <v>1.0</v>
      </c>
      <c r="K56" s="9" t="e">
        <v>#N/A</v>
      </c>
      <c r="L56" s="9" t="e">
        <v>#N/A</v>
      </c>
      <c r="BJ56" s="9">
        <v>1.0</v>
      </c>
    </row>
    <row r="57" ht="14.25" customHeight="1">
      <c r="A57" s="9" t="s">
        <v>104</v>
      </c>
      <c r="B57" s="9">
        <v>2.0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BJ57" s="9">
        <v>2.0</v>
      </c>
    </row>
    <row r="58" ht="14.25" customHeight="1">
      <c r="A58" s="9" t="s">
        <v>105</v>
      </c>
      <c r="B58" s="9">
        <v>3.0</v>
      </c>
      <c r="C58" s="9">
        <v>3.0</v>
      </c>
      <c r="D58" s="9">
        <v>3.0</v>
      </c>
      <c r="E58" s="9" t="e">
        <v>#N/A</v>
      </c>
      <c r="F58" s="9">
        <v>3.0</v>
      </c>
      <c r="G58" s="9">
        <v>4.0</v>
      </c>
      <c r="H58" s="9" t="e">
        <v>#N/A</v>
      </c>
      <c r="I58" s="9">
        <v>3.0</v>
      </c>
      <c r="J58" s="9" t="e">
        <v>#N/A</v>
      </c>
      <c r="K58" s="9">
        <v>3.0</v>
      </c>
      <c r="L58" s="9" t="e">
        <v>#N/A</v>
      </c>
      <c r="BJ58" s="9">
        <v>3.0</v>
      </c>
    </row>
    <row r="59" ht="14.25" customHeight="1">
      <c r="A59" s="9" t="s">
        <v>106</v>
      </c>
      <c r="B59" s="9">
        <v>3.0</v>
      </c>
      <c r="C59" s="9" t="e">
        <v>#N/A</v>
      </c>
      <c r="D59" s="9" t="e">
        <v>#N/A</v>
      </c>
      <c r="E59" s="9" t="e">
        <v>#N/A</v>
      </c>
      <c r="F59" s="9">
        <v>4.0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BJ59" s="9">
        <v>3.0</v>
      </c>
    </row>
    <row r="60" ht="14.25" customHeight="1">
      <c r="A60" s="9" t="s">
        <v>107</v>
      </c>
      <c r="B60" s="9">
        <v>3.0</v>
      </c>
      <c r="C60" s="9">
        <v>2.0</v>
      </c>
      <c r="D60" s="9">
        <v>2.0</v>
      </c>
      <c r="E60" s="9" t="e">
        <v>#N/A</v>
      </c>
      <c r="F60" s="9" t="e">
        <v>#N/A</v>
      </c>
      <c r="G60" s="9">
        <v>1.0</v>
      </c>
      <c r="H60" s="9" t="e">
        <v>#N/A</v>
      </c>
      <c r="I60" s="9" t="e">
        <v>#N/A</v>
      </c>
      <c r="J60" s="9" t="e">
        <v>#N/A</v>
      </c>
      <c r="K60" s="9">
        <v>2.0</v>
      </c>
      <c r="L60" s="9">
        <v>3.0</v>
      </c>
      <c r="BJ60" s="9">
        <v>3.0</v>
      </c>
    </row>
    <row r="61" ht="14.25" customHeight="1">
      <c r="A61" s="9" t="s">
        <v>108</v>
      </c>
      <c r="B61" s="9">
        <v>1.0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>
        <v>3.0</v>
      </c>
      <c r="I61" s="9">
        <v>3.0</v>
      </c>
      <c r="J61" s="9" t="e">
        <v>#N/A</v>
      </c>
      <c r="K61" s="9" t="e">
        <v>#N/A</v>
      </c>
      <c r="L61" s="9" t="e">
        <v>#N/A</v>
      </c>
      <c r="BJ61" s="9">
        <v>1.0</v>
      </c>
    </row>
    <row r="62" ht="14.25" customHeight="1">
      <c r="A62" s="9" t="s">
        <v>109</v>
      </c>
      <c r="B62" s="9">
        <v>1.0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BJ62" s="9">
        <v>1.0</v>
      </c>
    </row>
    <row r="63" ht="14.25" customHeight="1">
      <c r="A63" s="9" t="s">
        <v>110</v>
      </c>
      <c r="B63" s="9">
        <v>4.0</v>
      </c>
      <c r="C63" s="9">
        <v>4.0</v>
      </c>
      <c r="D63" s="9">
        <v>4.0</v>
      </c>
      <c r="E63" s="9">
        <v>3.0</v>
      </c>
      <c r="F63" s="9">
        <v>3.0</v>
      </c>
      <c r="G63" s="9">
        <v>4.0</v>
      </c>
      <c r="H63" s="9">
        <v>4.0</v>
      </c>
      <c r="I63" s="9">
        <v>5.0</v>
      </c>
      <c r="J63" s="9">
        <v>4.0</v>
      </c>
      <c r="K63" s="9">
        <v>5.0</v>
      </c>
      <c r="L63" s="9">
        <v>5.0</v>
      </c>
      <c r="BJ63" s="9">
        <v>4.0</v>
      </c>
    </row>
    <row r="64" ht="14.25" customHeight="1">
      <c r="A64" s="9" t="s">
        <v>111</v>
      </c>
      <c r="B64" s="9">
        <v>1.0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>
        <v>2.0</v>
      </c>
      <c r="H64" s="9" t="e">
        <v>#N/A</v>
      </c>
      <c r="I64" s="9" t="e">
        <v>#N/A</v>
      </c>
      <c r="J64" s="9">
        <v>1.0</v>
      </c>
      <c r="K64" s="9" t="e">
        <v>#N/A</v>
      </c>
      <c r="L64" s="9" t="e">
        <v>#N/A</v>
      </c>
      <c r="BJ64" s="9">
        <v>1.0</v>
      </c>
    </row>
    <row r="65" ht="14.25" customHeight="1">
      <c r="A65" s="9" t="s">
        <v>112</v>
      </c>
      <c r="B65" s="9">
        <v>2.0</v>
      </c>
      <c r="C65" s="9">
        <v>2.0</v>
      </c>
      <c r="D65" s="9">
        <v>2.0</v>
      </c>
      <c r="E65" s="9">
        <v>2.0</v>
      </c>
      <c r="F65" s="9">
        <v>2.0</v>
      </c>
      <c r="G65" s="9">
        <v>2.0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BJ65" s="9">
        <v>2.0</v>
      </c>
    </row>
    <row r="66" ht="14.25" customHeight="1">
      <c r="A66" s="9" t="s">
        <v>113</v>
      </c>
      <c r="B66" s="9">
        <v>2.0</v>
      </c>
      <c r="C66" s="9" t="e">
        <v>#N/A</v>
      </c>
      <c r="D66" s="9" t="e">
        <v>#N/A</v>
      </c>
      <c r="E66" s="9">
        <v>2.0</v>
      </c>
      <c r="F66" s="9" t="e">
        <v>#N/A</v>
      </c>
      <c r="G66" s="9" t="e">
        <v>#N/A</v>
      </c>
      <c r="H66" s="9">
        <v>1.0</v>
      </c>
      <c r="I66" s="9" t="e">
        <v>#N/A</v>
      </c>
      <c r="J66" s="9" t="e">
        <v>#N/A</v>
      </c>
      <c r="K66" s="9" t="e">
        <v>#N/A</v>
      </c>
      <c r="L66" s="9" t="e">
        <v>#N/A</v>
      </c>
      <c r="BJ66" s="9">
        <v>2.0</v>
      </c>
    </row>
    <row r="67" ht="14.25" customHeight="1">
      <c r="A67" s="9" t="s">
        <v>114</v>
      </c>
      <c r="B67" s="9">
        <v>3.0</v>
      </c>
      <c r="C67" s="9" t="e">
        <v>#N/A</v>
      </c>
      <c r="D67" s="9" t="e">
        <v>#N/A</v>
      </c>
      <c r="E67" s="9">
        <v>3.0</v>
      </c>
      <c r="F67" s="9">
        <v>3.0</v>
      </c>
      <c r="G67" s="9">
        <v>3.0</v>
      </c>
      <c r="H67" s="9" t="e">
        <v>#N/A</v>
      </c>
      <c r="I67" s="9">
        <v>3.0</v>
      </c>
      <c r="J67" s="9">
        <v>3.0</v>
      </c>
      <c r="K67" s="9" t="e">
        <v>#N/A</v>
      </c>
      <c r="L67" s="9">
        <v>2.0</v>
      </c>
      <c r="BJ67" s="9">
        <v>3.0</v>
      </c>
    </row>
    <row r="68" ht="14.25" customHeight="1">
      <c r="A68" s="9" t="s">
        <v>115</v>
      </c>
      <c r="B68" s="9">
        <v>3.0</v>
      </c>
      <c r="C68" s="9">
        <v>3.0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BJ68" s="9">
        <v>3.0</v>
      </c>
    </row>
    <row r="69" ht="14.25" customHeight="1">
      <c r="A69" s="9" t="s">
        <v>116</v>
      </c>
      <c r="B69" s="9">
        <v>3.0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BJ69" s="9">
        <v>3.0</v>
      </c>
    </row>
    <row r="70" ht="14.25" customHeight="1">
      <c r="A70" s="9" t="s">
        <v>117</v>
      </c>
      <c r="B70" s="9">
        <v>4.0</v>
      </c>
      <c r="C70" s="9">
        <v>5.0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>
        <v>3.0</v>
      </c>
      <c r="BJ70" s="9">
        <v>4.0</v>
      </c>
    </row>
    <row r="71" ht="14.25" customHeight="1">
      <c r="A71" s="9" t="s">
        <v>118</v>
      </c>
      <c r="B71" s="9">
        <v>3.0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BJ71" s="9">
        <v>3.0</v>
      </c>
    </row>
    <row r="72" ht="14.25" customHeight="1">
      <c r="A72" s="9" t="s">
        <v>119</v>
      </c>
      <c r="B72" s="9">
        <v>3.0</v>
      </c>
      <c r="C72" s="9">
        <v>4.0</v>
      </c>
      <c r="D72" s="9">
        <v>4.0</v>
      </c>
      <c r="E72" s="9">
        <v>4.0</v>
      </c>
      <c r="F72" s="9" t="e">
        <v>#N/A</v>
      </c>
      <c r="G72" s="9">
        <v>4.0</v>
      </c>
      <c r="H72" s="9" t="e">
        <v>#N/A</v>
      </c>
      <c r="I72" s="9">
        <v>4.0</v>
      </c>
      <c r="J72" s="9" t="e">
        <v>#N/A</v>
      </c>
      <c r="K72" s="9" t="e">
        <v>#N/A</v>
      </c>
      <c r="L72" s="9" t="e">
        <v>#N/A</v>
      </c>
      <c r="BJ72" s="9">
        <v>3.0</v>
      </c>
    </row>
    <row r="73" ht="14.25" customHeight="1">
      <c r="A73" s="9" t="s">
        <v>120</v>
      </c>
      <c r="B73" s="9">
        <v>1.0</v>
      </c>
      <c r="C73" s="9">
        <v>1.0</v>
      </c>
      <c r="D73" s="9">
        <v>1.0</v>
      </c>
      <c r="E73" s="9">
        <v>1.0</v>
      </c>
      <c r="F73" s="9" t="e">
        <v>#N/A</v>
      </c>
      <c r="G73" s="9">
        <v>1.0</v>
      </c>
      <c r="H73" s="9">
        <v>1.0</v>
      </c>
      <c r="I73" s="9">
        <v>4.0</v>
      </c>
      <c r="J73" s="9">
        <v>4.0</v>
      </c>
      <c r="K73" s="9" t="e">
        <v>#N/A</v>
      </c>
      <c r="L73" s="9">
        <v>4.0</v>
      </c>
      <c r="BJ73" s="9">
        <v>1.0</v>
      </c>
    </row>
    <row r="74" ht="14.25" customHeight="1">
      <c r="A74" s="9" t="s">
        <v>121</v>
      </c>
      <c r="B74" s="9">
        <v>1.0</v>
      </c>
      <c r="C74" s="9">
        <v>3.0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BJ74" s="9">
        <v>1.0</v>
      </c>
    </row>
    <row r="75" ht="14.25" customHeight="1">
      <c r="A75" s="9" t="s">
        <v>122</v>
      </c>
      <c r="B75" s="9">
        <v>3.0</v>
      </c>
      <c r="C75" s="9">
        <v>3.0</v>
      </c>
      <c r="D75" s="9">
        <v>3.0</v>
      </c>
      <c r="E75" s="9">
        <v>3.0</v>
      </c>
      <c r="F75" s="9">
        <v>3.0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BJ75" s="9">
        <v>3.0</v>
      </c>
    </row>
    <row r="76" ht="14.25" customHeight="1">
      <c r="A76" s="9" t="s">
        <v>123</v>
      </c>
      <c r="B76" s="9">
        <v>4.0</v>
      </c>
      <c r="C76" s="9" t="e">
        <v>#N/A</v>
      </c>
      <c r="D76" s="9" t="e">
        <v>#N/A</v>
      </c>
      <c r="E76" s="9">
        <v>2.0</v>
      </c>
      <c r="F76" s="9">
        <v>4.0</v>
      </c>
      <c r="G76" s="9">
        <v>4.0</v>
      </c>
      <c r="H76" s="9">
        <v>3.0</v>
      </c>
      <c r="I76" s="9">
        <v>3.0</v>
      </c>
      <c r="J76" s="9">
        <v>3.0</v>
      </c>
      <c r="K76" s="9">
        <v>3.0</v>
      </c>
      <c r="L76" s="9">
        <v>3.0</v>
      </c>
      <c r="BJ76" s="9">
        <v>4.0</v>
      </c>
    </row>
    <row r="77" ht="14.25" customHeight="1">
      <c r="A77" s="9" t="s">
        <v>124</v>
      </c>
      <c r="B77" s="9">
        <v>3.0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BJ77" s="9">
        <v>3.0</v>
      </c>
    </row>
    <row r="78" ht="14.25" customHeight="1">
      <c r="A78" s="9" t="s">
        <v>125</v>
      </c>
      <c r="B78" s="9">
        <v>5.0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BJ78" s="9">
        <v>5.0</v>
      </c>
    </row>
    <row r="79" ht="14.25" customHeight="1">
      <c r="A79" s="9" t="s">
        <v>126</v>
      </c>
      <c r="B79" s="9">
        <v>2.0</v>
      </c>
      <c r="C79" s="9">
        <v>1.0</v>
      </c>
      <c r="D79" s="9" t="e">
        <v>#N/A</v>
      </c>
      <c r="E79" s="9" t="e">
        <v>#N/A</v>
      </c>
      <c r="F79" s="9" t="e">
        <v>#N/A</v>
      </c>
      <c r="G79" s="9">
        <v>3.0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BJ79" s="9">
        <v>2.0</v>
      </c>
    </row>
    <row r="80" ht="14.25" customHeight="1">
      <c r="A80" s="9" t="s">
        <v>127</v>
      </c>
      <c r="B80" s="9">
        <v>2.0</v>
      </c>
      <c r="C80" s="9">
        <v>2.0</v>
      </c>
      <c r="D80" s="9">
        <v>2.0</v>
      </c>
      <c r="E80" s="9">
        <v>2.0</v>
      </c>
      <c r="F80" s="9">
        <v>2.0</v>
      </c>
      <c r="G80" s="9">
        <v>1.0</v>
      </c>
      <c r="H80" s="9">
        <v>2.0</v>
      </c>
      <c r="I80" s="9">
        <v>2.0</v>
      </c>
      <c r="J80" s="9" t="e">
        <v>#N/A</v>
      </c>
      <c r="K80" s="9">
        <v>2.0</v>
      </c>
      <c r="L80" s="9" t="e">
        <v>#N/A</v>
      </c>
      <c r="BJ80" s="9">
        <v>2.0</v>
      </c>
    </row>
    <row r="81" ht="14.25" customHeight="1">
      <c r="A81" s="9" t="s">
        <v>128</v>
      </c>
      <c r="B81" s="9">
        <v>3.0</v>
      </c>
      <c r="C81" s="9" t="e">
        <v>#N/A</v>
      </c>
      <c r="D81" s="9" t="e">
        <v>#N/A</v>
      </c>
      <c r="E81" s="9">
        <v>2.0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BJ81" s="9">
        <v>3.0</v>
      </c>
    </row>
    <row r="82" ht="14.25" customHeight="1">
      <c r="A82" s="9" t="s">
        <v>130</v>
      </c>
      <c r="B82" s="9">
        <v>5.0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BJ82" s="9">
        <v>5.0</v>
      </c>
    </row>
    <row r="83" ht="14.25" customHeight="1">
      <c r="A83" s="9" t="s">
        <v>132</v>
      </c>
      <c r="B83" s="9">
        <v>4.0</v>
      </c>
      <c r="C83" s="9" t="e">
        <v>#N/A</v>
      </c>
      <c r="D83" s="9" t="e">
        <v>#N/A</v>
      </c>
      <c r="E83" s="9">
        <v>4.0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BJ83" s="9">
        <v>4.0</v>
      </c>
    </row>
    <row r="84" ht="14.25" customHeight="1">
      <c r="A84" s="9" t="s">
        <v>133</v>
      </c>
      <c r="B84" s="9">
        <v>5.0</v>
      </c>
      <c r="C84" s="9">
        <v>5.0</v>
      </c>
      <c r="D84" s="9">
        <v>5.0</v>
      </c>
      <c r="E84" s="9">
        <v>5.0</v>
      </c>
      <c r="F84" s="9">
        <v>5.0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BJ84" s="9">
        <v>5.0</v>
      </c>
    </row>
    <row r="85" ht="14.25" customHeight="1">
      <c r="A85" s="9" t="s">
        <v>150</v>
      </c>
      <c r="B85" s="9">
        <v>2.7804878048780486</v>
      </c>
      <c r="C85" s="9">
        <v>2.8461538461538463</v>
      </c>
      <c r="D85" s="9">
        <v>2.8636363636363638</v>
      </c>
      <c r="E85" s="9">
        <v>2.727272727272727</v>
      </c>
      <c r="F85" s="9">
        <v>3.0</v>
      </c>
      <c r="G85" s="9">
        <v>2.75</v>
      </c>
      <c r="H85" s="9">
        <v>2.6363636363636362</v>
      </c>
      <c r="I85" s="9">
        <v>3.1904761904761907</v>
      </c>
      <c r="J85" s="9">
        <v>3.0952380952380953</v>
      </c>
      <c r="K85" s="9">
        <v>3.4</v>
      </c>
      <c r="L85" s="9">
        <v>3.347826086956522</v>
      </c>
      <c r="BJ85" s="9">
        <v>4.0</v>
      </c>
    </row>
    <row r="86" ht="14.25" customHeight="1">
      <c r="A86" s="9" t="s">
        <v>151</v>
      </c>
      <c r="B86" s="9">
        <v>1.132559818543849</v>
      </c>
      <c r="C86" s="9">
        <v>1.136515141415488</v>
      </c>
      <c r="D86" s="9">
        <v>1.1403487435504087</v>
      </c>
      <c r="E86" s="9">
        <v>1.2060453783110543</v>
      </c>
      <c r="F86" s="9">
        <v>1.0645812948447542</v>
      </c>
      <c r="G86" s="9">
        <v>1.3228756555322954</v>
      </c>
      <c r="H86" s="9">
        <v>1.0021621646864367</v>
      </c>
      <c r="I86" s="9">
        <v>0.9069238239845852</v>
      </c>
      <c r="J86" s="9">
        <v>1.4019158196439492</v>
      </c>
      <c r="K86" s="9">
        <v>1.2732056517228267</v>
      </c>
      <c r="L86" s="9">
        <v>1.3805061033726995</v>
      </c>
      <c r="BJ86" s="9" t="e">
        <v>#N/A</v>
      </c>
    </row>
    <row r="87" ht="14.25" customHeight="1">
      <c r="A87" s="9" t="s">
        <v>152</v>
      </c>
      <c r="B87" s="9">
        <v>83.0</v>
      </c>
      <c r="C87" s="9">
        <v>40.0</v>
      </c>
      <c r="D87" s="9">
        <v>23.0</v>
      </c>
      <c r="E87" s="9">
        <v>33.0</v>
      </c>
      <c r="F87" s="9">
        <v>31.0</v>
      </c>
      <c r="G87" s="9">
        <v>28.0</v>
      </c>
      <c r="H87" s="9">
        <v>22.0</v>
      </c>
      <c r="I87" s="9">
        <v>22.0</v>
      </c>
      <c r="J87" s="9">
        <v>22.0</v>
      </c>
      <c r="K87" s="9">
        <v>20.0</v>
      </c>
      <c r="L87" s="9">
        <v>24.0</v>
      </c>
      <c r="BJ87" s="9" t="e">
        <v>#N/A</v>
      </c>
    </row>
    <row r="88" ht="14.25" customHeight="1">
      <c r="A88" s="9" t="s">
        <v>153</v>
      </c>
      <c r="B88" s="9">
        <v>0.12431459037652356</v>
      </c>
      <c r="C88" s="9">
        <v>0.1796988221070652</v>
      </c>
      <c r="D88" s="9">
        <v>0.2377791500821349</v>
      </c>
      <c r="E88" s="9">
        <v>0.20994555243259116</v>
      </c>
      <c r="F88" s="9">
        <v>0.1912044449926472</v>
      </c>
      <c r="G88" s="9">
        <v>0.25</v>
      </c>
      <c r="H88" s="9">
        <v>0.21366169141563754</v>
      </c>
      <c r="I88" s="9">
        <v>0.1933568089534831</v>
      </c>
      <c r="J88" s="9">
        <v>0.29888945701835273</v>
      </c>
      <c r="K88" s="9">
        <v>0.2846974386589163</v>
      </c>
      <c r="L88" s="9">
        <v>0.2817946283384168</v>
      </c>
      <c r="BJ88" s="9">
        <v>5.0</v>
      </c>
    </row>
    <row r="89" ht="14.25" customHeight="1">
      <c r="A89" s="9" t="s">
        <v>154</v>
      </c>
      <c r="B89" s="9">
        <v>3.0</v>
      </c>
      <c r="C89" s="9">
        <v>3.0</v>
      </c>
      <c r="D89" s="9">
        <v>3.0</v>
      </c>
      <c r="E89" s="9">
        <v>3.0</v>
      </c>
      <c r="F89" s="9">
        <v>3.0</v>
      </c>
      <c r="G89" s="9">
        <v>3.0</v>
      </c>
      <c r="H89" s="9">
        <v>3.0</v>
      </c>
      <c r="I89" s="9">
        <v>3.0</v>
      </c>
      <c r="J89" s="9">
        <v>3.0</v>
      </c>
      <c r="K89" s="9">
        <v>3.5</v>
      </c>
      <c r="L89" s="9">
        <v>3.5</v>
      </c>
      <c r="BJ89" s="9">
        <v>2.0</v>
      </c>
    </row>
    <row r="90" ht="14.25" customHeight="1">
      <c r="B90" s="9" t="s">
        <v>138</v>
      </c>
      <c r="C90" s="9">
        <v>1.0</v>
      </c>
      <c r="D90" s="9">
        <v>2.0</v>
      </c>
      <c r="E90" s="9">
        <v>6.0</v>
      </c>
      <c r="F90" s="9">
        <v>12.0</v>
      </c>
      <c r="G90" s="9">
        <v>18.0</v>
      </c>
      <c r="H90" s="9">
        <v>24.0</v>
      </c>
      <c r="I90" s="9">
        <v>30.0</v>
      </c>
      <c r="J90" s="9">
        <v>36.0</v>
      </c>
      <c r="K90" s="9">
        <v>42.0</v>
      </c>
      <c r="L90" s="9">
        <v>48.0</v>
      </c>
      <c r="BJ90" s="9">
        <v>4.0</v>
      </c>
    </row>
    <row r="91" ht="14.25" customHeight="1">
      <c r="BJ91" s="9" t="e">
        <v>#N/A</v>
      </c>
    </row>
    <row r="92" ht="14.25" customHeight="1">
      <c r="A92" s="9" t="s">
        <v>160</v>
      </c>
      <c r="BJ92" s="9">
        <v>2.0</v>
      </c>
    </row>
    <row r="93" ht="14.25" customHeight="1">
      <c r="BJ93" s="9" t="e">
        <v>#N/A</v>
      </c>
    </row>
    <row r="94" ht="14.25" customHeight="1">
      <c r="BJ94" s="9" t="e">
        <v>#N/A</v>
      </c>
    </row>
    <row r="95" ht="14.25" customHeight="1">
      <c r="BJ95" s="9">
        <v>3.0</v>
      </c>
    </row>
    <row r="96" ht="14.25" customHeight="1">
      <c r="BJ96" s="9">
        <v>4.0</v>
      </c>
    </row>
    <row r="97" ht="14.25" customHeight="1">
      <c r="BJ97" s="9">
        <v>4.0</v>
      </c>
    </row>
    <row r="98" ht="14.25" customHeight="1">
      <c r="BJ98" s="9" t="e">
        <v>#N/A</v>
      </c>
    </row>
    <row r="99" ht="14.25" customHeight="1">
      <c r="BJ99" s="9">
        <v>3.0</v>
      </c>
    </row>
    <row r="100" ht="14.25" customHeight="1">
      <c r="BJ100" s="9">
        <v>2.0</v>
      </c>
    </row>
    <row r="101" ht="14.25" customHeight="1">
      <c r="BJ101" s="9">
        <v>2.0</v>
      </c>
    </row>
    <row r="102" ht="14.25" customHeight="1">
      <c r="BJ102" s="9">
        <v>3.0</v>
      </c>
    </row>
    <row r="103" ht="14.25" customHeight="1">
      <c r="BJ103" s="9" t="e">
        <v>#N/A</v>
      </c>
    </row>
    <row r="104" ht="14.25" customHeight="1">
      <c r="BJ104" s="9">
        <v>2.0</v>
      </c>
    </row>
    <row r="105" ht="14.25" customHeight="1">
      <c r="BJ105" s="9">
        <v>4.0</v>
      </c>
    </row>
    <row r="106" ht="14.25" customHeight="1">
      <c r="BJ106" s="9">
        <v>2.0</v>
      </c>
    </row>
    <row r="107" ht="14.25" customHeight="1">
      <c r="BJ107" s="9">
        <v>3.0</v>
      </c>
    </row>
    <row r="108" ht="14.25" customHeight="1">
      <c r="BJ108" s="9" t="e">
        <v>#N/A</v>
      </c>
    </row>
    <row r="109" ht="14.25" customHeight="1">
      <c r="BJ109" s="9" t="e">
        <v>#N/A</v>
      </c>
    </row>
    <row r="110" ht="14.25" customHeight="1">
      <c r="BJ110" s="9">
        <v>2.0</v>
      </c>
    </row>
    <row r="111" ht="14.25" customHeight="1">
      <c r="BJ111" s="9" t="e">
        <v>#N/A</v>
      </c>
    </row>
    <row r="112" ht="14.25" customHeight="1">
      <c r="BJ112" s="9">
        <v>4.0</v>
      </c>
    </row>
    <row r="113" ht="14.25" customHeight="1">
      <c r="BJ113" s="9">
        <v>2.0</v>
      </c>
    </row>
    <row r="114" ht="14.25" customHeight="1">
      <c r="BJ114" s="9" t="e">
        <v>#N/A</v>
      </c>
    </row>
    <row r="115" ht="14.25" customHeight="1">
      <c r="BJ115" s="9" t="e">
        <v>#N/A</v>
      </c>
    </row>
    <row r="116" ht="14.25" customHeight="1">
      <c r="BJ116" s="9" t="e">
        <v>#N/A</v>
      </c>
    </row>
    <row r="117" ht="14.25" customHeight="1">
      <c r="BJ117" s="9">
        <v>2.0</v>
      </c>
    </row>
    <row r="118" ht="14.25" customHeight="1">
      <c r="BJ118" s="9" t="e">
        <v>#N/A</v>
      </c>
    </row>
    <row r="119" ht="14.25" customHeight="1">
      <c r="BJ119" s="9">
        <v>3.0</v>
      </c>
    </row>
    <row r="120" ht="14.25" customHeight="1">
      <c r="BJ120" s="9">
        <v>1.0</v>
      </c>
    </row>
    <row r="121" ht="14.25" customHeight="1">
      <c r="BJ121" s="9" t="e">
        <v>#N/A</v>
      </c>
    </row>
    <row r="122" ht="14.25" customHeight="1">
      <c r="BJ122" s="9" t="e">
        <v>#N/A</v>
      </c>
    </row>
    <row r="123" ht="14.25" customHeight="1">
      <c r="BJ123" s="9" t="e">
        <v>#N/A</v>
      </c>
    </row>
    <row r="124" ht="14.25" customHeight="1">
      <c r="BJ124" s="9" t="e">
        <v>#N/A</v>
      </c>
    </row>
    <row r="125" ht="14.25" customHeight="1">
      <c r="BJ125" s="9" t="e">
        <v>#N/A</v>
      </c>
    </row>
    <row r="126" ht="14.25" customHeight="1">
      <c r="BJ126" s="9">
        <v>4.0</v>
      </c>
    </row>
    <row r="127" ht="14.25" customHeight="1">
      <c r="BJ127" s="9">
        <v>1.0</v>
      </c>
    </row>
    <row r="128" ht="14.25" customHeight="1">
      <c r="BJ128" s="9" t="e">
        <v>#N/A</v>
      </c>
    </row>
    <row r="129" ht="14.25" customHeight="1">
      <c r="BJ129" s="9" t="e">
        <v>#N/A</v>
      </c>
    </row>
    <row r="130" ht="14.25" customHeight="1">
      <c r="BJ130" s="9">
        <v>3.0</v>
      </c>
    </row>
    <row r="131" ht="14.25" customHeight="1">
      <c r="BJ131" s="9">
        <v>2.0</v>
      </c>
    </row>
    <row r="132" ht="14.25" customHeight="1">
      <c r="BJ132" s="9" t="e">
        <v>#N/A</v>
      </c>
    </row>
    <row r="133" ht="14.25" customHeight="1">
      <c r="BJ133" s="9" t="e">
        <v>#N/A</v>
      </c>
    </row>
    <row r="134" ht="14.25" customHeight="1">
      <c r="BJ134" s="9" t="e">
        <v>#N/A</v>
      </c>
    </row>
    <row r="135" ht="14.25" customHeight="1">
      <c r="BJ135" s="9">
        <v>4.0</v>
      </c>
    </row>
    <row r="136" ht="14.25" customHeight="1">
      <c r="BJ136" s="9" t="e">
        <v>#N/A</v>
      </c>
    </row>
    <row r="137" ht="14.25" customHeight="1">
      <c r="BJ137" s="9" t="e">
        <v>#N/A</v>
      </c>
    </row>
    <row r="138" ht="14.25" customHeight="1">
      <c r="BJ138" s="9" t="e">
        <v>#N/A</v>
      </c>
    </row>
    <row r="139" ht="14.25" customHeight="1">
      <c r="BJ139" s="9" t="e">
        <v>#N/A</v>
      </c>
    </row>
    <row r="140" ht="14.25" customHeight="1">
      <c r="BJ140" s="9" t="e">
        <v>#N/A</v>
      </c>
    </row>
    <row r="141" ht="14.25" customHeight="1">
      <c r="BJ141" s="9">
        <v>3.0</v>
      </c>
    </row>
    <row r="142" ht="14.25" customHeight="1">
      <c r="BJ142" s="9" t="e">
        <v>#N/A</v>
      </c>
    </row>
    <row r="143" ht="14.25" customHeight="1">
      <c r="BJ143" s="9">
        <v>2.0</v>
      </c>
    </row>
    <row r="144" ht="14.25" customHeight="1">
      <c r="BJ144" s="9" t="e">
        <v>#N/A</v>
      </c>
    </row>
    <row r="145" ht="14.25" customHeight="1">
      <c r="BJ145" s="9" t="e">
        <v>#N/A</v>
      </c>
    </row>
    <row r="146" ht="14.25" customHeight="1">
      <c r="BJ146" s="9">
        <v>4.0</v>
      </c>
    </row>
    <row r="147" ht="14.25" customHeight="1">
      <c r="BJ147" s="9" t="e">
        <v>#N/A</v>
      </c>
    </row>
    <row r="148" ht="14.25" customHeight="1">
      <c r="BJ148" s="9">
        <v>2.0</v>
      </c>
    </row>
    <row r="149" ht="14.25" customHeight="1">
      <c r="BJ149" s="9" t="e">
        <v>#N/A</v>
      </c>
    </row>
    <row r="150" ht="14.25" customHeight="1">
      <c r="BJ150" s="9" t="e">
        <v>#N/A</v>
      </c>
    </row>
    <row r="151" ht="14.25" customHeight="1">
      <c r="BJ151" s="9">
        <v>3.0</v>
      </c>
    </row>
    <row r="152" ht="14.25" customHeight="1">
      <c r="BJ152" s="9" t="e">
        <v>#N/A</v>
      </c>
    </row>
    <row r="153" ht="14.25" customHeight="1">
      <c r="BJ153" s="9">
        <v>5.0</v>
      </c>
    </row>
    <row r="154" ht="14.25" customHeight="1">
      <c r="BJ154" s="9" t="e">
        <v>#N/A</v>
      </c>
    </row>
    <row r="155" ht="14.25" customHeight="1">
      <c r="BJ155" s="9">
        <v>4.0</v>
      </c>
    </row>
    <row r="156" ht="14.25" customHeight="1">
      <c r="BJ156" s="9">
        <v>1.0</v>
      </c>
    </row>
    <row r="157" ht="14.25" customHeight="1">
      <c r="BJ157" s="9">
        <v>3.0</v>
      </c>
    </row>
    <row r="158" ht="14.25" customHeight="1">
      <c r="BJ158" s="9">
        <v>3.0</v>
      </c>
    </row>
    <row r="159" ht="14.25" customHeight="1">
      <c r="BJ159" s="9" t="e">
        <v>#N/A</v>
      </c>
    </row>
    <row r="160" ht="14.25" customHeight="1">
      <c r="BJ160" s="9" t="e">
        <v>#N/A</v>
      </c>
    </row>
    <row r="161" ht="14.25" customHeight="1">
      <c r="BJ161" s="9" t="e">
        <v>#N/A</v>
      </c>
    </row>
    <row r="162" ht="14.25" customHeight="1">
      <c r="BJ162" s="9">
        <v>1.0</v>
      </c>
    </row>
    <row r="163" ht="14.25" customHeight="1">
      <c r="BJ163" s="9">
        <v>2.0</v>
      </c>
    </row>
    <row r="164" ht="14.25" customHeight="1">
      <c r="BJ164" s="9" t="e">
        <v>#N/A</v>
      </c>
    </row>
    <row r="165" ht="14.25" customHeight="1">
      <c r="BJ165" s="9" t="e">
        <v>#N/A</v>
      </c>
    </row>
    <row r="166" ht="14.25" customHeight="1">
      <c r="BJ166" s="9" t="e">
        <v>#N/A</v>
      </c>
    </row>
    <row r="167" ht="14.25" customHeight="1">
      <c r="BJ167" s="9">
        <v>5.0</v>
      </c>
    </row>
    <row r="168" ht="14.25" customHeight="1">
      <c r="BJ168" s="9">
        <v>3.0</v>
      </c>
    </row>
    <row r="169" ht="14.25" customHeight="1">
      <c r="BJ169" s="9" t="e">
        <v>#N/A</v>
      </c>
    </row>
    <row r="170" ht="14.25" customHeight="1">
      <c r="BJ170" s="9" t="e">
        <v>#N/A</v>
      </c>
    </row>
    <row r="171" ht="14.25" customHeight="1">
      <c r="BJ171" s="9">
        <v>5.0</v>
      </c>
    </row>
    <row r="172" ht="14.25" customHeight="1">
      <c r="BJ172" s="9">
        <v>2.0</v>
      </c>
    </row>
    <row r="173" ht="14.25" customHeight="1">
      <c r="BJ173" s="9" t="e">
        <v>#N/A</v>
      </c>
    </row>
    <row r="174" ht="14.25" customHeight="1">
      <c r="BJ174" s="9" t="e">
        <v>#N/A</v>
      </c>
    </row>
    <row r="175" ht="14.25" customHeight="1">
      <c r="BJ175" s="9" t="e">
        <v>#N/A</v>
      </c>
    </row>
    <row r="176" ht="14.25" customHeight="1">
      <c r="BJ176" s="9" t="e">
        <v>#N/A</v>
      </c>
    </row>
    <row r="177" ht="14.25" customHeight="1">
      <c r="BJ177" s="9" t="e">
        <v>#N/A</v>
      </c>
    </row>
    <row r="178" ht="14.25" customHeight="1">
      <c r="BJ178" s="9" t="e">
        <v>#N/A</v>
      </c>
    </row>
    <row r="179" ht="14.25" customHeight="1">
      <c r="BJ179" s="9">
        <v>4.0</v>
      </c>
    </row>
    <row r="180" ht="14.25" customHeight="1">
      <c r="BJ180" s="9" t="e">
        <v>#N/A</v>
      </c>
    </row>
    <row r="181" ht="14.25" customHeight="1">
      <c r="BJ181" s="9" t="e">
        <v>#N/A</v>
      </c>
    </row>
    <row r="182" ht="14.25" customHeight="1">
      <c r="BJ182" s="9" t="e">
        <v>#N/A</v>
      </c>
    </row>
    <row r="183" ht="14.25" customHeight="1">
      <c r="BJ183" s="9" t="e">
        <v>#N/A</v>
      </c>
    </row>
    <row r="184" ht="14.25" customHeight="1">
      <c r="BJ184" s="9">
        <v>2.0</v>
      </c>
    </row>
    <row r="185" ht="14.25" customHeight="1">
      <c r="BJ185" s="9">
        <v>2.0</v>
      </c>
    </row>
    <row r="186" ht="14.25" customHeight="1">
      <c r="BJ186" s="9" t="e">
        <v>#N/A</v>
      </c>
    </row>
    <row r="187" ht="14.25" customHeight="1">
      <c r="BJ187" s="9">
        <v>3.0</v>
      </c>
    </row>
    <row r="188" ht="14.25" customHeight="1">
      <c r="BJ188" s="9">
        <v>5.0</v>
      </c>
    </row>
    <row r="189" ht="14.25" customHeight="1">
      <c r="BJ189" s="9">
        <v>2.0</v>
      </c>
    </row>
    <row r="190" ht="14.25" customHeight="1">
      <c r="BJ190" s="9">
        <v>3.0</v>
      </c>
    </row>
    <row r="191" ht="14.25" customHeight="1">
      <c r="BJ191" s="9" t="e">
        <v>#N/A</v>
      </c>
    </row>
    <row r="192" ht="14.25" customHeight="1">
      <c r="BJ192" s="9" t="e">
        <v>#N/A</v>
      </c>
    </row>
    <row r="193" ht="14.25" customHeight="1">
      <c r="BJ193" s="9">
        <v>2.0</v>
      </c>
    </row>
    <row r="194" ht="14.25" customHeight="1">
      <c r="BJ194" s="9" t="e">
        <v>#N/A</v>
      </c>
    </row>
    <row r="195" ht="14.25" customHeight="1">
      <c r="BJ195" s="9" t="e">
        <v>#N/A</v>
      </c>
    </row>
    <row r="196" ht="14.25" customHeight="1">
      <c r="BJ196" s="9" t="e">
        <v>#N/A</v>
      </c>
    </row>
    <row r="197" ht="14.25" customHeight="1">
      <c r="BJ197" s="9" t="e">
        <v>#N/A</v>
      </c>
    </row>
    <row r="198" ht="14.25" customHeight="1">
      <c r="BJ198" s="9" t="e">
        <v>#N/A</v>
      </c>
    </row>
    <row r="199" ht="14.25" customHeight="1">
      <c r="BJ199" s="9" t="e">
        <v>#N/A</v>
      </c>
    </row>
    <row r="200" ht="14.25" customHeight="1">
      <c r="BJ200" s="9" t="e">
        <v>#N/A</v>
      </c>
    </row>
    <row r="201" ht="14.25" customHeight="1">
      <c r="BJ201" s="9" t="e">
        <v>#N/A</v>
      </c>
    </row>
    <row r="202" ht="14.25" customHeight="1">
      <c r="BJ202" s="9">
        <v>2.0</v>
      </c>
    </row>
    <row r="203" ht="14.25" customHeight="1">
      <c r="BJ203" s="9">
        <v>2.0</v>
      </c>
    </row>
    <row r="204" ht="14.25" customHeight="1">
      <c r="BJ204" s="9" t="e">
        <v>#N/A</v>
      </c>
    </row>
    <row r="205" ht="14.25" customHeight="1">
      <c r="BJ205" s="9" t="e">
        <v>#N/A</v>
      </c>
    </row>
    <row r="206" ht="14.25" customHeight="1">
      <c r="BJ206" s="9" t="e">
        <v>#N/A</v>
      </c>
    </row>
    <row r="207" ht="14.25" customHeight="1">
      <c r="BJ207" s="9" t="e">
        <v>#N/A</v>
      </c>
    </row>
    <row r="208" ht="14.25" customHeight="1">
      <c r="BJ208" s="9" t="e">
        <v>#N/A</v>
      </c>
    </row>
    <row r="209" ht="14.25" customHeight="1">
      <c r="BJ209" s="9" t="e">
        <v>#N/A</v>
      </c>
    </row>
    <row r="210" ht="14.25" customHeight="1">
      <c r="BJ210" s="9" t="e">
        <v>#N/A</v>
      </c>
    </row>
    <row r="211" ht="14.25" customHeight="1">
      <c r="BJ211" s="9" t="e">
        <v>#N/A</v>
      </c>
    </row>
    <row r="212" ht="14.25" customHeight="1">
      <c r="BJ212" s="9" t="e">
        <v>#N/A</v>
      </c>
    </row>
    <row r="213" ht="14.25" customHeight="1">
      <c r="BJ213" s="9" t="e">
        <v>#N/A</v>
      </c>
    </row>
    <row r="214" ht="14.25" customHeight="1">
      <c r="BJ214" s="9">
        <v>3.0</v>
      </c>
    </row>
    <row r="215" ht="14.25" customHeight="1">
      <c r="BJ215" s="9" t="e">
        <v>#N/A</v>
      </c>
    </row>
    <row r="216" ht="14.25" customHeight="1">
      <c r="BJ216" s="9" t="e">
        <v>#N/A</v>
      </c>
    </row>
    <row r="217" ht="14.25" customHeight="1">
      <c r="BJ217" s="9" t="e">
        <v>#N/A</v>
      </c>
    </row>
    <row r="218" ht="14.25" customHeight="1">
      <c r="BJ218" s="9" t="e">
        <v>#N/A</v>
      </c>
    </row>
    <row r="219" ht="14.25" customHeight="1">
      <c r="BJ219" s="9" t="e">
        <v>#N/A</v>
      </c>
    </row>
    <row r="220" ht="14.25" customHeight="1">
      <c r="BJ220" s="9" t="e">
        <v>#N/A</v>
      </c>
    </row>
    <row r="221" ht="14.25" customHeight="1">
      <c r="BJ221" s="9" t="e">
        <v>#N/A</v>
      </c>
    </row>
    <row r="222" ht="14.25" customHeight="1">
      <c r="BJ222" s="9" t="e">
        <v>#N/A</v>
      </c>
    </row>
    <row r="223" ht="14.25" customHeight="1">
      <c r="BJ223" s="9" t="e">
        <v>#N/A</v>
      </c>
    </row>
    <row r="224" ht="14.25" customHeight="1">
      <c r="BJ224" s="9">
        <v>3.0</v>
      </c>
    </row>
    <row r="225" ht="14.25" customHeight="1">
      <c r="BJ225" s="9" t="e">
        <v>#N/A</v>
      </c>
    </row>
    <row r="226" ht="14.25" customHeight="1">
      <c r="BJ226" s="9">
        <v>2.0</v>
      </c>
    </row>
    <row r="227" ht="14.25" customHeight="1">
      <c r="BJ227" s="9" t="e">
        <v>#N/A</v>
      </c>
    </row>
    <row r="228" ht="14.25" customHeight="1">
      <c r="BJ228" s="9" t="e">
        <v>#N/A</v>
      </c>
    </row>
    <row r="229" ht="14.25" customHeight="1">
      <c r="BJ229" s="9">
        <v>4.0</v>
      </c>
    </row>
    <row r="230" ht="14.25" customHeight="1">
      <c r="BJ230" s="9" t="e">
        <v>#N/A</v>
      </c>
    </row>
    <row r="231" ht="14.25" customHeight="1">
      <c r="BJ231" s="9">
        <v>2.0</v>
      </c>
    </row>
    <row r="232" ht="14.25" customHeight="1">
      <c r="BJ232" s="9" t="e">
        <v>#N/A</v>
      </c>
    </row>
    <row r="233" ht="14.25" customHeight="1">
      <c r="BJ233" s="9" t="e">
        <v>#N/A</v>
      </c>
    </row>
    <row r="234" ht="14.25" customHeight="1">
      <c r="BJ234" s="9" t="e">
        <v>#N/A</v>
      </c>
    </row>
    <row r="235" ht="14.25" customHeight="1">
      <c r="BJ235" s="9" t="e">
        <v>#N/A</v>
      </c>
    </row>
    <row r="236" ht="14.25" customHeight="1">
      <c r="BJ236" s="9" t="e">
        <v>#N/A</v>
      </c>
    </row>
    <row r="237" ht="14.25" customHeight="1">
      <c r="BJ237" s="9" t="e">
        <v>#N/A</v>
      </c>
    </row>
    <row r="238" ht="14.25" customHeight="1">
      <c r="BJ238" s="9">
        <v>4.0</v>
      </c>
    </row>
    <row r="239" ht="14.25" customHeight="1">
      <c r="BJ239" s="9">
        <v>1.0</v>
      </c>
    </row>
    <row r="240" ht="14.25" customHeight="1">
      <c r="BJ240" s="9" t="e">
        <v>#N/A</v>
      </c>
    </row>
    <row r="241" ht="14.25" customHeight="1">
      <c r="BJ241" s="9">
        <v>3.0</v>
      </c>
    </row>
    <row r="242" ht="14.25" customHeight="1">
      <c r="BJ242" s="9" t="e">
        <v>#N/A</v>
      </c>
    </row>
    <row r="243" ht="14.25" customHeight="1">
      <c r="BJ243" s="9" t="e">
        <v>#N/A</v>
      </c>
    </row>
    <row r="244" ht="14.25" customHeight="1">
      <c r="BJ244" s="9" t="e">
        <v>#N/A</v>
      </c>
    </row>
    <row r="245" ht="14.25" customHeight="1">
      <c r="BJ245" s="9" t="e">
        <v>#N/A</v>
      </c>
    </row>
    <row r="246" ht="14.25" customHeight="1">
      <c r="BJ246" s="9">
        <v>2.0</v>
      </c>
    </row>
    <row r="247" ht="14.25" customHeight="1">
      <c r="BJ247" s="9" t="e">
        <v>#N/A</v>
      </c>
    </row>
    <row r="248" ht="14.25" customHeight="1">
      <c r="BJ248" s="9" t="e">
        <v>#N/A</v>
      </c>
    </row>
    <row r="249" ht="14.25" customHeight="1">
      <c r="BJ249" s="9" t="e">
        <v>#N/A</v>
      </c>
    </row>
    <row r="250" ht="14.25" customHeight="1">
      <c r="BJ250" s="9">
        <v>5.0</v>
      </c>
    </row>
    <row r="251" ht="14.25" customHeight="1">
      <c r="BJ251" s="9" t="e">
        <v>#N/A</v>
      </c>
    </row>
    <row r="252" ht="14.25" customHeight="1">
      <c r="BJ252" s="9" t="e">
        <v>#N/A</v>
      </c>
    </row>
    <row r="253" ht="14.25" customHeight="1">
      <c r="BJ253" s="9" t="e">
        <v>#N/A</v>
      </c>
    </row>
    <row r="254" ht="14.25" customHeight="1">
      <c r="BJ254" s="9">
        <v>4.0</v>
      </c>
    </row>
    <row r="255" ht="14.25" customHeight="1">
      <c r="BJ255" s="9">
        <v>2.0</v>
      </c>
    </row>
    <row r="256" ht="14.25" customHeight="1">
      <c r="BJ256" s="9" t="e">
        <v>#N/A</v>
      </c>
    </row>
    <row r="257" ht="14.25" customHeight="1">
      <c r="BJ257" s="9" t="e">
        <v>#N/A</v>
      </c>
    </row>
    <row r="258" ht="14.25" customHeight="1">
      <c r="BJ258" s="9">
        <v>2.0</v>
      </c>
    </row>
    <row r="259" ht="14.25" customHeight="1">
      <c r="BJ259" s="9" t="e">
        <v>#N/A</v>
      </c>
    </row>
    <row r="260" ht="14.25" customHeight="1">
      <c r="BJ260" s="9" t="e">
        <v>#N/A</v>
      </c>
    </row>
    <row r="261" ht="14.25" customHeight="1">
      <c r="BJ261" s="9">
        <v>3.0</v>
      </c>
    </row>
    <row r="262" ht="14.25" customHeight="1">
      <c r="BJ262" s="9">
        <v>3.0</v>
      </c>
    </row>
    <row r="263" ht="14.25" customHeight="1">
      <c r="BJ263" s="9" t="e">
        <v>#N/A</v>
      </c>
    </row>
    <row r="264" ht="14.25" customHeight="1">
      <c r="BJ264" s="9">
        <v>1.0</v>
      </c>
    </row>
    <row r="265" ht="14.25" customHeight="1">
      <c r="BJ265" s="9" t="e">
        <v>#N/A</v>
      </c>
    </row>
    <row r="266" ht="14.25" customHeight="1">
      <c r="BJ266" s="9" t="e">
        <v>#N/A</v>
      </c>
    </row>
    <row r="267" ht="14.25" customHeight="1">
      <c r="BJ267" s="9">
        <v>1.0</v>
      </c>
    </row>
    <row r="268" ht="14.25" customHeight="1">
      <c r="BJ268" s="9">
        <v>1.0</v>
      </c>
    </row>
    <row r="269" ht="14.25" customHeight="1">
      <c r="BJ269" s="9" t="e">
        <v>#N/A</v>
      </c>
    </row>
    <row r="270" ht="14.25" customHeight="1">
      <c r="BJ270" s="9">
        <v>2.0</v>
      </c>
    </row>
    <row r="271" ht="14.25" customHeight="1">
      <c r="BJ271" s="9">
        <v>4.0</v>
      </c>
    </row>
    <row r="272" ht="14.25" customHeight="1">
      <c r="BJ272" s="9">
        <v>1.0</v>
      </c>
    </row>
    <row r="273" ht="14.25" customHeight="1">
      <c r="BJ273" s="9" t="e">
        <v>#N/A</v>
      </c>
    </row>
    <row r="274" ht="14.25" customHeight="1">
      <c r="BJ274" s="9" t="e">
        <v>#N/A</v>
      </c>
    </row>
    <row r="275" ht="14.25" customHeight="1">
      <c r="BJ275" s="9" t="e">
        <v>#N/A</v>
      </c>
    </row>
    <row r="276" ht="14.25" customHeight="1">
      <c r="BJ276" s="9" t="e">
        <v>#N/A</v>
      </c>
    </row>
    <row r="277" ht="14.25" customHeight="1">
      <c r="BJ277" s="9" t="e">
        <v>#N/A</v>
      </c>
    </row>
    <row r="278" ht="14.25" customHeight="1">
      <c r="BJ278" s="9" t="e">
        <v>#N/A</v>
      </c>
    </row>
    <row r="279" ht="14.25" customHeight="1">
      <c r="BJ279" s="9" t="e">
        <v>#N/A</v>
      </c>
    </row>
    <row r="280" ht="14.25" customHeight="1">
      <c r="BJ280" s="9" t="e">
        <v>#N/A</v>
      </c>
    </row>
    <row r="281" ht="14.25" customHeight="1">
      <c r="BJ281" s="9" t="e">
        <v>#N/A</v>
      </c>
    </row>
    <row r="282" ht="14.25" customHeight="1">
      <c r="BJ282" s="9" t="e">
        <v>#N/A</v>
      </c>
    </row>
    <row r="283" ht="14.25" customHeight="1">
      <c r="BJ283" s="9" t="e">
        <v>#N/A</v>
      </c>
    </row>
    <row r="284" ht="14.25" customHeight="1">
      <c r="BJ284" s="9" t="e">
        <v>#N/A</v>
      </c>
    </row>
    <row r="285" ht="14.25" customHeight="1">
      <c r="BJ285" s="9">
        <v>3.0</v>
      </c>
    </row>
    <row r="286" ht="14.25" customHeight="1">
      <c r="BJ286" s="9">
        <v>1.0</v>
      </c>
    </row>
    <row r="287" ht="14.25" customHeight="1">
      <c r="BJ287" s="9" t="e">
        <v>#N/A</v>
      </c>
    </row>
    <row r="288" ht="14.25" customHeight="1">
      <c r="BJ288" s="9" t="e">
        <v>#N/A</v>
      </c>
    </row>
    <row r="289" ht="14.25" customHeight="1">
      <c r="BJ289" s="9">
        <v>4.0</v>
      </c>
    </row>
    <row r="290" ht="14.25" customHeight="1">
      <c r="BJ290" s="9" t="e">
        <v>#N/A</v>
      </c>
    </row>
    <row r="291" ht="14.25" customHeight="1">
      <c r="BJ291" s="9" t="e">
        <v>#N/A</v>
      </c>
    </row>
    <row r="292" ht="14.25" customHeight="1">
      <c r="BJ292" s="9" t="e">
        <v>#N/A</v>
      </c>
    </row>
    <row r="293" ht="14.25" customHeight="1">
      <c r="BJ293" s="9">
        <v>2.0</v>
      </c>
    </row>
    <row r="294" ht="14.25" customHeight="1">
      <c r="BJ294" s="9" t="e">
        <v>#N/A</v>
      </c>
    </row>
    <row r="295" ht="14.25" customHeight="1">
      <c r="BJ295" s="9">
        <v>5.0</v>
      </c>
    </row>
    <row r="296" ht="14.25" customHeight="1">
      <c r="BJ296" s="9">
        <v>4.0</v>
      </c>
    </row>
    <row r="297" ht="14.25" customHeight="1">
      <c r="BJ297" s="9">
        <v>4.0</v>
      </c>
    </row>
    <row r="298" ht="14.25" customHeight="1">
      <c r="BJ298" s="9" t="e">
        <v>#N/A</v>
      </c>
    </row>
    <row r="299" ht="14.25" customHeight="1">
      <c r="BJ299" s="9">
        <v>3.0</v>
      </c>
    </row>
    <row r="300" ht="14.25" customHeight="1">
      <c r="BJ300" s="9" t="e">
        <v>#N/A</v>
      </c>
    </row>
    <row r="301" ht="14.25" customHeight="1">
      <c r="BJ301" s="9">
        <v>4.0</v>
      </c>
    </row>
    <row r="302" ht="14.25" customHeight="1">
      <c r="BJ302" s="9" t="e">
        <v>#N/A</v>
      </c>
    </row>
    <row r="303" ht="14.25" customHeight="1">
      <c r="BJ303" s="9">
        <v>3.0</v>
      </c>
    </row>
    <row r="304" ht="14.25" customHeight="1">
      <c r="BJ304" s="9" t="e">
        <v>#N/A</v>
      </c>
    </row>
    <row r="305" ht="14.25" customHeight="1">
      <c r="BJ305" s="9" t="e">
        <v>#N/A</v>
      </c>
    </row>
    <row r="306" ht="14.25" customHeight="1">
      <c r="BJ306" s="9" t="e">
        <v>#N/A</v>
      </c>
    </row>
    <row r="307" ht="14.25" customHeight="1">
      <c r="BJ307" s="9" t="e">
        <v>#N/A</v>
      </c>
    </row>
    <row r="308" ht="14.25" customHeight="1">
      <c r="BJ308" s="9" t="e">
        <v>#N/A</v>
      </c>
    </row>
    <row r="309" ht="14.25" customHeight="1">
      <c r="BJ309" s="9" t="e">
        <v>#N/A</v>
      </c>
    </row>
    <row r="310" ht="14.25" customHeight="1">
      <c r="BJ310" s="9" t="e">
        <v>#N/A</v>
      </c>
    </row>
    <row r="311" ht="14.25" customHeight="1">
      <c r="BJ311" s="9" t="e">
        <v>#N/A</v>
      </c>
    </row>
    <row r="312" ht="14.25" customHeight="1">
      <c r="BJ312" s="9">
        <v>3.0</v>
      </c>
    </row>
    <row r="313" ht="14.25" customHeight="1">
      <c r="BJ313" s="9" t="e">
        <v>#N/A</v>
      </c>
    </row>
    <row r="314" ht="14.25" customHeight="1">
      <c r="BJ314" s="9">
        <v>2.0</v>
      </c>
    </row>
    <row r="315" ht="14.25" customHeight="1">
      <c r="BJ315" s="9">
        <v>2.0</v>
      </c>
    </row>
    <row r="316" ht="14.25" customHeight="1">
      <c r="BJ316" s="9">
        <v>3.0</v>
      </c>
    </row>
    <row r="317" ht="14.25" customHeight="1">
      <c r="BJ317" s="9" t="e">
        <v>#N/A</v>
      </c>
    </row>
    <row r="318" ht="14.25" customHeight="1">
      <c r="BJ318" s="9" t="e">
        <v>#N/A</v>
      </c>
    </row>
    <row r="319" ht="14.25" customHeight="1">
      <c r="BJ319" s="9" t="e">
        <v>#N/A</v>
      </c>
    </row>
    <row r="320" ht="14.25" customHeight="1">
      <c r="BJ320" s="9" t="e">
        <v>#N/A</v>
      </c>
    </row>
    <row r="321" ht="14.25" customHeight="1">
      <c r="BJ321" s="9">
        <v>4.0</v>
      </c>
    </row>
    <row r="322" ht="14.25" customHeight="1">
      <c r="BJ322" s="9">
        <v>1.0</v>
      </c>
    </row>
    <row r="323" ht="14.25" customHeight="1">
      <c r="BJ323" s="9" t="e">
        <v>#N/A</v>
      </c>
    </row>
    <row r="324" ht="14.25" customHeight="1">
      <c r="BJ324" s="9">
        <v>3.0</v>
      </c>
    </row>
    <row r="325" ht="14.25" customHeight="1">
      <c r="BJ325" s="9">
        <v>2.0</v>
      </c>
    </row>
    <row r="326" ht="14.25" customHeight="1">
      <c r="BJ326" s="9" t="e">
        <v>#N/A</v>
      </c>
    </row>
    <row r="327" ht="14.25" customHeight="1">
      <c r="BJ327" s="9" t="e">
        <v>#N/A</v>
      </c>
    </row>
    <row r="328" ht="14.25" customHeight="1">
      <c r="BJ328" s="9" t="e">
        <v>#N/A</v>
      </c>
    </row>
    <row r="329" ht="14.25" customHeight="1">
      <c r="BJ329" s="9">
        <v>2.0</v>
      </c>
    </row>
    <row r="330" ht="14.25" customHeight="1">
      <c r="BJ330" s="9">
        <v>2.0</v>
      </c>
    </row>
    <row r="331" ht="14.25" customHeight="1">
      <c r="BJ331" s="9" t="e">
        <v>#N/A</v>
      </c>
    </row>
    <row r="332" ht="14.25" customHeight="1">
      <c r="BJ332" s="9">
        <v>4.0</v>
      </c>
    </row>
    <row r="333" ht="14.25" customHeight="1">
      <c r="BJ333" s="9">
        <v>5.0</v>
      </c>
    </row>
    <row r="334" ht="14.25" customHeight="1">
      <c r="BJ334" s="9" t="e">
        <v>#N/A</v>
      </c>
    </row>
    <row r="335" ht="14.25" customHeight="1">
      <c r="BJ335" s="9" t="e">
        <v>#N/A</v>
      </c>
    </row>
    <row r="336" ht="14.25" customHeight="1">
      <c r="BJ336" s="9" t="e">
        <v>#N/A</v>
      </c>
    </row>
    <row r="337" ht="14.25" customHeight="1">
      <c r="BJ337" s="9">
        <v>5.0</v>
      </c>
    </row>
    <row r="338" ht="14.25" customHeight="1">
      <c r="BJ338" s="9">
        <v>2.0</v>
      </c>
    </row>
    <row r="339" ht="14.25" customHeight="1">
      <c r="BJ339" s="9" t="e">
        <v>#N/A</v>
      </c>
    </row>
    <row r="340" ht="14.25" customHeight="1">
      <c r="BJ340" s="9" t="e">
        <v>#N/A</v>
      </c>
    </row>
    <row r="341" ht="14.25" customHeight="1">
      <c r="BJ341" s="9" t="e">
        <v>#N/A</v>
      </c>
    </row>
    <row r="342" ht="14.25" customHeight="1">
      <c r="BJ342" s="9" t="e">
        <v>#N/A</v>
      </c>
    </row>
    <row r="343" ht="14.25" customHeight="1">
      <c r="BJ343" s="9" t="e">
        <v>#N/A</v>
      </c>
    </row>
    <row r="344" ht="14.25" customHeight="1">
      <c r="BJ344" s="9">
        <v>3.0</v>
      </c>
    </row>
    <row r="345" ht="14.25" customHeight="1">
      <c r="BJ345" s="9">
        <v>4.0</v>
      </c>
    </row>
    <row r="346" ht="14.25" customHeight="1">
      <c r="BJ346" s="9" t="e">
        <v>#N/A</v>
      </c>
    </row>
    <row r="347" ht="14.25" customHeight="1">
      <c r="BJ347" s="9">
        <v>2.0</v>
      </c>
    </row>
    <row r="348" ht="14.25" customHeight="1">
      <c r="BJ348" s="9" t="e">
        <v>#N/A</v>
      </c>
    </row>
    <row r="349" ht="14.25" customHeight="1">
      <c r="BJ349" s="9" t="e">
        <v>#N/A</v>
      </c>
    </row>
    <row r="350" ht="14.25" customHeight="1">
      <c r="BJ350" s="9">
        <v>1.0</v>
      </c>
    </row>
    <row r="351" ht="14.25" customHeight="1">
      <c r="BJ351" s="9">
        <v>2.0</v>
      </c>
    </row>
    <row r="352" ht="14.25" customHeight="1">
      <c r="BJ352" s="9" t="e">
        <v>#N/A</v>
      </c>
    </row>
    <row r="353" ht="14.25" customHeight="1">
      <c r="BJ353" s="9">
        <v>4.0</v>
      </c>
    </row>
    <row r="354" ht="14.25" customHeight="1">
      <c r="BJ354" s="9" t="e">
        <v>#N/A</v>
      </c>
    </row>
    <row r="355" ht="14.25" customHeight="1">
      <c r="BJ355" s="9">
        <v>3.0</v>
      </c>
    </row>
    <row r="356" ht="14.25" customHeight="1">
      <c r="BJ356" s="9" t="e">
        <v>#N/A</v>
      </c>
    </row>
    <row r="357" ht="14.25" customHeight="1">
      <c r="BJ357" s="9" t="e">
        <v>#N/A</v>
      </c>
    </row>
    <row r="358" ht="14.25" customHeight="1">
      <c r="BJ358" s="9" t="e">
        <v>#N/A</v>
      </c>
    </row>
    <row r="359" ht="14.25" customHeight="1">
      <c r="BJ359" s="9">
        <v>2.0</v>
      </c>
    </row>
    <row r="360" ht="14.25" customHeight="1">
      <c r="BJ360" s="9" t="e">
        <v>#N/A</v>
      </c>
    </row>
    <row r="361" ht="14.25" customHeight="1">
      <c r="BJ361" s="9" t="e">
        <v>#N/A</v>
      </c>
    </row>
    <row r="362" ht="14.25" customHeight="1">
      <c r="BJ362" s="9" t="e">
        <v>#N/A</v>
      </c>
    </row>
    <row r="363" ht="14.25" customHeight="1">
      <c r="BJ363" s="9" t="e">
        <v>#N/A</v>
      </c>
    </row>
    <row r="364" ht="14.25" customHeight="1">
      <c r="BJ364" s="9" t="e">
        <v>#N/A</v>
      </c>
    </row>
    <row r="365" ht="14.25" customHeight="1">
      <c r="BJ365" s="9">
        <v>2.0</v>
      </c>
    </row>
    <row r="366" ht="14.25" customHeight="1">
      <c r="BJ366" s="9">
        <v>3.0</v>
      </c>
    </row>
    <row r="367" ht="14.25" customHeight="1">
      <c r="BJ367" s="9" t="e">
        <v>#N/A</v>
      </c>
    </row>
    <row r="368" ht="14.25" customHeight="1">
      <c r="BJ368" s="9">
        <v>3.0</v>
      </c>
    </row>
    <row r="369" ht="14.25" customHeight="1">
      <c r="BJ369" s="9">
        <v>1.0</v>
      </c>
    </row>
    <row r="370" ht="14.25" customHeight="1">
      <c r="BJ370" s="9" t="e">
        <v>#N/A</v>
      </c>
    </row>
    <row r="371" ht="14.25" customHeight="1">
      <c r="BJ371" s="9">
        <v>3.0</v>
      </c>
    </row>
    <row r="372" ht="14.25" customHeight="1">
      <c r="BJ372" s="9" t="e">
        <v>#N/A</v>
      </c>
    </row>
    <row r="373" ht="14.25" customHeight="1">
      <c r="BJ373" s="9">
        <v>4.0</v>
      </c>
    </row>
    <row r="374" ht="14.25" customHeight="1">
      <c r="BJ374" s="9" t="e">
        <v>#N/A</v>
      </c>
    </row>
    <row r="375" ht="14.25" customHeight="1">
      <c r="BJ375" s="9" t="e">
        <v>#N/A</v>
      </c>
    </row>
    <row r="376" ht="14.25" customHeight="1">
      <c r="BJ376" s="9">
        <v>3.0</v>
      </c>
    </row>
    <row r="377" ht="14.25" customHeight="1">
      <c r="BJ377" s="9">
        <v>3.0</v>
      </c>
    </row>
    <row r="378" ht="14.25" customHeight="1">
      <c r="BJ378" s="9">
        <v>5.0</v>
      </c>
    </row>
    <row r="379" ht="14.25" customHeight="1">
      <c r="BJ379" s="9" t="e">
        <v>#N/A</v>
      </c>
    </row>
    <row r="380" ht="14.25" customHeight="1">
      <c r="BJ380" s="9">
        <v>3.0</v>
      </c>
    </row>
    <row r="381" ht="14.25" customHeight="1">
      <c r="BJ381" s="9" t="e">
        <v>#N/A</v>
      </c>
    </row>
    <row r="382" ht="14.25" customHeight="1">
      <c r="BJ382" s="9" t="e">
        <v>#N/A</v>
      </c>
    </row>
    <row r="383" ht="14.25" customHeight="1">
      <c r="BJ383" s="9" t="e">
        <v>#N/A</v>
      </c>
    </row>
    <row r="384" ht="14.25" customHeight="1">
      <c r="BJ384" s="9">
        <v>4.0</v>
      </c>
    </row>
    <row r="385" ht="14.25" customHeight="1">
      <c r="BJ385" s="9" t="e">
        <v>#N/A</v>
      </c>
    </row>
    <row r="386" ht="14.25" customHeight="1">
      <c r="BJ386" s="9" t="e">
        <v>#N/A</v>
      </c>
    </row>
    <row r="387" ht="14.25" customHeight="1">
      <c r="BJ387" s="9" t="e">
        <v>#N/A</v>
      </c>
    </row>
    <row r="388" ht="14.25" customHeight="1">
      <c r="BJ388" s="9">
        <v>2.0</v>
      </c>
    </row>
    <row r="389" ht="14.25" customHeight="1">
      <c r="BJ389" s="9" t="e">
        <v>#N/A</v>
      </c>
    </row>
    <row r="390" ht="14.25" customHeight="1">
      <c r="BJ390" s="9">
        <v>3.0</v>
      </c>
    </row>
    <row r="391" ht="14.25" customHeight="1">
      <c r="BJ391" s="9">
        <v>4.0</v>
      </c>
    </row>
    <row r="392" ht="14.25" customHeight="1">
      <c r="BJ392" s="9" t="e">
        <v>#N/A</v>
      </c>
    </row>
    <row r="393" ht="14.25" customHeight="1">
      <c r="BJ393" s="9" t="e">
        <v>#N/A</v>
      </c>
    </row>
    <row r="394" ht="14.25" customHeight="1">
      <c r="BJ394" s="9" t="e">
        <v>#N/A</v>
      </c>
    </row>
    <row r="395" ht="14.25" customHeight="1">
      <c r="BJ395" s="9">
        <v>3.0</v>
      </c>
    </row>
    <row r="396" ht="14.25" customHeight="1">
      <c r="BJ396" s="9" t="e">
        <v>#N/A</v>
      </c>
    </row>
    <row r="397" ht="14.25" customHeight="1">
      <c r="BJ397" s="9">
        <v>2.0</v>
      </c>
    </row>
    <row r="398" ht="14.25" customHeight="1">
      <c r="BJ398" s="9" t="e">
        <v>#N/A</v>
      </c>
    </row>
    <row r="399" ht="14.25" customHeight="1">
      <c r="BJ399" s="9">
        <v>3.0</v>
      </c>
    </row>
    <row r="400" ht="14.25" customHeight="1">
      <c r="BJ400" s="9" t="e">
        <v>#N/A</v>
      </c>
    </row>
    <row r="401" ht="14.25" customHeight="1">
      <c r="BJ401" s="9" t="e">
        <v>#N/A</v>
      </c>
    </row>
    <row r="402" ht="14.25" customHeight="1">
      <c r="BJ402" s="9" t="e">
        <v>#N/A</v>
      </c>
    </row>
    <row r="403" ht="14.25" customHeight="1">
      <c r="BJ403" s="9" t="e">
        <v>#N/A</v>
      </c>
    </row>
    <row r="404" ht="14.25" customHeight="1">
      <c r="BJ404" s="9" t="e">
        <v>#N/A</v>
      </c>
    </row>
    <row r="405" ht="14.25" customHeight="1">
      <c r="BJ405" s="9" t="e">
        <v>#N/A</v>
      </c>
    </row>
    <row r="406" ht="14.25" customHeight="1">
      <c r="BJ406" s="9" t="e">
        <v>#N/A</v>
      </c>
    </row>
    <row r="407" ht="14.25" customHeight="1">
      <c r="BJ407" s="9">
        <v>3.0</v>
      </c>
    </row>
    <row r="408" ht="14.25" customHeight="1">
      <c r="BJ408" s="9">
        <v>4.0</v>
      </c>
    </row>
    <row r="409" ht="14.25" customHeight="1">
      <c r="BJ409" s="9" t="e">
        <v>#N/A</v>
      </c>
    </row>
    <row r="410" ht="14.25" customHeight="1">
      <c r="BJ410" s="9" t="e">
        <v>#N/A</v>
      </c>
    </row>
    <row r="411" ht="14.25" customHeight="1">
      <c r="BJ411" s="9" t="e">
        <v>#N/A</v>
      </c>
    </row>
    <row r="412" ht="14.25" customHeight="1">
      <c r="BJ412" s="9">
        <v>2.0</v>
      </c>
    </row>
    <row r="413" ht="14.25" customHeight="1">
      <c r="BJ413" s="9" t="e">
        <v>#N/A</v>
      </c>
    </row>
    <row r="414" ht="14.25" customHeight="1">
      <c r="BJ414" s="9" t="e">
        <v>#N/A</v>
      </c>
    </row>
    <row r="415" ht="14.25" customHeight="1">
      <c r="BJ415" s="9" t="e">
        <v>#N/A</v>
      </c>
    </row>
    <row r="416" ht="14.25" customHeight="1">
      <c r="BJ416" s="9">
        <v>5.0</v>
      </c>
    </row>
    <row r="417" ht="14.25" customHeight="1">
      <c r="BJ417" s="9" t="e">
        <v>#N/A</v>
      </c>
    </row>
    <row r="418" ht="14.25" customHeight="1">
      <c r="BJ418" s="9" t="e">
        <v>#N/A</v>
      </c>
    </row>
    <row r="419" ht="14.25" customHeight="1">
      <c r="BJ419" s="9" t="e">
        <v>#N/A</v>
      </c>
    </row>
    <row r="420" ht="14.25" customHeight="1">
      <c r="BJ420" s="9">
        <v>5.0</v>
      </c>
    </row>
    <row r="421" ht="14.25" customHeight="1">
      <c r="BJ421" s="9" t="e">
        <v>#N/A</v>
      </c>
    </row>
    <row r="422" ht="14.25" customHeight="1">
      <c r="BJ422" s="9" t="e">
        <v>#N/A</v>
      </c>
    </row>
    <row r="423" ht="14.25" customHeight="1">
      <c r="BJ423" s="9" t="e">
        <v>#N/A</v>
      </c>
    </row>
    <row r="424" ht="14.25" customHeight="1">
      <c r="BJ424" s="9">
        <v>1.0</v>
      </c>
    </row>
    <row r="425" ht="14.25" customHeight="1">
      <c r="BJ425" s="9" t="e">
        <v>#N/A</v>
      </c>
    </row>
    <row r="426" ht="14.25" customHeight="1">
      <c r="BJ426" s="9" t="e">
        <v>#N/A</v>
      </c>
    </row>
    <row r="427" ht="14.25" customHeight="1">
      <c r="BJ427" s="9" t="e">
        <v>#N/A</v>
      </c>
    </row>
    <row r="428" ht="14.25" customHeight="1">
      <c r="BJ428" s="9">
        <v>4.0</v>
      </c>
    </row>
    <row r="429" ht="14.25" customHeight="1">
      <c r="BJ429" s="9" t="e">
        <v>#N/A</v>
      </c>
    </row>
    <row r="430" ht="14.25" customHeight="1">
      <c r="BJ430" s="9" t="e">
        <v>#N/A</v>
      </c>
    </row>
    <row r="431" ht="14.25" customHeight="1">
      <c r="BJ431" s="9" t="e">
        <v>#N/A</v>
      </c>
    </row>
    <row r="432" ht="14.25" customHeight="1">
      <c r="BJ432" s="9">
        <v>1.0</v>
      </c>
    </row>
    <row r="433" ht="14.25" customHeight="1">
      <c r="BJ433" s="9">
        <v>1.0</v>
      </c>
    </row>
    <row r="434" ht="14.25" customHeight="1">
      <c r="BJ434" s="9">
        <v>3.0</v>
      </c>
    </row>
    <row r="435" ht="14.25" customHeight="1">
      <c r="BJ435" s="9" t="e">
        <v>#N/A</v>
      </c>
    </row>
    <row r="436" ht="14.25" customHeight="1">
      <c r="BJ436" s="9">
        <v>2.0</v>
      </c>
    </row>
    <row r="437" ht="14.25" customHeight="1">
      <c r="BJ437" s="9">
        <v>5.0</v>
      </c>
    </row>
    <row r="438" ht="14.25" customHeight="1">
      <c r="BJ438" s="9">
        <v>3.0</v>
      </c>
    </row>
    <row r="439" ht="14.25" customHeight="1">
      <c r="BJ439" s="9" t="e">
        <v>#N/A</v>
      </c>
    </row>
    <row r="440" ht="14.25" customHeight="1">
      <c r="BJ440" s="9" t="e">
        <v>#N/A</v>
      </c>
    </row>
    <row r="441" ht="14.25" customHeight="1">
      <c r="BJ441" s="9" t="e">
        <v>#N/A</v>
      </c>
    </row>
    <row r="442" ht="14.25" customHeight="1">
      <c r="BJ442" s="9" t="e">
        <v>#N/A</v>
      </c>
    </row>
    <row r="443" ht="14.25" customHeight="1">
      <c r="BJ443" s="9">
        <v>1.0</v>
      </c>
    </row>
    <row r="444" ht="14.25" customHeight="1">
      <c r="BJ444" s="9">
        <v>2.0</v>
      </c>
    </row>
    <row r="445" ht="14.25" customHeight="1">
      <c r="BJ445" s="9" t="e">
        <v>#N/A</v>
      </c>
    </row>
    <row r="446" ht="14.25" customHeight="1">
      <c r="BJ446" s="9" t="e">
        <v>#N/A</v>
      </c>
    </row>
    <row r="447" ht="14.25" customHeight="1">
      <c r="BJ447" s="9" t="e">
        <v>#N/A</v>
      </c>
    </row>
    <row r="448" ht="14.25" customHeight="1">
      <c r="BJ448" s="9" t="e">
        <v>#N/A</v>
      </c>
    </row>
    <row r="449" ht="14.25" customHeight="1">
      <c r="BJ449" s="9">
        <v>3.0</v>
      </c>
    </row>
    <row r="450" ht="14.25" customHeight="1">
      <c r="BJ450" s="9" t="e">
        <v>#N/A</v>
      </c>
    </row>
    <row r="451" ht="14.25" customHeight="1">
      <c r="BJ451" s="9">
        <v>3.0</v>
      </c>
    </row>
    <row r="452" ht="14.25" customHeight="1">
      <c r="BJ452" s="9" t="e">
        <v>#N/A</v>
      </c>
    </row>
    <row r="453" ht="14.25" customHeight="1">
      <c r="BJ453" s="9" t="e">
        <v>#N/A</v>
      </c>
    </row>
    <row r="454" ht="14.25" customHeight="1">
      <c r="BJ454" s="9" t="e">
        <v>#N/A</v>
      </c>
    </row>
    <row r="455" ht="14.25" customHeight="1">
      <c r="BJ455" s="9" t="e">
        <v>#N/A</v>
      </c>
    </row>
    <row r="456" ht="14.25" customHeight="1">
      <c r="BJ456" s="9">
        <v>3.0</v>
      </c>
    </row>
    <row r="457" ht="14.25" customHeight="1">
      <c r="BJ457" s="9" t="e">
        <v>#N/A</v>
      </c>
    </row>
    <row r="458" ht="14.25" customHeight="1">
      <c r="BJ458" s="9" t="e">
        <v>#N/A</v>
      </c>
    </row>
    <row r="459" ht="14.25" customHeight="1">
      <c r="BJ459" s="9">
        <v>3.0</v>
      </c>
    </row>
    <row r="460" ht="14.25" customHeight="1">
      <c r="BJ460" s="9" t="e">
        <v>#N/A</v>
      </c>
    </row>
    <row r="461" ht="14.25" customHeight="1">
      <c r="BJ461" s="9" t="e">
        <v>#N/A</v>
      </c>
    </row>
    <row r="462" ht="14.25" customHeight="1">
      <c r="BJ462" s="9" t="e">
        <v>#N/A</v>
      </c>
    </row>
    <row r="463" ht="14.25" customHeight="1">
      <c r="BJ463" s="9">
        <v>3.0</v>
      </c>
    </row>
    <row r="464" ht="14.25" customHeight="1">
      <c r="BJ464" s="9" t="e">
        <v>#N/A</v>
      </c>
    </row>
    <row r="465" ht="14.25" customHeight="1">
      <c r="BJ465" s="9" t="e">
        <v>#N/A</v>
      </c>
    </row>
    <row r="466" ht="14.25" customHeight="1">
      <c r="BJ466" s="9" t="e">
        <v>#N/A</v>
      </c>
    </row>
    <row r="467" ht="14.25" customHeight="1">
      <c r="BJ467" s="9">
        <v>5.0</v>
      </c>
    </row>
    <row r="468" ht="14.25" customHeight="1">
      <c r="BJ468" s="9" t="e">
        <v>#N/A</v>
      </c>
    </row>
    <row r="469" ht="14.25" customHeight="1">
      <c r="BJ469" s="9" t="e">
        <v>#N/A</v>
      </c>
    </row>
    <row r="470" ht="14.25" customHeight="1">
      <c r="BJ470" s="9" t="e">
        <v>#N/A</v>
      </c>
    </row>
    <row r="471" ht="14.25" customHeight="1">
      <c r="BJ471" s="9" t="e">
        <v>#N/A</v>
      </c>
    </row>
    <row r="472" ht="14.25" customHeight="1">
      <c r="BJ472" s="9" t="e">
        <v>#N/A</v>
      </c>
    </row>
    <row r="473" ht="14.25" customHeight="1">
      <c r="BJ473" s="9">
        <v>4.0</v>
      </c>
    </row>
    <row r="474" ht="14.25" customHeight="1">
      <c r="BJ474" s="9" t="e">
        <v>#N/A</v>
      </c>
    </row>
    <row r="475" ht="14.25" customHeight="1">
      <c r="BJ475" s="9">
        <v>1.0</v>
      </c>
    </row>
    <row r="476" ht="14.25" customHeight="1">
      <c r="BJ476" s="9" t="e">
        <v>#N/A</v>
      </c>
    </row>
    <row r="477" ht="14.25" customHeight="1">
      <c r="BJ477" s="9" t="e">
        <v>#N/A</v>
      </c>
    </row>
    <row r="478" ht="14.25" customHeight="1">
      <c r="BJ478" s="9">
        <v>4.0</v>
      </c>
    </row>
    <row r="479" ht="14.25" customHeight="1">
      <c r="BJ479" s="9">
        <v>2.0</v>
      </c>
    </row>
    <row r="480" ht="14.25" customHeight="1">
      <c r="BJ480" s="9">
        <v>2.0</v>
      </c>
    </row>
    <row r="481" ht="14.25" customHeight="1">
      <c r="BJ481" s="9" t="e">
        <v>#N/A</v>
      </c>
    </row>
    <row r="482" ht="14.25" customHeight="1">
      <c r="BJ482" s="9">
        <v>3.0</v>
      </c>
    </row>
    <row r="483" ht="14.25" customHeight="1">
      <c r="BJ483" s="9" t="e">
        <v>#N/A</v>
      </c>
    </row>
    <row r="484" ht="14.25" customHeight="1">
      <c r="BJ484" s="9" t="e">
        <v>#N/A</v>
      </c>
    </row>
    <row r="485" ht="14.25" customHeight="1">
      <c r="BJ485" s="9" t="e">
        <v>#N/A</v>
      </c>
    </row>
    <row r="486" ht="14.25" customHeight="1">
      <c r="BJ486" s="9" t="e">
        <v>#N/A</v>
      </c>
    </row>
    <row r="487" ht="14.25" customHeight="1">
      <c r="BJ487" s="9">
        <v>4.0</v>
      </c>
    </row>
    <row r="488" ht="14.25" customHeight="1">
      <c r="BJ488" s="9">
        <v>1.0</v>
      </c>
    </row>
    <row r="489" ht="14.25" customHeight="1">
      <c r="BJ489" s="9" t="e">
        <v>#N/A</v>
      </c>
    </row>
    <row r="490" ht="14.25" customHeight="1">
      <c r="BJ490" s="9" t="e">
        <v>#N/A</v>
      </c>
    </row>
    <row r="491" ht="14.25" customHeight="1">
      <c r="BJ491" s="9">
        <v>4.0</v>
      </c>
    </row>
    <row r="492" ht="14.25" customHeight="1">
      <c r="BJ492" s="9" t="e">
        <v>#N/A</v>
      </c>
    </row>
    <row r="493" ht="14.25" customHeight="1">
      <c r="BJ493" s="9" t="e">
        <v>#N/A</v>
      </c>
    </row>
    <row r="494" ht="14.25" customHeight="1">
      <c r="BJ494" s="9">
        <v>3.0</v>
      </c>
    </row>
    <row r="495" ht="14.25" customHeight="1">
      <c r="BJ495" s="9">
        <v>1.0</v>
      </c>
    </row>
    <row r="496" ht="14.25" customHeight="1">
      <c r="BJ496" s="9" t="e">
        <v>#N/A</v>
      </c>
    </row>
    <row r="497" ht="14.25" customHeight="1">
      <c r="BJ497" s="9" t="e">
        <v>#N/A</v>
      </c>
    </row>
    <row r="498" ht="14.25" customHeight="1">
      <c r="BJ498" s="9" t="e">
        <v>#N/A</v>
      </c>
    </row>
    <row r="499" ht="14.25" customHeight="1">
      <c r="BJ499" s="9" t="e">
        <v>#N/A</v>
      </c>
    </row>
    <row r="500" ht="14.25" customHeight="1">
      <c r="BJ500" s="9" t="e">
        <v>#N/A</v>
      </c>
    </row>
    <row r="501" ht="14.25" customHeight="1">
      <c r="BJ501" s="9" t="e">
        <v>#N/A</v>
      </c>
    </row>
    <row r="502" ht="14.25" customHeight="1">
      <c r="BJ502" s="9" t="e">
        <v>#N/A</v>
      </c>
    </row>
    <row r="503" ht="14.25" customHeight="1">
      <c r="BJ503" s="9" t="e">
        <v>#N/A</v>
      </c>
    </row>
    <row r="504" ht="14.25" customHeight="1">
      <c r="BJ504" s="9" t="e">
        <v>#N/A</v>
      </c>
    </row>
    <row r="505" ht="14.25" customHeight="1">
      <c r="BJ505" s="9" t="e">
        <v>#N/A</v>
      </c>
    </row>
    <row r="506" ht="14.25" customHeight="1">
      <c r="BJ506" s="9" t="e">
        <v>#N/A</v>
      </c>
    </row>
    <row r="507" ht="14.25" customHeight="1">
      <c r="BJ507" s="9">
        <v>2.0</v>
      </c>
    </row>
    <row r="508" ht="14.25" customHeight="1">
      <c r="BJ508" s="9" t="e">
        <v>#N/A</v>
      </c>
    </row>
    <row r="509" ht="14.25" customHeight="1">
      <c r="BJ509" s="9" t="e">
        <v>#N/A</v>
      </c>
    </row>
    <row r="510" ht="14.25" customHeight="1">
      <c r="BJ510" s="9">
        <v>3.0</v>
      </c>
    </row>
    <row r="511" ht="14.25" customHeight="1">
      <c r="BJ511" s="9">
        <v>5.0</v>
      </c>
    </row>
    <row r="512" ht="14.25" customHeight="1">
      <c r="BJ512" s="9" t="e">
        <v>#N/A</v>
      </c>
    </row>
    <row r="513" ht="14.25" customHeight="1">
      <c r="BJ513" s="9" t="e">
        <v>#N/A</v>
      </c>
    </row>
    <row r="514" ht="14.25" customHeight="1">
      <c r="BJ514" s="9" t="e">
        <v>#N/A</v>
      </c>
    </row>
    <row r="515" ht="14.25" customHeight="1">
      <c r="BJ515" s="9" t="e">
        <v>#N/A</v>
      </c>
    </row>
    <row r="516" ht="14.25" customHeight="1">
      <c r="BJ516" s="9">
        <v>2.0</v>
      </c>
    </row>
    <row r="517" ht="14.25" customHeight="1">
      <c r="BJ517" s="9">
        <v>3.0</v>
      </c>
    </row>
    <row r="518" ht="14.25" customHeight="1">
      <c r="BJ518" s="9" t="e">
        <v>#N/A</v>
      </c>
    </row>
    <row r="519" ht="14.25" customHeight="1">
      <c r="BJ519" s="9">
        <v>3.0</v>
      </c>
    </row>
    <row r="520" ht="14.25" customHeight="1">
      <c r="BJ520" s="9" t="e">
        <v>#N/A</v>
      </c>
    </row>
    <row r="521" ht="14.25" customHeight="1">
      <c r="BJ521" s="9">
        <v>2.0</v>
      </c>
    </row>
    <row r="522" ht="14.25" customHeight="1">
      <c r="BJ522" s="9" t="e">
        <v>#N/A</v>
      </c>
    </row>
    <row r="523" ht="14.25" customHeight="1">
      <c r="BJ523" s="9" t="e">
        <v>#N/A</v>
      </c>
    </row>
    <row r="524" ht="14.25" customHeight="1">
      <c r="BJ524" s="9" t="e">
        <v>#N/A</v>
      </c>
    </row>
    <row r="525" ht="14.25" customHeight="1">
      <c r="BJ525" s="9" t="e">
        <v>#N/A</v>
      </c>
    </row>
    <row r="526" ht="14.25" customHeight="1">
      <c r="BJ526" s="9" t="e">
        <v>#N/A</v>
      </c>
    </row>
    <row r="527" ht="14.25" customHeight="1">
      <c r="BJ527" s="9">
        <v>3.0</v>
      </c>
    </row>
    <row r="528" ht="14.25" customHeight="1">
      <c r="BJ528" s="9" t="e">
        <v>#N/A</v>
      </c>
    </row>
    <row r="529" ht="14.25" customHeight="1">
      <c r="BJ529" s="9" t="e">
        <v>#N/A</v>
      </c>
    </row>
    <row r="530" ht="14.25" customHeight="1">
      <c r="BJ530" s="9" t="e">
        <v>#N/A</v>
      </c>
    </row>
    <row r="531" ht="14.25" customHeight="1">
      <c r="BJ531" s="9" t="e">
        <v>#N/A</v>
      </c>
    </row>
    <row r="532" ht="14.25" customHeight="1">
      <c r="BJ532" s="9" t="e">
        <v>#N/A</v>
      </c>
    </row>
    <row r="533" ht="14.25" customHeight="1">
      <c r="BJ533" s="9" t="e">
        <v>#N/A</v>
      </c>
    </row>
    <row r="534" ht="14.25" customHeight="1">
      <c r="BJ534" s="9">
        <v>3.0</v>
      </c>
    </row>
    <row r="535" ht="14.25" customHeight="1">
      <c r="BJ535" s="9">
        <v>1.0</v>
      </c>
    </row>
    <row r="536" ht="14.25" customHeight="1">
      <c r="BJ536" s="9" t="e">
        <v>#N/A</v>
      </c>
    </row>
    <row r="537" ht="14.25" customHeight="1">
      <c r="BJ537" s="9">
        <v>3.0</v>
      </c>
    </row>
    <row r="538" ht="14.25" customHeight="1">
      <c r="BJ538" s="9" t="e">
        <v>#N/A</v>
      </c>
    </row>
    <row r="539" ht="14.25" customHeight="1">
      <c r="BJ539" s="9" t="e">
        <v>#N/A</v>
      </c>
    </row>
    <row r="540" ht="14.25" customHeight="1">
      <c r="BJ540" s="9" t="e">
        <v>#N/A</v>
      </c>
    </row>
    <row r="541" ht="14.25" customHeight="1">
      <c r="BJ541" s="9" t="e">
        <v>#N/A</v>
      </c>
    </row>
    <row r="542" ht="14.25" customHeight="1">
      <c r="BJ542" s="9">
        <v>2.0</v>
      </c>
    </row>
    <row r="543" ht="14.25" customHeight="1">
      <c r="BJ543" s="9">
        <v>4.0</v>
      </c>
    </row>
    <row r="544" ht="14.25" customHeight="1">
      <c r="BJ544" s="9" t="e">
        <v>#N/A</v>
      </c>
    </row>
    <row r="545" ht="14.25" customHeight="1">
      <c r="BJ545" s="9" t="e">
        <v>#N/A</v>
      </c>
    </row>
    <row r="546" ht="14.25" customHeight="1">
      <c r="BJ546" s="9" t="e">
        <v>#N/A</v>
      </c>
    </row>
    <row r="547" ht="14.25" customHeight="1">
      <c r="BJ547" s="9" t="e">
        <v>#N/A</v>
      </c>
    </row>
    <row r="548" ht="14.25" customHeight="1">
      <c r="BJ548" s="9" t="e">
        <v>#N/A</v>
      </c>
    </row>
    <row r="549" ht="14.25" customHeight="1">
      <c r="BJ549" s="9" t="e">
        <v>#N/A</v>
      </c>
    </row>
    <row r="550" ht="14.25" customHeight="1">
      <c r="BJ550" s="9" t="e">
        <v>#N/A</v>
      </c>
    </row>
    <row r="551" ht="14.25" customHeight="1">
      <c r="BJ551" s="9">
        <v>3.0</v>
      </c>
    </row>
    <row r="552" ht="14.25" customHeight="1">
      <c r="BJ552" s="9">
        <v>3.0</v>
      </c>
    </row>
    <row r="553" ht="14.25" customHeight="1">
      <c r="BJ553" s="9" t="e">
        <v>#N/A</v>
      </c>
    </row>
    <row r="554" ht="14.25" customHeight="1">
      <c r="BJ554" s="9">
        <v>2.0</v>
      </c>
    </row>
    <row r="555" ht="14.25" customHeight="1">
      <c r="BJ555" s="9" t="e">
        <v>#N/A</v>
      </c>
    </row>
    <row r="556" ht="14.25" customHeight="1">
      <c r="BJ556" s="9" t="e">
        <v>#N/A</v>
      </c>
    </row>
    <row r="557" ht="14.25" customHeight="1">
      <c r="BJ557" s="9" t="e">
        <v>#N/A</v>
      </c>
    </row>
    <row r="558" ht="14.25" customHeight="1">
      <c r="BJ558" s="9" t="e">
        <v>#N/A</v>
      </c>
    </row>
    <row r="559" ht="14.25" customHeight="1">
      <c r="BJ559" s="9">
        <v>3.0</v>
      </c>
    </row>
    <row r="560" ht="14.25" customHeight="1">
      <c r="BJ560" s="9" t="e">
        <v>#N/A</v>
      </c>
    </row>
    <row r="561" ht="14.25" customHeight="1">
      <c r="BJ561" s="9">
        <v>4.0</v>
      </c>
    </row>
    <row r="562" ht="14.25" customHeight="1">
      <c r="BJ562" s="9" t="e">
        <v>#N/A</v>
      </c>
    </row>
    <row r="563" ht="14.25" customHeight="1">
      <c r="BJ563" s="9" t="e">
        <v>#N/A</v>
      </c>
    </row>
    <row r="564" ht="14.25" customHeight="1">
      <c r="BJ564" s="9">
        <v>1.0</v>
      </c>
    </row>
    <row r="565" ht="14.25" customHeight="1">
      <c r="BJ565" s="9" t="e">
        <v>#N/A</v>
      </c>
    </row>
    <row r="566" ht="14.25" customHeight="1">
      <c r="BJ566" s="9" t="e">
        <v>#N/A</v>
      </c>
    </row>
    <row r="567" ht="14.25" customHeight="1">
      <c r="BJ567" s="9" t="e">
        <v>#N/A</v>
      </c>
    </row>
    <row r="568" ht="14.25" customHeight="1">
      <c r="BJ568" s="9" t="e">
        <v>#N/A</v>
      </c>
    </row>
    <row r="569" ht="14.25" customHeight="1">
      <c r="BJ569" s="9" t="e">
        <v>#N/A</v>
      </c>
    </row>
    <row r="570" ht="14.25" customHeight="1">
      <c r="BJ570" s="9" t="e">
        <v>#N/A</v>
      </c>
    </row>
    <row r="571" ht="14.25" customHeight="1">
      <c r="BJ571" s="9">
        <v>1.0</v>
      </c>
    </row>
    <row r="572" ht="14.25" customHeight="1">
      <c r="BJ572" s="9" t="e">
        <v>#N/A</v>
      </c>
    </row>
    <row r="573" ht="14.25" customHeight="1">
      <c r="BJ573" s="9" t="e">
        <v>#N/A</v>
      </c>
    </row>
    <row r="574" ht="14.25" customHeight="1">
      <c r="BJ574" s="9">
        <v>3.0</v>
      </c>
    </row>
    <row r="575" ht="14.25" customHeight="1">
      <c r="BJ575" s="9" t="e">
        <v>#N/A</v>
      </c>
    </row>
    <row r="576" ht="14.25" customHeight="1">
      <c r="BJ576" s="9" t="e">
        <v>#N/A</v>
      </c>
    </row>
    <row r="577" ht="14.25" customHeight="1">
      <c r="BJ577" s="9" t="e">
        <v>#N/A</v>
      </c>
    </row>
    <row r="578" ht="14.25" customHeight="1">
      <c r="BJ578" s="9">
        <v>2.0</v>
      </c>
    </row>
    <row r="579" ht="14.25" customHeight="1">
      <c r="BJ579" s="9" t="e">
        <v>#N/A</v>
      </c>
    </row>
    <row r="580" ht="14.25" customHeight="1">
      <c r="BJ580" s="9" t="e">
        <v>#N/A</v>
      </c>
    </row>
    <row r="581" ht="14.25" customHeight="1">
      <c r="BJ581" s="9" t="e">
        <v>#N/A</v>
      </c>
    </row>
    <row r="582" ht="14.25" customHeight="1">
      <c r="BJ582" s="9" t="e">
        <v>#N/A</v>
      </c>
    </row>
    <row r="583" ht="14.25" customHeight="1">
      <c r="BJ583" s="9">
        <v>3.0</v>
      </c>
    </row>
    <row r="584" ht="14.25" customHeight="1">
      <c r="BJ584" s="9" t="e">
        <v>#N/A</v>
      </c>
    </row>
    <row r="585" ht="14.25" customHeight="1">
      <c r="BJ585" s="9" t="e">
        <v>#N/A</v>
      </c>
    </row>
    <row r="586" ht="14.25" customHeight="1">
      <c r="BJ586" s="9" t="e">
        <v>#N/A</v>
      </c>
    </row>
    <row r="587" ht="14.25" customHeight="1">
      <c r="BJ587" s="9" t="e">
        <v>#N/A</v>
      </c>
    </row>
    <row r="588" ht="14.25" customHeight="1">
      <c r="BJ588" s="9" t="e">
        <v>#N/A</v>
      </c>
    </row>
    <row r="589" ht="14.25" customHeight="1">
      <c r="BJ589" s="9" t="e">
        <v>#N/A</v>
      </c>
    </row>
    <row r="590" ht="14.25" customHeight="1">
      <c r="BJ590" s="9">
        <v>2.0</v>
      </c>
    </row>
    <row r="591" ht="14.25" customHeight="1">
      <c r="BJ591" s="9" t="e">
        <v>#N/A</v>
      </c>
    </row>
    <row r="592" ht="14.25" customHeight="1">
      <c r="BJ592" s="9" t="e">
        <v>#N/A</v>
      </c>
    </row>
    <row r="593" ht="14.25" customHeight="1">
      <c r="BJ593" s="9" t="e">
        <v>#N/A</v>
      </c>
    </row>
    <row r="594" ht="14.25" customHeight="1">
      <c r="BJ594" s="9">
        <v>5.0</v>
      </c>
    </row>
    <row r="595" ht="14.25" customHeight="1">
      <c r="BJ595" s="9" t="e">
        <v>#N/A</v>
      </c>
    </row>
    <row r="596" ht="14.25" customHeight="1">
      <c r="BJ596" s="9" t="e">
        <v>#N/A</v>
      </c>
    </row>
    <row r="597" ht="14.25" customHeight="1">
      <c r="BJ597" s="9" t="e">
        <v>#N/A</v>
      </c>
    </row>
    <row r="598" ht="14.25" customHeight="1">
      <c r="BJ598" s="9" t="e">
        <v>#N/A</v>
      </c>
    </row>
    <row r="599" ht="14.25" customHeight="1">
      <c r="BJ599" s="9" t="e">
        <v>#N/A</v>
      </c>
    </row>
    <row r="600" ht="14.25" customHeight="1">
      <c r="BJ600" s="9">
        <v>3.0</v>
      </c>
    </row>
    <row r="601" ht="14.25" customHeight="1">
      <c r="BJ601" s="9" t="e">
        <v>#N/A</v>
      </c>
    </row>
    <row r="602" ht="14.25" customHeight="1">
      <c r="BJ602" s="9">
        <v>3.0</v>
      </c>
    </row>
    <row r="603" ht="14.25" customHeight="1">
      <c r="BJ603" s="9">
        <v>4.0</v>
      </c>
    </row>
    <row r="604" ht="14.25" customHeight="1">
      <c r="BJ604" s="9">
        <v>3.0</v>
      </c>
    </row>
    <row r="605" ht="14.25" customHeight="1">
      <c r="BJ605" s="9" t="e">
        <v>#N/A</v>
      </c>
    </row>
    <row r="606" ht="14.25" customHeight="1">
      <c r="BJ606" s="9" t="e">
        <v>#N/A</v>
      </c>
    </row>
    <row r="607" ht="14.25" customHeight="1">
      <c r="BJ607" s="9" t="e">
        <v>#N/A</v>
      </c>
    </row>
    <row r="608" ht="14.25" customHeight="1">
      <c r="BJ608" s="9" t="e">
        <v>#N/A</v>
      </c>
    </row>
    <row r="609" ht="14.25" customHeight="1">
      <c r="BJ609" s="9" t="e">
        <v>#N/A</v>
      </c>
    </row>
    <row r="610" ht="14.25" customHeight="1">
      <c r="BJ610" s="9">
        <v>3.0</v>
      </c>
    </row>
    <row r="611" ht="14.25" customHeight="1">
      <c r="BJ611" s="9" t="e">
        <v>#N/A</v>
      </c>
    </row>
    <row r="612" ht="14.25" customHeight="1">
      <c r="BJ612" s="9" t="e">
        <v>#N/A</v>
      </c>
    </row>
    <row r="613" ht="14.25" customHeight="1">
      <c r="BJ613" s="9" t="e">
        <v>#N/A</v>
      </c>
    </row>
    <row r="614" ht="14.25" customHeight="1">
      <c r="BJ614" s="9" t="e">
        <v>#N/A</v>
      </c>
    </row>
    <row r="615" ht="14.25" customHeight="1">
      <c r="BJ615" s="9">
        <v>3.0</v>
      </c>
    </row>
    <row r="616" ht="14.25" customHeight="1">
      <c r="BJ616" s="9" t="e">
        <v>#N/A</v>
      </c>
    </row>
    <row r="617" ht="14.25" customHeight="1">
      <c r="BJ617" s="9">
        <v>3.0</v>
      </c>
    </row>
    <row r="618" ht="14.25" customHeight="1">
      <c r="BJ618" s="9" t="e">
        <v>#N/A</v>
      </c>
    </row>
    <row r="619" ht="14.25" customHeight="1">
      <c r="BJ619" s="9" t="e">
        <v>#N/A</v>
      </c>
    </row>
    <row r="620" ht="14.25" customHeight="1">
      <c r="BJ620" s="9" t="e">
        <v>#N/A</v>
      </c>
    </row>
    <row r="621" ht="14.25" customHeight="1">
      <c r="BJ621" s="9" t="e">
        <v>#N/A</v>
      </c>
    </row>
    <row r="622" ht="14.25" customHeight="1">
      <c r="BJ622" s="9">
        <v>3.0</v>
      </c>
    </row>
    <row r="623" ht="14.25" customHeight="1">
      <c r="BJ623" s="9" t="e">
        <v>#N/A</v>
      </c>
    </row>
    <row r="624" ht="14.25" customHeight="1">
      <c r="BJ624" s="9" t="e">
        <v>#N/A</v>
      </c>
    </row>
    <row r="625" ht="14.25" customHeight="1">
      <c r="BJ625" s="9">
        <v>3.0</v>
      </c>
    </row>
    <row r="626" ht="14.25" customHeight="1">
      <c r="BJ626" s="9" t="e">
        <v>#N/A</v>
      </c>
    </row>
    <row r="627" ht="14.25" customHeight="1">
      <c r="BJ627" s="9" t="e">
        <v>#N/A</v>
      </c>
    </row>
    <row r="628" ht="14.25" customHeight="1">
      <c r="BJ628" s="9" t="e">
        <v>#N/A</v>
      </c>
    </row>
    <row r="629" ht="14.25" customHeight="1">
      <c r="BJ629" s="9" t="e">
        <v>#N/A</v>
      </c>
    </row>
    <row r="630" ht="14.25" customHeight="1">
      <c r="BJ630" s="9" t="e">
        <v>#N/A</v>
      </c>
    </row>
    <row r="631" ht="14.25" customHeight="1">
      <c r="BJ631" s="9" t="e">
        <v>#N/A</v>
      </c>
    </row>
    <row r="632" ht="14.25" customHeight="1">
      <c r="BJ632" s="9" t="e">
        <v>#N/A</v>
      </c>
    </row>
    <row r="633" ht="14.25" customHeight="1">
      <c r="BJ633" s="9">
        <v>4.0</v>
      </c>
    </row>
    <row r="634" ht="14.25" customHeight="1">
      <c r="BJ634" s="9" t="e">
        <v>#N/A</v>
      </c>
    </row>
    <row r="635" ht="14.25" customHeight="1">
      <c r="BJ635" s="9" t="e">
        <v>#N/A</v>
      </c>
    </row>
    <row r="636" ht="14.25" customHeight="1">
      <c r="BJ636" s="9" t="e">
        <v>#N/A</v>
      </c>
    </row>
    <row r="637" ht="14.25" customHeight="1">
      <c r="BJ637" s="9">
        <v>1.0</v>
      </c>
    </row>
    <row r="638" ht="14.25" customHeight="1">
      <c r="BJ638" s="9" t="e">
        <v>#N/A</v>
      </c>
    </row>
    <row r="639" ht="14.25" customHeight="1">
      <c r="BJ639" s="9">
        <v>3.0</v>
      </c>
    </row>
    <row r="640" ht="14.25" customHeight="1">
      <c r="BJ640" s="9" t="e">
        <v>#N/A</v>
      </c>
    </row>
    <row r="641" ht="14.25" customHeight="1">
      <c r="BJ641" s="9" t="e">
        <v>#N/A</v>
      </c>
    </row>
    <row r="642" ht="14.25" customHeight="1">
      <c r="BJ642" s="9">
        <v>3.0</v>
      </c>
    </row>
    <row r="643" ht="14.25" customHeight="1">
      <c r="BJ643" s="9" t="e">
        <v>#N/A</v>
      </c>
    </row>
    <row r="644" ht="14.25" customHeight="1">
      <c r="BJ644" s="9">
        <v>5.0</v>
      </c>
    </row>
    <row r="645" ht="14.25" customHeight="1">
      <c r="BJ645" s="9" t="e">
        <v>#N/A</v>
      </c>
    </row>
    <row r="646" ht="14.25" customHeight="1">
      <c r="BJ646" s="9" t="e">
        <v>#N/A</v>
      </c>
    </row>
    <row r="647" ht="14.25" customHeight="1">
      <c r="BJ647" s="9" t="e">
        <v>#N/A</v>
      </c>
    </row>
    <row r="648" ht="14.25" customHeight="1">
      <c r="BJ648" s="9">
        <v>3.0</v>
      </c>
    </row>
    <row r="649" ht="14.25" customHeight="1">
      <c r="BJ649" s="9" t="e">
        <v>#N/A</v>
      </c>
    </row>
    <row r="650" ht="14.25" customHeight="1">
      <c r="BJ650" s="9" t="e">
        <v>#N/A</v>
      </c>
    </row>
    <row r="651" ht="14.25" customHeight="1">
      <c r="BJ651" s="9" t="e">
        <v>#N/A</v>
      </c>
    </row>
    <row r="652" ht="14.25" customHeight="1">
      <c r="BJ652" s="9" t="e">
        <v>#N/A</v>
      </c>
    </row>
    <row r="653" ht="14.25" customHeight="1">
      <c r="BJ653" s="9">
        <v>4.0</v>
      </c>
    </row>
    <row r="654" ht="14.25" customHeight="1">
      <c r="BJ654" s="9">
        <v>4.0</v>
      </c>
    </row>
    <row r="655" ht="14.25" customHeight="1">
      <c r="BJ655" s="9" t="e">
        <v>#N/A</v>
      </c>
    </row>
    <row r="656" ht="14.25" customHeight="1">
      <c r="BJ656" s="9" t="e">
        <v>#N/A</v>
      </c>
    </row>
    <row r="657" ht="14.25" customHeight="1">
      <c r="BJ657" s="9">
        <v>3.0</v>
      </c>
    </row>
    <row r="658" ht="14.25" customHeight="1">
      <c r="BJ658" s="9" t="e">
        <v>#N/A</v>
      </c>
    </row>
    <row r="659" ht="14.25" customHeight="1">
      <c r="BJ659" s="9" t="e">
        <v>#N/A</v>
      </c>
    </row>
    <row r="660" ht="14.25" customHeight="1">
      <c r="BJ660" s="9" t="e">
        <v>#N/A</v>
      </c>
    </row>
    <row r="661" ht="14.25" customHeight="1">
      <c r="BJ661" s="9">
        <v>2.0</v>
      </c>
    </row>
    <row r="662" ht="14.25" customHeight="1">
      <c r="BJ662" s="9" t="e">
        <v>#N/A</v>
      </c>
    </row>
    <row r="663" ht="14.25" customHeight="1">
      <c r="BJ663" s="9" t="e">
        <v>#N/A</v>
      </c>
    </row>
    <row r="664" ht="14.25" customHeight="1">
      <c r="BJ664" s="9" t="e">
        <v>#N/A</v>
      </c>
    </row>
    <row r="665" ht="14.25" customHeight="1">
      <c r="BJ665" s="9" t="e">
        <v>#N/A</v>
      </c>
    </row>
    <row r="666" ht="14.25" customHeight="1">
      <c r="BJ666" s="9">
        <v>5.0</v>
      </c>
    </row>
    <row r="667" ht="14.25" customHeight="1">
      <c r="BJ667" s="9" t="e">
        <v>#N/A</v>
      </c>
    </row>
    <row r="668" ht="14.25" customHeight="1">
      <c r="BJ668" s="9" t="e">
        <v>#N/A</v>
      </c>
    </row>
    <row r="669" ht="14.25" customHeight="1">
      <c r="BJ669" s="9" t="e">
        <v>#N/A</v>
      </c>
    </row>
    <row r="670" ht="14.25" customHeight="1">
      <c r="BJ670" s="9" t="e">
        <v>#N/A</v>
      </c>
    </row>
    <row r="671" ht="14.25" customHeight="1">
      <c r="BJ671" s="9" t="e">
        <v>#N/A</v>
      </c>
    </row>
    <row r="672" ht="14.25" customHeight="1">
      <c r="BJ672" s="9" t="e">
        <v>#N/A</v>
      </c>
    </row>
    <row r="673" ht="14.25" customHeight="1">
      <c r="BJ673" s="9">
        <v>5.0</v>
      </c>
    </row>
    <row r="674" ht="14.25" customHeight="1">
      <c r="BJ674" s="9" t="e">
        <v>#N/A</v>
      </c>
    </row>
    <row r="675" ht="14.25" customHeight="1">
      <c r="BJ675" s="9" t="e">
        <v>#N/A</v>
      </c>
    </row>
    <row r="676" ht="14.25" customHeight="1">
      <c r="BJ676" s="9" t="e">
        <v>#N/A</v>
      </c>
    </row>
    <row r="677" ht="14.25" customHeight="1">
      <c r="BJ677" s="9">
        <v>5.0</v>
      </c>
    </row>
    <row r="678" ht="14.25" customHeight="1">
      <c r="BJ678" s="9" t="e">
        <v>#N/A</v>
      </c>
    </row>
    <row r="679" ht="14.25" customHeight="1">
      <c r="BJ679" s="9" t="e">
        <v>#N/A</v>
      </c>
    </row>
    <row r="680" ht="14.25" customHeight="1">
      <c r="BJ680" s="9" t="e">
        <v>#N/A</v>
      </c>
    </row>
    <row r="681" ht="14.25" customHeight="1">
      <c r="BJ681" s="9" t="e">
        <v>#N/A</v>
      </c>
    </row>
    <row r="682" ht="14.25" customHeight="1">
      <c r="BJ682" s="9">
        <v>1.0</v>
      </c>
    </row>
    <row r="683" ht="14.25" customHeight="1">
      <c r="BJ683" s="9">
        <v>4.0</v>
      </c>
    </row>
    <row r="684" ht="14.25" customHeight="1">
      <c r="BJ684" s="9" t="e">
        <v>#N/A</v>
      </c>
    </row>
    <row r="685" ht="14.25" customHeight="1">
      <c r="BJ685" s="9">
        <v>4.0</v>
      </c>
    </row>
    <row r="686" ht="14.25" customHeight="1">
      <c r="BJ686" s="9" t="e">
        <v>#N/A</v>
      </c>
    </row>
    <row r="687" ht="14.25" customHeight="1">
      <c r="BJ687" s="9">
        <v>2.0</v>
      </c>
    </row>
    <row r="688" ht="14.25" customHeight="1">
      <c r="BJ688" s="9" t="e">
        <v>#N/A</v>
      </c>
    </row>
    <row r="689" ht="14.25" customHeight="1">
      <c r="BJ689" s="9" t="e">
        <v>#N/A</v>
      </c>
    </row>
    <row r="690" ht="14.25" customHeight="1">
      <c r="BJ690" s="9" t="e">
        <v>#N/A</v>
      </c>
    </row>
    <row r="691" ht="14.25" customHeight="1">
      <c r="BJ691" s="9" t="e">
        <v>#N/A</v>
      </c>
    </row>
    <row r="692" ht="14.25" customHeight="1">
      <c r="BJ692" s="9" t="e">
        <v>#N/A</v>
      </c>
    </row>
    <row r="693" ht="14.25" customHeight="1">
      <c r="BJ693" s="9">
        <v>3.0</v>
      </c>
    </row>
    <row r="694" ht="14.25" customHeight="1">
      <c r="BJ694" s="9" t="e">
        <v>#N/A</v>
      </c>
    </row>
    <row r="695" ht="14.25" customHeight="1">
      <c r="BJ695" s="9" t="e">
        <v>#N/A</v>
      </c>
    </row>
    <row r="696" ht="14.25" customHeight="1">
      <c r="BJ696" s="9" t="e">
        <v>#N/A</v>
      </c>
    </row>
    <row r="697" ht="14.25" customHeight="1">
      <c r="BJ697" s="9" t="e">
        <v>#N/A</v>
      </c>
    </row>
    <row r="698" ht="14.25" customHeight="1">
      <c r="BJ698" s="9" t="e">
        <v>#N/A</v>
      </c>
    </row>
    <row r="699" ht="14.25" customHeight="1">
      <c r="BJ699" s="9" t="e">
        <v>#N/A</v>
      </c>
    </row>
    <row r="700" ht="14.25" customHeight="1">
      <c r="BJ700" s="9">
        <v>3.0</v>
      </c>
    </row>
    <row r="701" ht="14.25" customHeight="1">
      <c r="BJ701" s="9">
        <v>1.0</v>
      </c>
    </row>
    <row r="702" ht="14.25" customHeight="1">
      <c r="BJ702" s="9" t="e">
        <v>#N/A</v>
      </c>
    </row>
    <row r="703" ht="14.25" customHeight="1">
      <c r="BJ703" s="9">
        <v>3.0</v>
      </c>
    </row>
    <row r="704" ht="14.25" customHeight="1">
      <c r="BJ704" s="9">
        <v>2.0</v>
      </c>
    </row>
    <row r="705" ht="14.25" customHeight="1">
      <c r="BJ705" s="9" t="e">
        <v>#N/A</v>
      </c>
    </row>
    <row r="706" ht="14.25" customHeight="1">
      <c r="BJ706" s="9" t="e">
        <v>#N/A</v>
      </c>
    </row>
    <row r="707" ht="14.25" customHeight="1">
      <c r="BJ707" s="9" t="e">
        <v>#N/A</v>
      </c>
    </row>
    <row r="708" ht="14.25" customHeight="1">
      <c r="BJ708" s="9">
        <v>3.0</v>
      </c>
    </row>
    <row r="709" ht="14.25" customHeight="1">
      <c r="BJ709" s="9" t="e">
        <v>#N/A</v>
      </c>
    </row>
    <row r="710" ht="14.25" customHeight="1">
      <c r="BJ710" s="9">
        <v>5.0</v>
      </c>
    </row>
    <row r="711" ht="14.25" customHeight="1">
      <c r="BJ711" s="9" t="e">
        <v>#N/A</v>
      </c>
    </row>
    <row r="712" ht="14.25" customHeight="1">
      <c r="BJ712" s="9">
        <v>3.0</v>
      </c>
    </row>
    <row r="713" ht="14.25" customHeight="1">
      <c r="BJ713" s="9" t="e">
        <v>#N/A</v>
      </c>
    </row>
    <row r="714" ht="14.25" customHeight="1">
      <c r="BJ714" s="9" t="e">
        <v>#N/A</v>
      </c>
    </row>
    <row r="715" ht="14.25" customHeight="1">
      <c r="BJ715" s="9" t="e">
        <v>#N/A</v>
      </c>
    </row>
    <row r="716" ht="14.25" customHeight="1">
      <c r="BJ716" s="9">
        <v>5.0</v>
      </c>
    </row>
    <row r="717" ht="14.25" customHeight="1">
      <c r="BJ717" s="9" t="e">
        <v>#N/A</v>
      </c>
    </row>
    <row r="718" ht="14.25" customHeight="1">
      <c r="BJ718" s="9" t="e">
        <v>#N/A</v>
      </c>
    </row>
    <row r="719" ht="14.25" customHeight="1">
      <c r="BJ719" s="9" t="e">
        <v>#N/A</v>
      </c>
    </row>
    <row r="720" ht="14.25" customHeight="1">
      <c r="BJ720" s="9">
        <v>1.0</v>
      </c>
    </row>
    <row r="721" ht="14.25" customHeight="1">
      <c r="BJ721" s="9" t="e">
        <v>#N/A</v>
      </c>
    </row>
    <row r="722" ht="14.25" customHeight="1">
      <c r="BJ722" s="9" t="e">
        <v>#N/A</v>
      </c>
    </row>
    <row r="723" ht="14.25" customHeight="1">
      <c r="BJ723" s="9" t="e">
        <v>#N/A</v>
      </c>
    </row>
    <row r="724" ht="14.25" customHeight="1">
      <c r="BJ724" s="9" t="e">
        <v>#N/A</v>
      </c>
    </row>
    <row r="725" ht="14.25" customHeight="1">
      <c r="BJ725" s="9" t="e">
        <v>#N/A</v>
      </c>
    </row>
    <row r="726" ht="14.25" customHeight="1">
      <c r="BJ726" s="9" t="e">
        <v>#N/A</v>
      </c>
    </row>
    <row r="727" ht="14.25" customHeight="1">
      <c r="BJ727" s="9">
        <v>4.0</v>
      </c>
    </row>
    <row r="728" ht="14.25" customHeight="1">
      <c r="BJ728" s="9">
        <v>1.0</v>
      </c>
    </row>
    <row r="729" ht="14.25" customHeight="1">
      <c r="BJ729" s="9" t="e">
        <v>#N/A</v>
      </c>
    </row>
    <row r="730" ht="14.25" customHeight="1">
      <c r="BJ730" s="9" t="e">
        <v>#N/A</v>
      </c>
    </row>
    <row r="731" ht="14.25" customHeight="1">
      <c r="BJ731" s="9">
        <v>3.0</v>
      </c>
    </row>
    <row r="732" ht="14.25" customHeight="1">
      <c r="BJ732" s="9" t="e">
        <v>#N/A</v>
      </c>
    </row>
    <row r="733" ht="14.25" customHeight="1">
      <c r="BJ733" s="9" t="e">
        <v>#N/A</v>
      </c>
    </row>
    <row r="734" ht="14.25" customHeight="1">
      <c r="BJ734" s="9" t="e">
        <v>#N/A</v>
      </c>
    </row>
    <row r="735" ht="14.25" customHeight="1">
      <c r="BJ735" s="9" t="e">
        <v>#N/A</v>
      </c>
    </row>
    <row r="736" ht="14.25" customHeight="1">
      <c r="BJ736" s="9" t="e">
        <v>#N/A</v>
      </c>
    </row>
    <row r="737" ht="14.25" customHeight="1">
      <c r="BJ737" s="9">
        <v>4.0</v>
      </c>
    </row>
    <row r="738" ht="14.25" customHeight="1">
      <c r="BJ738" s="9" t="e">
        <v>#N/A</v>
      </c>
    </row>
    <row r="739" ht="14.25" customHeight="1">
      <c r="BJ739" s="9" t="e">
        <v>#N/A</v>
      </c>
    </row>
    <row r="740" ht="14.25" customHeight="1">
      <c r="BJ740" s="9">
        <v>3.0</v>
      </c>
    </row>
    <row r="741" ht="14.25" customHeight="1">
      <c r="BJ741" s="9" t="e">
        <v>#N/A</v>
      </c>
    </row>
    <row r="742" ht="14.25" customHeight="1">
      <c r="BJ742" s="9" t="e">
        <v>#N/A</v>
      </c>
    </row>
    <row r="743" ht="14.25" customHeight="1">
      <c r="BJ743" s="9" t="e">
        <v>#N/A</v>
      </c>
    </row>
    <row r="744" ht="14.25" customHeight="1">
      <c r="BJ744" s="9" t="e">
        <v>#N/A</v>
      </c>
    </row>
    <row r="745" ht="14.25" customHeight="1">
      <c r="BJ745" s="9" t="e">
        <v>#N/A</v>
      </c>
    </row>
    <row r="746" ht="14.25" customHeight="1">
      <c r="BJ746" s="9" t="e">
        <v>#N/A</v>
      </c>
    </row>
    <row r="747" ht="14.25" customHeight="1">
      <c r="BJ747" s="9" t="e">
        <v>#N/A</v>
      </c>
    </row>
    <row r="748" ht="14.25" customHeight="1">
      <c r="BJ748" s="9" t="e">
        <v>#N/A</v>
      </c>
    </row>
    <row r="749" ht="14.25" customHeight="1">
      <c r="BJ749" s="9" t="e">
        <v>#N/A</v>
      </c>
    </row>
    <row r="750" ht="14.25" customHeight="1">
      <c r="BJ750" s="9" t="e">
        <v>#N/A</v>
      </c>
    </row>
    <row r="751" ht="14.25" customHeight="1">
      <c r="BJ751" s="9" t="e">
        <v>#N/A</v>
      </c>
    </row>
    <row r="752" ht="14.25" customHeight="1">
      <c r="BJ752" s="9" t="e">
        <v>#N/A</v>
      </c>
    </row>
    <row r="753" ht="14.25" customHeight="1">
      <c r="BJ753" s="9">
        <v>2.0</v>
      </c>
    </row>
    <row r="754" ht="14.25" customHeight="1">
      <c r="BJ754" s="9" t="e">
        <v>#N/A</v>
      </c>
    </row>
    <row r="755" ht="14.25" customHeight="1">
      <c r="BJ755" s="9" t="e">
        <v>#N/A</v>
      </c>
    </row>
    <row r="756" ht="14.25" customHeight="1">
      <c r="BJ756" s="9">
        <v>5.0</v>
      </c>
    </row>
    <row r="757" ht="14.25" customHeight="1">
      <c r="BJ757" s="9" t="e">
        <v>#N/A</v>
      </c>
    </row>
    <row r="758" ht="14.25" customHeight="1">
      <c r="BJ758" s="9" t="e">
        <v>#N/A</v>
      </c>
    </row>
    <row r="759" ht="14.25" customHeight="1">
      <c r="BJ759" s="9" t="e">
        <v>#N/A</v>
      </c>
    </row>
    <row r="760" ht="14.25" customHeight="1">
      <c r="BJ760" s="9">
        <v>5.0</v>
      </c>
    </row>
    <row r="761" ht="14.25" customHeight="1">
      <c r="BJ761" s="9" t="e">
        <v>#N/A</v>
      </c>
    </row>
    <row r="762" ht="14.25" customHeight="1">
      <c r="BJ762" s="9" t="e">
        <v>#N/A</v>
      </c>
    </row>
    <row r="763" ht="14.25" customHeight="1">
      <c r="BJ763" s="9" t="e">
        <v>#N/A</v>
      </c>
    </row>
    <row r="764" ht="14.25" customHeight="1">
      <c r="BJ764" s="9" t="e">
        <v>#N/A</v>
      </c>
    </row>
    <row r="765" ht="14.25" customHeight="1">
      <c r="BJ765" s="9">
        <v>1.0</v>
      </c>
    </row>
    <row r="766" ht="14.25" customHeight="1">
      <c r="BJ766" s="9">
        <v>4.0</v>
      </c>
    </row>
    <row r="767" ht="14.25" customHeight="1">
      <c r="BJ767" s="9" t="e">
        <v>#N/A</v>
      </c>
    </row>
    <row r="768" ht="14.25" customHeight="1">
      <c r="BJ768" s="9">
        <v>4.0</v>
      </c>
    </row>
    <row r="769" ht="14.25" customHeight="1">
      <c r="BJ769" s="9">
        <v>4.0</v>
      </c>
    </row>
    <row r="770" ht="14.25" customHeight="1">
      <c r="BJ770" s="9">
        <v>2.0</v>
      </c>
    </row>
    <row r="771" ht="14.25" customHeight="1">
      <c r="BJ771" s="9" t="e">
        <v>#N/A</v>
      </c>
    </row>
    <row r="772" ht="14.25" customHeight="1">
      <c r="BJ772" s="9" t="e">
        <v>#N/A</v>
      </c>
    </row>
    <row r="773" ht="14.25" customHeight="1">
      <c r="BJ773" s="9" t="e">
        <v>#N/A</v>
      </c>
    </row>
    <row r="774" ht="14.25" customHeight="1">
      <c r="BJ774" s="9" t="e">
        <v>#N/A</v>
      </c>
    </row>
    <row r="775" ht="14.25" customHeight="1">
      <c r="BJ775" s="9" t="e">
        <v>#N/A</v>
      </c>
    </row>
    <row r="776" ht="14.25" customHeight="1">
      <c r="BJ776" s="9">
        <v>3.0</v>
      </c>
    </row>
    <row r="777" ht="14.25" customHeight="1">
      <c r="BJ777" s="9" t="e">
        <v>#N/A</v>
      </c>
    </row>
    <row r="778" ht="14.25" customHeight="1">
      <c r="BJ778" s="9" t="e">
        <v>#N/A</v>
      </c>
    </row>
    <row r="779" ht="14.25" customHeight="1">
      <c r="BJ779" s="9" t="e">
        <v>#N/A</v>
      </c>
    </row>
    <row r="780" ht="14.25" customHeight="1">
      <c r="BJ780" s="9" t="e">
        <v>#N/A</v>
      </c>
    </row>
    <row r="781" ht="14.25" customHeight="1">
      <c r="BJ781" s="9">
        <v>2.0</v>
      </c>
    </row>
    <row r="782" ht="14.25" customHeight="1">
      <c r="BJ782" s="9" t="e">
        <v>#N/A</v>
      </c>
    </row>
    <row r="783" ht="14.25" customHeight="1">
      <c r="BJ783" s="9">
        <v>4.0</v>
      </c>
    </row>
    <row r="784" ht="14.25" customHeight="1">
      <c r="BJ784" s="9" t="e">
        <v>#N/A</v>
      </c>
    </row>
    <row r="785" ht="14.25" customHeight="1">
      <c r="BJ785" s="9" t="e">
        <v>#N/A</v>
      </c>
    </row>
    <row r="786" ht="14.25" customHeight="1">
      <c r="BJ786" s="9" t="e">
        <v>#N/A</v>
      </c>
    </row>
    <row r="787" ht="14.25" customHeight="1">
      <c r="BJ787" s="9" t="e">
        <v>#N/A</v>
      </c>
    </row>
    <row r="788" ht="14.25" customHeight="1">
      <c r="BJ788" s="9" t="e">
        <v>#N/A</v>
      </c>
    </row>
    <row r="789" ht="14.25" customHeight="1">
      <c r="BJ789" s="9" t="e">
        <v>#N/A</v>
      </c>
    </row>
    <row r="790" ht="14.25" customHeight="1">
      <c r="BJ790" s="9" t="e">
        <v>#N/A</v>
      </c>
    </row>
    <row r="791" ht="14.25" customHeight="1">
      <c r="BJ791" s="9">
        <v>4.0</v>
      </c>
    </row>
    <row r="792" ht="14.25" customHeight="1">
      <c r="BJ792" s="9" t="e">
        <v>#N/A</v>
      </c>
    </row>
    <row r="793" ht="14.25" customHeight="1">
      <c r="BJ793" s="9">
        <v>5.0</v>
      </c>
    </row>
    <row r="794" ht="14.25" customHeight="1">
      <c r="BJ794" s="9" t="e">
        <v>#N/A</v>
      </c>
    </row>
    <row r="795" ht="14.25" customHeight="1">
      <c r="BJ795" s="9">
        <v>3.0</v>
      </c>
    </row>
    <row r="796" ht="14.25" customHeight="1">
      <c r="BJ796" s="9" t="e">
        <v>#N/A</v>
      </c>
    </row>
    <row r="797" ht="14.25" customHeight="1">
      <c r="BJ797" s="9" t="e">
        <v>#N/A</v>
      </c>
    </row>
    <row r="798" ht="14.25" customHeight="1">
      <c r="BJ798" s="9" t="e">
        <v>#N/A</v>
      </c>
    </row>
    <row r="799" ht="14.25" customHeight="1">
      <c r="BJ799" s="9">
        <v>5.0</v>
      </c>
    </row>
    <row r="800" ht="14.25" customHeight="1">
      <c r="BJ800" s="9" t="e">
        <v>#N/A</v>
      </c>
    </row>
    <row r="801" ht="14.25" customHeight="1">
      <c r="BJ801" s="9" t="e">
        <v>#N/A</v>
      </c>
    </row>
    <row r="802" ht="14.25" customHeight="1">
      <c r="BJ802" s="9" t="e">
        <v>#N/A</v>
      </c>
    </row>
    <row r="803" ht="14.25" customHeight="1">
      <c r="BJ803" s="9" t="e">
        <v>#N/A</v>
      </c>
    </row>
    <row r="804" ht="14.25" customHeight="1">
      <c r="BJ804" s="9" t="e">
        <v>#N/A</v>
      </c>
    </row>
    <row r="805" ht="14.25" customHeight="1">
      <c r="BJ805" s="9">
        <v>3.0</v>
      </c>
    </row>
    <row r="806" ht="14.25" customHeight="1">
      <c r="BJ806" s="9" t="e">
        <v>#N/A</v>
      </c>
    </row>
    <row r="807" ht="14.25" customHeight="1">
      <c r="BJ807" s="9">
        <v>2.0</v>
      </c>
    </row>
    <row r="808" ht="14.25" customHeight="1">
      <c r="BJ808" s="9" t="e">
        <v>#N/A</v>
      </c>
    </row>
    <row r="809" ht="14.25" customHeight="1">
      <c r="BJ809" s="9" t="e">
        <v>#N/A</v>
      </c>
    </row>
    <row r="810" ht="14.25" customHeight="1">
      <c r="BJ810" s="9">
        <v>5.0</v>
      </c>
    </row>
    <row r="811" ht="14.25" customHeight="1">
      <c r="BJ811" s="9" t="e">
        <v>#N/A</v>
      </c>
    </row>
    <row r="812" ht="14.25" customHeight="1">
      <c r="BJ812" s="9" t="e">
        <v>#N/A</v>
      </c>
    </row>
    <row r="813" ht="14.25" customHeight="1">
      <c r="BJ813" s="9" t="e">
        <v>#N/A</v>
      </c>
    </row>
    <row r="814" ht="14.25" customHeight="1">
      <c r="BJ814" s="9" t="e">
        <v>#N/A</v>
      </c>
    </row>
    <row r="815" ht="14.25" customHeight="1">
      <c r="BJ815" s="9" t="e">
        <v>#N/A</v>
      </c>
    </row>
    <row r="816" ht="14.25" customHeight="1">
      <c r="BJ816" s="9" t="e">
        <v>#N/A</v>
      </c>
    </row>
    <row r="817" ht="14.25" customHeight="1">
      <c r="BJ817" s="9" t="e">
        <v>#N/A</v>
      </c>
    </row>
    <row r="818" ht="14.25" customHeight="1">
      <c r="BJ818" s="9" t="e">
        <v>#N/A</v>
      </c>
    </row>
    <row r="819" ht="14.25" customHeight="1">
      <c r="BJ819" s="9" t="e">
        <v>#N/A</v>
      </c>
    </row>
    <row r="820" ht="14.25" customHeight="1">
      <c r="BJ820" s="9" t="e">
        <v>#N/A</v>
      </c>
    </row>
    <row r="821" ht="14.25" customHeight="1">
      <c r="BJ821" s="9" t="e">
        <v>#N/A</v>
      </c>
    </row>
    <row r="822" ht="14.25" customHeight="1">
      <c r="BJ822" s="9" t="e">
        <v>#N/A</v>
      </c>
    </row>
    <row r="823" ht="14.25" customHeight="1">
      <c r="BJ823" s="9">
        <v>3.0</v>
      </c>
    </row>
    <row r="824" ht="14.25" customHeight="1">
      <c r="BJ824" s="9" t="e">
        <v>#N/A</v>
      </c>
    </row>
    <row r="825" ht="14.25" customHeight="1">
      <c r="BJ825" s="9" t="e">
        <v>#N/A</v>
      </c>
    </row>
    <row r="826" ht="14.25" customHeight="1">
      <c r="BJ826" s="9" t="e">
        <v>#N/A</v>
      </c>
    </row>
    <row r="827" ht="14.25" customHeight="1">
      <c r="BJ827" s="9">
        <v>2.0</v>
      </c>
    </row>
    <row r="828" ht="14.25" customHeight="1">
      <c r="BJ828" s="9" t="e">
        <v>#N/A</v>
      </c>
    </row>
    <row r="829" ht="14.25" customHeight="1">
      <c r="BJ829" s="9" t="e">
        <v>#N/A</v>
      </c>
    </row>
    <row r="830" ht="14.25" customHeight="1">
      <c r="BJ830" s="9" t="e">
        <v>#N/A</v>
      </c>
    </row>
    <row r="831" ht="14.25" customHeight="1">
      <c r="BJ831" s="9" t="e">
        <v>#N/A</v>
      </c>
    </row>
    <row r="832" ht="14.25" customHeight="1">
      <c r="BJ832" s="9">
        <v>5.0</v>
      </c>
    </row>
    <row r="833" ht="14.25" customHeight="1">
      <c r="BJ833" s="9" t="e">
        <v>#N/A</v>
      </c>
    </row>
    <row r="834" ht="14.25" customHeight="1">
      <c r="BJ834" s="9" t="e">
        <v>#N/A</v>
      </c>
    </row>
    <row r="835" ht="14.25" customHeight="1">
      <c r="BJ835" s="9">
        <v>4.0</v>
      </c>
    </row>
    <row r="836" ht="14.25" customHeight="1">
      <c r="BJ836" s="9">
        <v>3.0</v>
      </c>
    </row>
    <row r="837" ht="14.25" customHeight="1">
      <c r="BJ837" s="9">
        <v>3.0</v>
      </c>
    </row>
    <row r="838" ht="14.25" customHeight="1">
      <c r="BJ838" s="9" t="e">
        <v>#N/A</v>
      </c>
    </row>
    <row r="839" ht="14.25" customHeight="1">
      <c r="BJ839" s="9">
        <v>5.0</v>
      </c>
    </row>
    <row r="840" ht="14.25" customHeight="1">
      <c r="BJ840" s="9" t="e">
        <v>#N/A</v>
      </c>
    </row>
    <row r="841" ht="14.25" customHeight="1">
      <c r="BJ841" s="9" t="e">
        <v>#N/A</v>
      </c>
    </row>
    <row r="842" ht="14.25" customHeight="1">
      <c r="BJ842" s="9" t="e">
        <v>#N/A</v>
      </c>
    </row>
    <row r="843" ht="14.25" customHeight="1">
      <c r="BJ843" s="9">
        <v>5.0</v>
      </c>
    </row>
    <row r="844" ht="14.25" customHeight="1">
      <c r="BJ844" s="9" t="e">
        <v>#N/A</v>
      </c>
    </row>
    <row r="845" ht="14.25" customHeight="1">
      <c r="BJ845" s="9">
        <v>1.0</v>
      </c>
    </row>
    <row r="846" ht="14.25" customHeight="1">
      <c r="BJ846" s="9" t="e">
        <v>#N/A</v>
      </c>
    </row>
    <row r="847" ht="14.25" customHeight="1">
      <c r="BJ847" s="9" t="e">
        <v>#N/A</v>
      </c>
    </row>
    <row r="848" ht="14.25" customHeight="1">
      <c r="BJ848" s="9">
        <v>1.0</v>
      </c>
    </row>
    <row r="849" ht="14.25" customHeight="1">
      <c r="BJ849" s="9">
        <v>3.0</v>
      </c>
    </row>
    <row r="850" ht="14.25" customHeight="1">
      <c r="BJ850" s="9" t="e">
        <v>#N/A</v>
      </c>
    </row>
    <row r="851" ht="14.25" customHeight="1">
      <c r="BJ851" s="9">
        <v>5.0</v>
      </c>
    </row>
    <row r="852" ht="14.25" customHeight="1">
      <c r="BJ852" s="9">
        <v>5.0</v>
      </c>
    </row>
    <row r="853" ht="14.25" customHeight="1">
      <c r="BJ853" s="9">
        <v>2.0</v>
      </c>
    </row>
    <row r="854" ht="14.25" customHeight="1">
      <c r="BJ854" s="9" t="e">
        <v>#N/A</v>
      </c>
    </row>
    <row r="855" ht="14.25" customHeight="1">
      <c r="BJ855" s="9" t="e">
        <v>#N/A</v>
      </c>
    </row>
    <row r="856" ht="14.25" customHeight="1">
      <c r="BJ856" s="9" t="e">
        <v>#N/A</v>
      </c>
    </row>
    <row r="857" ht="14.25" customHeight="1">
      <c r="BJ857" s="9" t="e">
        <v>#N/A</v>
      </c>
    </row>
    <row r="858" ht="14.25" customHeight="1">
      <c r="BJ858" s="9" t="e">
        <v>#N/A</v>
      </c>
    </row>
    <row r="859" ht="14.25" customHeight="1">
      <c r="BJ859" s="9" t="e">
        <v>#N/A</v>
      </c>
    </row>
    <row r="860" ht="14.25" customHeight="1">
      <c r="BJ860" s="9" t="e">
        <v>#N/A</v>
      </c>
    </row>
    <row r="861" ht="14.25" customHeight="1">
      <c r="BJ861" s="9" t="e">
        <v>#N/A</v>
      </c>
    </row>
    <row r="862" ht="14.25" customHeight="1">
      <c r="BJ862" s="9" t="e">
        <v>#N/A</v>
      </c>
    </row>
    <row r="863" ht="14.25" customHeight="1">
      <c r="BJ863" s="9" t="e">
        <v>#N/A</v>
      </c>
    </row>
    <row r="864" ht="14.25" customHeight="1">
      <c r="BJ864" s="9" t="e">
        <v>#N/A</v>
      </c>
    </row>
    <row r="865" ht="14.25" customHeight="1">
      <c r="BJ865" s="9" t="e">
        <v>#N/A</v>
      </c>
    </row>
    <row r="866" ht="14.25" customHeight="1">
      <c r="BJ866" s="9">
        <v>4.0</v>
      </c>
    </row>
    <row r="867" ht="14.25" customHeight="1">
      <c r="BJ867" s="9">
        <v>1.0</v>
      </c>
    </row>
    <row r="868" ht="14.25" customHeight="1">
      <c r="BJ868" s="9" t="e">
        <v>#N/A</v>
      </c>
    </row>
    <row r="869" ht="14.25" customHeight="1">
      <c r="BJ869" s="9" t="e">
        <v>#N/A</v>
      </c>
    </row>
    <row r="870" ht="14.25" customHeight="1">
      <c r="BJ870" s="9" t="e">
        <v>#N/A</v>
      </c>
    </row>
    <row r="871" ht="14.25" customHeight="1">
      <c r="BJ871" s="9" t="e">
        <v>#N/A</v>
      </c>
    </row>
    <row r="872" ht="14.25" customHeight="1">
      <c r="BJ872" s="9" t="e">
        <v>#N/A</v>
      </c>
    </row>
    <row r="873" ht="14.25" customHeight="1">
      <c r="BJ873" s="9" t="e">
        <v>#N/A</v>
      </c>
    </row>
    <row r="874" ht="14.25" customHeight="1">
      <c r="BJ874" s="9">
        <v>4.0</v>
      </c>
    </row>
    <row r="875" ht="14.25" customHeight="1">
      <c r="BJ875" s="9">
        <v>4.0</v>
      </c>
    </row>
    <row r="876" ht="14.25" customHeight="1">
      <c r="BJ876" s="9">
        <v>5.0</v>
      </c>
    </row>
    <row r="877" ht="14.25" customHeight="1">
      <c r="BJ877" s="9" t="e">
        <v>#N/A</v>
      </c>
    </row>
    <row r="878" ht="14.25" customHeight="1">
      <c r="BJ878" s="9">
        <v>2.0</v>
      </c>
    </row>
    <row r="879" ht="14.25" customHeight="1">
      <c r="BJ879" s="9" t="e">
        <v>#N/A</v>
      </c>
    </row>
    <row r="880" ht="14.25" customHeight="1">
      <c r="BJ880" s="9" t="e">
        <v>#N/A</v>
      </c>
    </row>
    <row r="881" ht="14.25" customHeight="1">
      <c r="BJ881" s="9" t="e">
        <v>#N/A</v>
      </c>
    </row>
    <row r="882" ht="14.25" customHeight="1">
      <c r="BJ882" s="9" t="e">
        <v>#N/A</v>
      </c>
    </row>
    <row r="883" ht="14.25" customHeight="1">
      <c r="BJ883" s="9" t="e">
        <v>#N/A</v>
      </c>
    </row>
    <row r="884" ht="14.25" customHeight="1">
      <c r="BJ884" s="9" t="e">
        <v>#N/A</v>
      </c>
    </row>
    <row r="885" ht="14.25" customHeight="1">
      <c r="BJ885" s="9" t="e">
        <v>#N/A</v>
      </c>
    </row>
    <row r="886" ht="14.25" customHeight="1">
      <c r="BJ886" s="9" t="e">
        <v>#N/A</v>
      </c>
    </row>
    <row r="887" ht="14.25" customHeight="1">
      <c r="BJ887" s="9" t="e">
        <v>#N/A</v>
      </c>
    </row>
    <row r="888" ht="14.25" customHeight="1">
      <c r="BJ888" s="9" t="e">
        <v>#N/A</v>
      </c>
    </row>
    <row r="889" ht="14.25" customHeight="1">
      <c r="BJ889" s="9" t="e">
        <v>#N/A</v>
      </c>
    </row>
    <row r="890" ht="14.25" customHeight="1">
      <c r="BJ890" s="9">
        <v>3.0</v>
      </c>
    </row>
    <row r="891" ht="14.25" customHeight="1">
      <c r="BJ891" s="9" t="e">
        <v>#N/A</v>
      </c>
    </row>
    <row r="892" ht="14.25" customHeight="1">
      <c r="BJ892" s="9" t="e">
        <v>#N/A</v>
      </c>
    </row>
    <row r="893" ht="14.25" customHeight="1">
      <c r="BJ893" s="9">
        <v>5.0</v>
      </c>
    </row>
    <row r="894" ht="14.25" customHeight="1">
      <c r="BJ894" s="9" t="e">
        <v>#N/A</v>
      </c>
    </row>
    <row r="895" ht="14.25" customHeight="1">
      <c r="BJ895" s="9" t="e">
        <v>#N/A</v>
      </c>
    </row>
    <row r="896" ht="14.25" customHeight="1">
      <c r="BJ896" s="9" t="e">
        <v>#N/A</v>
      </c>
    </row>
    <row r="897" ht="14.25" customHeight="1">
      <c r="BJ897" s="9">
        <v>2.0</v>
      </c>
    </row>
    <row r="898" ht="14.25" customHeight="1">
      <c r="BJ898" s="9" t="e">
        <v>#N/A</v>
      </c>
    </row>
    <row r="899" ht="14.25" customHeight="1">
      <c r="BJ899" s="9" t="e">
        <v>#N/A</v>
      </c>
    </row>
    <row r="900" ht="14.25" customHeight="1">
      <c r="BJ900" s="9">
        <v>3.0</v>
      </c>
    </row>
    <row r="901" ht="14.25" customHeight="1">
      <c r="BJ901" s="9" t="e">
        <v>#N/A</v>
      </c>
    </row>
    <row r="902" ht="14.25" customHeight="1">
      <c r="BJ902" s="9" t="e">
        <v>#N/A</v>
      </c>
    </row>
    <row r="903" ht="14.25" customHeight="1">
      <c r="BJ903" s="9">
        <v>4.0</v>
      </c>
    </row>
    <row r="904" ht="14.25" customHeight="1">
      <c r="BJ904" s="9" t="e">
        <v>#N/A</v>
      </c>
    </row>
    <row r="905" ht="14.25" customHeight="1">
      <c r="BJ905" s="9" t="e">
        <v>#N/A</v>
      </c>
    </row>
    <row r="906" ht="14.25" customHeight="1">
      <c r="BJ906" s="9">
        <v>3.0</v>
      </c>
    </row>
    <row r="907" ht="14.25" customHeight="1">
      <c r="BJ907" s="9" t="e">
        <v>#N/A</v>
      </c>
    </row>
    <row r="908" ht="14.25" customHeight="1">
      <c r="BJ908" s="9" t="e">
        <v>#N/A</v>
      </c>
    </row>
    <row r="909" ht="14.25" customHeight="1">
      <c r="BJ909" s="9" t="e">
        <v>#N/A</v>
      </c>
    </row>
    <row r="910" ht="14.25" customHeight="1">
      <c r="BJ910" s="9" t="e">
        <v>#N/A</v>
      </c>
    </row>
    <row r="911" ht="14.25" customHeight="1">
      <c r="BJ911" s="9" t="e">
        <v>#N/A</v>
      </c>
    </row>
    <row r="912" ht="14.25" customHeight="1">
      <c r="BJ912" s="9" t="e">
        <v>#N/A</v>
      </c>
    </row>
    <row r="913" ht="14.25" customHeight="1">
      <c r="BJ913" s="9" t="e">
        <v>#N/A</v>
      </c>
    </row>
    <row r="914" ht="14.25" customHeight="1">
      <c r="BJ914" s="9" t="e">
        <v>#N/A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 ht="14.25" customHeight="1">
      <c r="A1" s="9" t="s">
        <v>137</v>
      </c>
      <c r="B1" s="4" t="s">
        <v>23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4" t="s">
        <v>23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40</v>
      </c>
      <c r="B2" s="4">
        <v>0.0</v>
      </c>
      <c r="C2" s="9">
        <v>2.0</v>
      </c>
      <c r="D2" s="9">
        <v>2.0</v>
      </c>
      <c r="E2" s="9">
        <v>2.0</v>
      </c>
      <c r="F2" s="9">
        <v>2.0</v>
      </c>
      <c r="G2" s="9">
        <v>2.0</v>
      </c>
      <c r="H2" s="9" t="e">
        <v>#N/A</v>
      </c>
      <c r="I2" s="9" t="e">
        <v>#N/A</v>
      </c>
      <c r="J2" s="9" t="e">
        <v>#N/A</v>
      </c>
      <c r="K2" s="9" t="e">
        <v>#N/A</v>
      </c>
      <c r="L2" s="9">
        <v>2.0</v>
      </c>
      <c r="M2" s="9">
        <v>3.0</v>
      </c>
      <c r="O2" s="9" t="s">
        <v>24</v>
      </c>
      <c r="P2" s="4">
        <v>1.0</v>
      </c>
      <c r="Q2" s="9">
        <v>1.0</v>
      </c>
      <c r="R2" s="9">
        <v>4.0</v>
      </c>
      <c r="S2" s="9">
        <v>3.0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3.0</v>
      </c>
      <c r="Y2" s="9">
        <v>5.0</v>
      </c>
      <c r="Z2" s="9" t="e">
        <v>#N/A</v>
      </c>
      <c r="AA2" s="9">
        <v>5.0</v>
      </c>
    </row>
    <row r="3" ht="14.25" customHeight="1">
      <c r="A3" s="9" t="s">
        <v>44</v>
      </c>
      <c r="B3" s="4">
        <v>0.0</v>
      </c>
      <c r="C3" s="9">
        <v>3.0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4">
        <v>1.0</v>
      </c>
      <c r="Q3" s="9">
        <v>3.0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46</v>
      </c>
      <c r="B4" s="4">
        <v>0.0</v>
      </c>
      <c r="C4" s="9">
        <v>1.0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4">
        <v>1.0</v>
      </c>
      <c r="Q4" s="9">
        <v>2.0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48</v>
      </c>
      <c r="B5" s="4">
        <v>0.0</v>
      </c>
      <c r="C5" s="9">
        <v>4.0</v>
      </c>
      <c r="D5" s="9" t="e">
        <v>#N/A</v>
      </c>
      <c r="E5" s="9" t="e">
        <v>#N/A</v>
      </c>
      <c r="F5" s="9" t="e">
        <v>#N/A</v>
      </c>
      <c r="G5" s="9" t="e">
        <v>#N/A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O5" s="9" t="s">
        <v>36</v>
      </c>
      <c r="P5" s="4">
        <v>1.0</v>
      </c>
      <c r="Q5" s="9">
        <v>4.0</v>
      </c>
      <c r="R5" s="9">
        <v>5.0</v>
      </c>
      <c r="S5" s="9">
        <v>5.0</v>
      </c>
      <c r="T5" s="9">
        <v>4.0</v>
      </c>
      <c r="U5" s="9">
        <v>5.0</v>
      </c>
      <c r="V5" s="9">
        <v>5.0</v>
      </c>
      <c r="W5" s="9" t="e">
        <v>#N/A</v>
      </c>
      <c r="X5" s="9" t="e">
        <v>#N/A</v>
      </c>
      <c r="Y5" s="9" t="e">
        <v>#N/A</v>
      </c>
      <c r="Z5" s="9" t="e">
        <v>#N/A</v>
      </c>
      <c r="AA5" s="9">
        <v>4.0</v>
      </c>
    </row>
    <row r="6" ht="14.25" customHeight="1">
      <c r="A6" s="9" t="s">
        <v>55</v>
      </c>
      <c r="B6" s="4">
        <v>0.0</v>
      </c>
      <c r="C6" s="9">
        <v>3.0</v>
      </c>
      <c r="D6" s="9" t="e">
        <v>#N/A</v>
      </c>
      <c r="E6" s="9" t="e">
        <v>#N/A</v>
      </c>
      <c r="F6" s="9">
        <v>1.0</v>
      </c>
      <c r="G6" s="9">
        <v>2.0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1.0</v>
      </c>
      <c r="O6" s="9" t="s">
        <v>42</v>
      </c>
      <c r="P6" s="4">
        <v>1.0</v>
      </c>
      <c r="Q6" s="9">
        <v>3.0</v>
      </c>
      <c r="R6" s="9">
        <v>4.0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3.0</v>
      </c>
    </row>
    <row r="7" ht="14.25" customHeight="1">
      <c r="A7" s="9" t="s">
        <v>61</v>
      </c>
      <c r="B7" s="4">
        <v>0.0</v>
      </c>
      <c r="C7" s="9">
        <v>3.0</v>
      </c>
      <c r="D7" s="9">
        <v>3.0</v>
      </c>
      <c r="E7" s="9">
        <v>2.0</v>
      </c>
      <c r="F7" s="9">
        <v>1.0</v>
      </c>
      <c r="G7" s="9">
        <v>2.0</v>
      </c>
      <c r="H7" s="9">
        <v>3.0</v>
      </c>
      <c r="I7" s="9">
        <v>3.0</v>
      </c>
      <c r="J7" s="9">
        <v>3.0</v>
      </c>
      <c r="K7" s="9">
        <v>4.0</v>
      </c>
      <c r="L7" s="9">
        <v>4.0</v>
      </c>
      <c r="M7" s="9">
        <v>3.0</v>
      </c>
      <c r="O7" s="9" t="s">
        <v>45</v>
      </c>
      <c r="P7" s="4">
        <v>1.0</v>
      </c>
      <c r="Q7" s="9">
        <v>2.0</v>
      </c>
      <c r="R7" s="9">
        <v>2.0</v>
      </c>
      <c r="S7" s="9" t="e">
        <v>#N/A</v>
      </c>
      <c r="T7" s="9">
        <v>2.0</v>
      </c>
      <c r="U7" s="9" t="e">
        <v>#N/A</v>
      </c>
      <c r="V7" s="9">
        <v>1.0</v>
      </c>
      <c r="W7" s="9">
        <v>2.0</v>
      </c>
      <c r="X7" s="9">
        <v>2.0</v>
      </c>
      <c r="Y7" s="9">
        <v>5.0</v>
      </c>
      <c r="Z7" s="9">
        <v>5.0</v>
      </c>
      <c r="AA7" s="9">
        <v>5.0</v>
      </c>
    </row>
    <row r="8" ht="14.25" customHeight="1">
      <c r="A8" s="9" t="s">
        <v>62</v>
      </c>
      <c r="B8" s="4">
        <v>0.0</v>
      </c>
      <c r="C8" s="9">
        <v>3.0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51</v>
      </c>
      <c r="P8" s="4">
        <v>1.0</v>
      </c>
      <c r="Q8" s="9">
        <v>3.0</v>
      </c>
      <c r="R8" s="9">
        <v>3.0</v>
      </c>
      <c r="S8" s="9" t="e">
        <v>#N/A</v>
      </c>
      <c r="T8" s="9">
        <v>3.0</v>
      </c>
      <c r="U8" s="9">
        <v>3.0</v>
      </c>
      <c r="V8" s="9" t="e">
        <v>#N/A</v>
      </c>
      <c r="W8" s="9">
        <v>3.0</v>
      </c>
      <c r="X8" s="9" t="e">
        <v>#N/A</v>
      </c>
      <c r="Y8" s="9" t="e">
        <v>#N/A</v>
      </c>
      <c r="Z8" s="9" t="e">
        <v>#N/A</v>
      </c>
      <c r="AA8" s="9" t="e">
        <v>#N/A</v>
      </c>
    </row>
    <row r="9" ht="14.25" customHeight="1">
      <c r="A9" s="9" t="s">
        <v>64</v>
      </c>
      <c r="B9" s="4">
        <v>0.0</v>
      </c>
      <c r="C9" s="9">
        <v>3.0</v>
      </c>
      <c r="D9" s="9">
        <v>2.0</v>
      </c>
      <c r="E9" s="9">
        <v>3.0</v>
      </c>
      <c r="F9" s="9">
        <v>2.0</v>
      </c>
      <c r="G9" s="9">
        <v>4.0</v>
      </c>
      <c r="H9" s="9">
        <v>2.0</v>
      </c>
      <c r="I9" s="9">
        <v>3.0</v>
      </c>
      <c r="J9" s="9">
        <v>3.0</v>
      </c>
      <c r="K9" s="9">
        <v>4.0</v>
      </c>
      <c r="L9" s="9">
        <v>4.0</v>
      </c>
      <c r="M9" s="9">
        <v>5.0</v>
      </c>
      <c r="O9" s="9" t="s">
        <v>52</v>
      </c>
      <c r="P9" s="4">
        <v>1.0</v>
      </c>
      <c r="Q9" s="9">
        <v>4.0</v>
      </c>
      <c r="R9" s="9">
        <v>4.0</v>
      </c>
      <c r="S9" s="9">
        <v>4.0</v>
      </c>
      <c r="T9" s="9">
        <v>3.0</v>
      </c>
      <c r="U9" s="9">
        <v>4.0</v>
      </c>
      <c r="V9" s="9">
        <v>4.0</v>
      </c>
      <c r="W9" s="9">
        <v>5.0</v>
      </c>
      <c r="X9" s="9">
        <v>5.0</v>
      </c>
      <c r="Y9" s="9">
        <v>5.0</v>
      </c>
      <c r="Z9" s="9">
        <v>5.0</v>
      </c>
      <c r="AA9" s="9">
        <v>5.0</v>
      </c>
    </row>
    <row r="10" ht="14.25" customHeight="1">
      <c r="A10" s="9" t="s">
        <v>66</v>
      </c>
      <c r="B10" s="4">
        <v>0.0</v>
      </c>
      <c r="C10" s="9">
        <v>2.0</v>
      </c>
      <c r="D10" s="9">
        <v>2.0</v>
      </c>
      <c r="E10" s="9">
        <v>2.0</v>
      </c>
      <c r="F10" s="9">
        <v>1.0</v>
      </c>
      <c r="G10" s="9">
        <v>3.0</v>
      </c>
      <c r="H10" s="9">
        <v>3.0</v>
      </c>
      <c r="I10" s="9">
        <v>2.0</v>
      </c>
      <c r="J10" s="9">
        <v>3.0</v>
      </c>
      <c r="K10" s="9">
        <v>2.0</v>
      </c>
      <c r="L10" s="9">
        <v>2.0</v>
      </c>
      <c r="M10" s="9">
        <v>2.0</v>
      </c>
      <c r="O10" s="9" t="s">
        <v>53</v>
      </c>
      <c r="P10" s="4">
        <v>1.0</v>
      </c>
      <c r="Q10" s="9">
        <v>4.0</v>
      </c>
      <c r="R10" s="9">
        <v>4.0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81</v>
      </c>
      <c r="B11" s="4">
        <v>0.0</v>
      </c>
      <c r="C11" s="9">
        <v>3.0</v>
      </c>
      <c r="D11" s="9">
        <v>3.0</v>
      </c>
      <c r="E11" s="9">
        <v>2.0</v>
      </c>
      <c r="F11" s="9">
        <v>3.0</v>
      </c>
      <c r="G11" s="9">
        <v>3.0</v>
      </c>
      <c r="H11" s="9">
        <v>3.0</v>
      </c>
      <c r="I11" s="9">
        <v>3.0</v>
      </c>
      <c r="J11" s="9">
        <v>3.0</v>
      </c>
      <c r="K11" s="9">
        <v>3.0</v>
      </c>
      <c r="L11" s="9">
        <v>4.0</v>
      </c>
      <c r="M11" s="9">
        <v>4.0</v>
      </c>
      <c r="O11" s="9" t="s">
        <v>56</v>
      </c>
      <c r="P11" s="4">
        <v>1.0</v>
      </c>
      <c r="Q11" s="9">
        <v>1.0</v>
      </c>
      <c r="R11" s="9">
        <v>3.0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82</v>
      </c>
      <c r="B12" s="4">
        <v>0.0</v>
      </c>
      <c r="C12" s="9">
        <v>1.0</v>
      </c>
      <c r="D12" s="9">
        <v>1.0</v>
      </c>
      <c r="E12" s="9">
        <v>2.0</v>
      </c>
      <c r="F12" s="9">
        <v>1.0</v>
      </c>
      <c r="G12" s="9">
        <v>1.0</v>
      </c>
      <c r="H12" s="9" t="e">
        <v>#N/A</v>
      </c>
      <c r="I12" s="9">
        <v>1.0</v>
      </c>
      <c r="J12" s="9" t="e">
        <v>#N/A</v>
      </c>
      <c r="K12" s="9">
        <v>1.0</v>
      </c>
      <c r="L12" s="9" t="e">
        <v>#N/A</v>
      </c>
      <c r="M12" s="9">
        <v>1.0</v>
      </c>
      <c r="O12" s="9" t="s">
        <v>58</v>
      </c>
      <c r="P12" s="4">
        <v>1.0</v>
      </c>
      <c r="Q12" s="9">
        <v>1.0</v>
      </c>
      <c r="R12" s="9">
        <v>2.0</v>
      </c>
      <c r="S12" s="9" t="e">
        <v>#N/A</v>
      </c>
      <c r="T12" s="9" t="e">
        <v>#N/A</v>
      </c>
      <c r="U12" s="9" t="e">
        <v>#N/A</v>
      </c>
      <c r="V12" s="9">
        <v>1.0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83</v>
      </c>
      <c r="B13" s="4">
        <v>0.0</v>
      </c>
      <c r="C13" s="9">
        <v>4.0</v>
      </c>
      <c r="D13" s="9" t="e">
        <v>#N/A</v>
      </c>
      <c r="E13" s="9" t="e">
        <v>#N/A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O13" s="9" t="s">
        <v>60</v>
      </c>
      <c r="P13" s="4">
        <v>1.0</v>
      </c>
      <c r="Q13" s="9">
        <v>2.0</v>
      </c>
      <c r="R13" s="9">
        <v>2.0</v>
      </c>
      <c r="S13" s="9">
        <v>2.0</v>
      </c>
      <c r="T13" s="9">
        <v>1.0</v>
      </c>
      <c r="U13" s="9">
        <v>1.0</v>
      </c>
      <c r="V13" s="9">
        <v>1.0</v>
      </c>
      <c r="W13" s="9">
        <v>2.0</v>
      </c>
      <c r="X13" s="9" t="e">
        <v>#N/A</v>
      </c>
      <c r="Y13" s="9">
        <v>1.0</v>
      </c>
      <c r="Z13" s="9">
        <v>1.0</v>
      </c>
      <c r="AA13" s="9">
        <v>1.0</v>
      </c>
    </row>
    <row r="14" ht="14.25" customHeight="1">
      <c r="A14" s="9" t="s">
        <v>93</v>
      </c>
      <c r="B14" s="4">
        <v>0.0</v>
      </c>
      <c r="C14" s="9">
        <v>3.0</v>
      </c>
      <c r="D14" s="9">
        <v>3.0</v>
      </c>
      <c r="E14" s="9" t="e">
        <v>#N/A</v>
      </c>
      <c r="F14" s="9">
        <v>4.0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O14" s="9" t="s">
        <v>65</v>
      </c>
      <c r="P14" s="4">
        <v>1.0</v>
      </c>
      <c r="Q14" s="9">
        <v>5.0</v>
      </c>
      <c r="R14" s="9">
        <v>4.0</v>
      </c>
      <c r="S14" s="9">
        <v>5.0</v>
      </c>
      <c r="T14" s="9">
        <v>4.0</v>
      </c>
      <c r="U14" s="9" t="e">
        <v>#N/A</v>
      </c>
      <c r="V14" s="9">
        <v>5.0</v>
      </c>
      <c r="W14" s="9" t="e">
        <v>#N/A</v>
      </c>
      <c r="X14" s="9">
        <v>4.0</v>
      </c>
      <c r="Y14" s="9" t="e">
        <v>#N/A</v>
      </c>
      <c r="Z14" s="9">
        <v>4.0</v>
      </c>
      <c r="AA14" s="9">
        <v>5.0</v>
      </c>
    </row>
    <row r="15" ht="14.25" customHeight="1">
      <c r="A15" s="9" t="s">
        <v>94</v>
      </c>
      <c r="B15" s="4">
        <v>0.0</v>
      </c>
      <c r="C15" s="9">
        <v>2.0</v>
      </c>
      <c r="D15" s="9">
        <v>2.0</v>
      </c>
      <c r="E15" s="9">
        <v>3.0</v>
      </c>
      <c r="F15" s="9">
        <v>4.0</v>
      </c>
      <c r="G15" s="9">
        <v>3.0</v>
      </c>
      <c r="H15" s="9">
        <v>3.0</v>
      </c>
      <c r="I15" s="9" t="e">
        <v>#N/A</v>
      </c>
      <c r="J15" s="9" t="e">
        <v>#N/A</v>
      </c>
      <c r="K15" s="9">
        <v>3.0</v>
      </c>
      <c r="L15" s="9">
        <v>3.0</v>
      </c>
      <c r="M15" s="9">
        <v>2.0</v>
      </c>
      <c r="O15" s="9" t="s">
        <v>67</v>
      </c>
      <c r="P15" s="4">
        <v>1.0</v>
      </c>
      <c r="Q15" s="9">
        <v>2.0</v>
      </c>
      <c r="R15" s="9">
        <v>3.0</v>
      </c>
      <c r="S15" s="9">
        <v>3.0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</row>
    <row r="16" ht="14.25" customHeight="1">
      <c r="A16" s="9" t="s">
        <v>99</v>
      </c>
      <c r="B16" s="4">
        <v>0.0</v>
      </c>
      <c r="C16" s="9">
        <v>3.0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>
        <v>3.0</v>
      </c>
      <c r="J16" s="9" t="e">
        <v>#N/A</v>
      </c>
      <c r="K16" s="9" t="e">
        <v>#N/A</v>
      </c>
      <c r="L16" s="9" t="e">
        <v>#N/A</v>
      </c>
      <c r="M16" s="9" t="e">
        <v>#N/A</v>
      </c>
      <c r="O16" s="9" t="s">
        <v>68</v>
      </c>
      <c r="P16" s="4">
        <v>1.0</v>
      </c>
      <c r="Q16" s="9">
        <v>2.0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</row>
    <row r="17" ht="14.25" customHeight="1">
      <c r="A17" s="9" t="s">
        <v>118</v>
      </c>
      <c r="B17" s="4">
        <v>0.0</v>
      </c>
      <c r="C17" s="9">
        <v>3.0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69</v>
      </c>
      <c r="P17" s="4">
        <v>1.0</v>
      </c>
      <c r="Q17" s="9">
        <v>3.0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</row>
    <row r="18" ht="14.25" customHeight="1">
      <c r="A18" s="9" t="s">
        <v>119</v>
      </c>
      <c r="B18" s="4">
        <v>0.0</v>
      </c>
      <c r="C18" s="9">
        <v>3.0</v>
      </c>
      <c r="D18" s="9">
        <v>4.0</v>
      </c>
      <c r="E18" s="9">
        <v>4.0</v>
      </c>
      <c r="F18" s="9">
        <v>4.0</v>
      </c>
      <c r="G18" s="9" t="e">
        <v>#N/A</v>
      </c>
      <c r="H18" s="9">
        <v>4.0</v>
      </c>
      <c r="I18" s="9" t="e">
        <v>#N/A</v>
      </c>
      <c r="J18" s="9">
        <v>4.0</v>
      </c>
      <c r="K18" s="9" t="e">
        <v>#N/A</v>
      </c>
      <c r="L18" s="9" t="e">
        <v>#N/A</v>
      </c>
      <c r="M18" s="9" t="e">
        <v>#N/A</v>
      </c>
      <c r="O18" s="9" t="s">
        <v>70</v>
      </c>
      <c r="P18" s="4">
        <v>1.0</v>
      </c>
      <c r="Q18" s="9">
        <v>2.0</v>
      </c>
      <c r="R18" s="9">
        <v>2.0</v>
      </c>
      <c r="S18" s="9">
        <v>2.0</v>
      </c>
      <c r="T18" s="9" t="e">
        <v>#N/A</v>
      </c>
      <c r="U18" s="9">
        <v>2.0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128</v>
      </c>
      <c r="B19" s="4">
        <v>0.0</v>
      </c>
      <c r="C19" s="9">
        <v>3.0</v>
      </c>
      <c r="D19" s="9" t="e">
        <v>#N/A</v>
      </c>
      <c r="E19" s="9" t="e">
        <v>#N/A</v>
      </c>
      <c r="F19" s="9">
        <v>2.0</v>
      </c>
      <c r="G19" s="9" t="e">
        <v>#N/A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O19" s="9" t="s">
        <v>72</v>
      </c>
      <c r="P19" s="4">
        <v>1.0</v>
      </c>
      <c r="Q19" s="9">
        <v>1.0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>
        <v>1.0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B20" s="18" t="s">
        <v>150</v>
      </c>
      <c r="C20" s="18">
        <f t="shared" ref="C20:M20" si="1">AVERAGEIF(C2:C19,"&lt;&gt;#N/A")</f>
        <v>2.722222222</v>
      </c>
      <c r="D20" s="18">
        <f t="shared" si="1"/>
        <v>2.444444444</v>
      </c>
      <c r="E20" s="18">
        <f t="shared" si="1"/>
        <v>2.5</v>
      </c>
      <c r="F20" s="18">
        <f t="shared" si="1"/>
        <v>2.272727273</v>
      </c>
      <c r="G20" s="18">
        <f t="shared" si="1"/>
        <v>2.5</v>
      </c>
      <c r="H20" s="18">
        <f t="shared" si="1"/>
        <v>3</v>
      </c>
      <c r="I20" s="18">
        <f t="shared" si="1"/>
        <v>2.5</v>
      </c>
      <c r="J20" s="18">
        <f t="shared" si="1"/>
        <v>3.2</v>
      </c>
      <c r="K20" s="18">
        <f t="shared" si="1"/>
        <v>2.833333333</v>
      </c>
      <c r="L20" s="18">
        <f t="shared" si="1"/>
        <v>3.166666667</v>
      </c>
      <c r="M20" s="18">
        <f t="shared" si="1"/>
        <v>2.625</v>
      </c>
      <c r="O20" s="9" t="s">
        <v>74</v>
      </c>
      <c r="P20" s="4">
        <v>1.0</v>
      </c>
      <c r="Q20" s="9">
        <v>4.0</v>
      </c>
      <c r="R20" s="9">
        <v>4.0</v>
      </c>
      <c r="S20" s="9" t="e">
        <v>#N/A</v>
      </c>
      <c r="T20" s="9" t="e">
        <v>#N/A</v>
      </c>
      <c r="U20" s="9" t="e">
        <v>#N/A</v>
      </c>
      <c r="V20" s="9">
        <v>2.0</v>
      </c>
      <c r="W20" s="9">
        <v>3.0</v>
      </c>
      <c r="X20" s="9">
        <v>3.0</v>
      </c>
      <c r="Y20" s="9">
        <v>3.0</v>
      </c>
      <c r="Z20" s="9">
        <v>3.0</v>
      </c>
      <c r="AA20" s="9" t="e">
        <v>#N/A</v>
      </c>
    </row>
    <row r="21" ht="14.25" customHeight="1">
      <c r="B21" s="18" t="s">
        <v>151</v>
      </c>
      <c r="C21" s="18" t="str">
        <f t="shared" ref="C21:M21" si="2">AGGREGATE(7,6,C2:C19)</f>
        <v>#NAME?</v>
      </c>
      <c r="D21" s="18" t="str">
        <f t="shared" si="2"/>
        <v>#NAME?</v>
      </c>
      <c r="E21" s="18" t="str">
        <f t="shared" si="2"/>
        <v>#NAME?</v>
      </c>
      <c r="F21" s="18" t="str">
        <f t="shared" si="2"/>
        <v>#NAME?</v>
      </c>
      <c r="G21" s="18" t="str">
        <f t="shared" si="2"/>
        <v>#NAME?</v>
      </c>
      <c r="H21" s="18" t="str">
        <f t="shared" si="2"/>
        <v>#NAME?</v>
      </c>
      <c r="I21" s="18" t="str">
        <f t="shared" si="2"/>
        <v>#NAME?</v>
      </c>
      <c r="J21" s="18" t="str">
        <f t="shared" si="2"/>
        <v>#NAME?</v>
      </c>
      <c r="K21" s="18" t="str">
        <f t="shared" si="2"/>
        <v>#NAME?</v>
      </c>
      <c r="L21" s="18" t="str">
        <f t="shared" si="2"/>
        <v>#NAME?</v>
      </c>
      <c r="M21" s="18" t="str">
        <f t="shared" si="2"/>
        <v>#NAME?</v>
      </c>
      <c r="O21" s="9" t="s">
        <v>75</v>
      </c>
      <c r="P21" s="4">
        <v>1.0</v>
      </c>
      <c r="Q21" s="9">
        <v>2.0</v>
      </c>
      <c r="R21" s="9">
        <v>2.0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</row>
    <row r="22" ht="14.25" customHeight="1">
      <c r="B22" s="18" t="s">
        <v>152</v>
      </c>
      <c r="C22" s="18">
        <f t="shared" ref="C22:M22" si="3">COUNTIFS(C2:C19,"&lt;&gt;#N/A")</f>
        <v>18</v>
      </c>
      <c r="D22" s="18">
        <f t="shared" si="3"/>
        <v>9</v>
      </c>
      <c r="E22" s="18">
        <f t="shared" si="3"/>
        <v>8</v>
      </c>
      <c r="F22" s="18">
        <f t="shared" si="3"/>
        <v>11</v>
      </c>
      <c r="G22" s="18">
        <f t="shared" si="3"/>
        <v>8</v>
      </c>
      <c r="H22" s="18">
        <f t="shared" si="3"/>
        <v>6</v>
      </c>
      <c r="I22" s="18">
        <f t="shared" si="3"/>
        <v>6</v>
      </c>
      <c r="J22" s="18">
        <f t="shared" si="3"/>
        <v>5</v>
      </c>
      <c r="K22" s="18">
        <f t="shared" si="3"/>
        <v>6</v>
      </c>
      <c r="L22" s="18">
        <f t="shared" si="3"/>
        <v>6</v>
      </c>
      <c r="M22" s="18">
        <f t="shared" si="3"/>
        <v>8</v>
      </c>
      <c r="O22" s="9" t="s">
        <v>76</v>
      </c>
      <c r="P22" s="4">
        <v>1.0</v>
      </c>
      <c r="Q22" s="9">
        <v>2.0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B23" s="18" t="s">
        <v>153</v>
      </c>
      <c r="C23" s="18" t="str">
        <f t="shared" ref="C23:M23" si="4">C21/SQRT(C22)</f>
        <v>#NAME?</v>
      </c>
      <c r="D23" s="18" t="str">
        <f t="shared" si="4"/>
        <v>#NAME?</v>
      </c>
      <c r="E23" s="18" t="str">
        <f t="shared" si="4"/>
        <v>#NAME?</v>
      </c>
      <c r="F23" s="18" t="str">
        <f t="shared" si="4"/>
        <v>#NAME?</v>
      </c>
      <c r="G23" s="18" t="str">
        <f t="shared" si="4"/>
        <v>#NAME?</v>
      </c>
      <c r="H23" s="18" t="str">
        <f t="shared" si="4"/>
        <v>#NAME?</v>
      </c>
      <c r="I23" s="18" t="str">
        <f t="shared" si="4"/>
        <v>#NAME?</v>
      </c>
      <c r="J23" s="18" t="str">
        <f t="shared" si="4"/>
        <v>#NAME?</v>
      </c>
      <c r="K23" s="18" t="str">
        <f t="shared" si="4"/>
        <v>#NAME?</v>
      </c>
      <c r="L23" s="18" t="str">
        <f t="shared" si="4"/>
        <v>#NAME?</v>
      </c>
      <c r="M23" s="18" t="str">
        <f t="shared" si="4"/>
        <v>#NAME?</v>
      </c>
      <c r="O23" s="9" t="s">
        <v>77</v>
      </c>
      <c r="P23" s="4">
        <v>1.0</v>
      </c>
      <c r="Q23" s="9">
        <v>1.0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B24" s="18" t="s">
        <v>154</v>
      </c>
      <c r="C24" s="18" t="str">
        <f t="shared" ref="C24:M24" si="5">AGGREGATE(12,7,C2:C19)</f>
        <v>#NAME?</v>
      </c>
      <c r="D24" s="18" t="str">
        <f t="shared" si="5"/>
        <v>#NAME?</v>
      </c>
      <c r="E24" s="18" t="str">
        <f t="shared" si="5"/>
        <v>#NAME?</v>
      </c>
      <c r="F24" s="18" t="str">
        <f t="shared" si="5"/>
        <v>#NAME?</v>
      </c>
      <c r="G24" s="18" t="str">
        <f t="shared" si="5"/>
        <v>#NAME?</v>
      </c>
      <c r="H24" s="18" t="str">
        <f t="shared" si="5"/>
        <v>#NAME?</v>
      </c>
      <c r="I24" s="18" t="str">
        <f t="shared" si="5"/>
        <v>#NAME?</v>
      </c>
      <c r="J24" s="18" t="str">
        <f t="shared" si="5"/>
        <v>#NAME?</v>
      </c>
      <c r="K24" s="18" t="str">
        <f t="shared" si="5"/>
        <v>#NAME?</v>
      </c>
      <c r="L24" s="18" t="str">
        <f t="shared" si="5"/>
        <v>#NAME?</v>
      </c>
      <c r="M24" s="18" t="str">
        <f t="shared" si="5"/>
        <v>#NAME?</v>
      </c>
      <c r="O24" s="9" t="s">
        <v>78</v>
      </c>
      <c r="P24" s="4">
        <v>1.0</v>
      </c>
      <c r="Q24" s="9">
        <v>2.0</v>
      </c>
      <c r="R24" s="9" t="e">
        <v>#N/A</v>
      </c>
      <c r="S24" s="9" t="e">
        <v>#N/A</v>
      </c>
      <c r="T24" s="9" t="e">
        <v>#N/A</v>
      </c>
      <c r="U24" s="9">
        <v>2.0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</row>
    <row r="25" ht="14.25" customHeight="1">
      <c r="B25" s="18"/>
      <c r="C25" s="18">
        <v>0.0</v>
      </c>
      <c r="D25" s="18">
        <v>1.0</v>
      </c>
      <c r="E25" s="18">
        <v>2.0</v>
      </c>
      <c r="F25" s="18">
        <v>6.0</v>
      </c>
      <c r="G25" s="18">
        <v>12.0</v>
      </c>
      <c r="H25" s="18">
        <v>18.0</v>
      </c>
      <c r="I25" s="18">
        <v>24.0</v>
      </c>
      <c r="J25" s="18">
        <v>30.0</v>
      </c>
      <c r="K25" s="18">
        <v>36.0</v>
      </c>
      <c r="L25" s="18">
        <v>42.0</v>
      </c>
      <c r="M25" s="18">
        <v>48.0</v>
      </c>
      <c r="O25" s="9" t="s">
        <v>79</v>
      </c>
      <c r="P25" s="4">
        <v>1.0</v>
      </c>
      <c r="Q25" s="9">
        <v>2.0</v>
      </c>
      <c r="R25" s="9">
        <v>2.0</v>
      </c>
      <c r="S25" s="9" t="e">
        <v>#N/A</v>
      </c>
      <c r="T25" s="9" t="e">
        <v>#N/A</v>
      </c>
      <c r="U25" s="9">
        <v>3.0</v>
      </c>
      <c r="V25" s="9">
        <v>3.0</v>
      </c>
      <c r="W25" s="9" t="e">
        <v>#N/A</v>
      </c>
      <c r="X25" s="9">
        <v>3.0</v>
      </c>
      <c r="Y25" s="9" t="e">
        <v>#N/A</v>
      </c>
      <c r="Z25" s="9">
        <v>2.0</v>
      </c>
      <c r="AA25" s="9" t="e">
        <v>#N/A</v>
      </c>
    </row>
    <row r="26" ht="14.25" customHeight="1">
      <c r="O26" s="9" t="s">
        <v>80</v>
      </c>
      <c r="P26" s="4">
        <v>1.0</v>
      </c>
      <c r="Q26" s="9">
        <v>3.0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A27" s="9" t="s">
        <v>160</v>
      </c>
      <c r="O27" s="9" t="s">
        <v>85</v>
      </c>
      <c r="P27" s="4">
        <v>1.0</v>
      </c>
      <c r="Q27" s="9">
        <v>4.0</v>
      </c>
      <c r="R27" s="9" t="e">
        <v>#N/A</v>
      </c>
      <c r="S27" s="9" t="e">
        <v>#N/A</v>
      </c>
      <c r="T27" s="9" t="e">
        <v>#N/A</v>
      </c>
      <c r="U27" s="9">
        <v>3.0</v>
      </c>
      <c r="V27" s="9" t="e">
        <v>#N/A</v>
      </c>
      <c r="W27" s="9">
        <v>3.0</v>
      </c>
      <c r="X27" s="9" t="e">
        <v>#N/A</v>
      </c>
      <c r="Y27" s="9">
        <v>3.0</v>
      </c>
      <c r="Z27" s="9" t="e">
        <v>#N/A</v>
      </c>
      <c r="AA27" s="9" t="e">
        <v>#N/A</v>
      </c>
    </row>
    <row r="28" ht="14.25" customHeight="1">
      <c r="O28" s="9" t="s">
        <v>86</v>
      </c>
      <c r="P28" s="4">
        <v>1.0</v>
      </c>
      <c r="Q28" s="9">
        <v>4.0</v>
      </c>
      <c r="R28" s="9" t="e">
        <v>#N/A</v>
      </c>
      <c r="S28" s="9" t="e">
        <v>#N/A</v>
      </c>
      <c r="T28" s="9">
        <v>4.0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>
        <v>2.0</v>
      </c>
      <c r="Z28" s="9" t="e">
        <v>#N/A</v>
      </c>
      <c r="AA28" s="9" t="e">
        <v>#N/A</v>
      </c>
    </row>
    <row r="29" ht="14.25" customHeight="1">
      <c r="O29" s="9" t="s">
        <v>87</v>
      </c>
      <c r="P29" s="4">
        <v>1.0</v>
      </c>
      <c r="Q29" s="9">
        <v>4.0</v>
      </c>
      <c r="R29" s="9" t="e">
        <v>#N/A</v>
      </c>
      <c r="S29" s="9" t="e">
        <v>#N/A</v>
      </c>
      <c r="T29" s="9" t="e">
        <v>#N/A</v>
      </c>
      <c r="U29" s="9">
        <v>4.0</v>
      </c>
      <c r="V29" s="9">
        <v>3.0</v>
      </c>
      <c r="W29" s="9" t="e">
        <v>#N/A</v>
      </c>
      <c r="X29" s="9">
        <v>3.0</v>
      </c>
      <c r="Y29" s="9" t="e">
        <v>#N/A</v>
      </c>
      <c r="Z29" s="9" t="e">
        <v>#N/A</v>
      </c>
      <c r="AA29" s="9" t="e">
        <v>#N/A</v>
      </c>
    </row>
    <row r="30" ht="14.25" customHeight="1">
      <c r="O30" s="9" t="s">
        <v>88</v>
      </c>
      <c r="P30" s="4">
        <v>1.0</v>
      </c>
      <c r="Q30" s="9">
        <v>3.0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O31" s="9" t="s">
        <v>89</v>
      </c>
      <c r="P31" s="4">
        <v>1.0</v>
      </c>
      <c r="Q31" s="9">
        <v>3.0</v>
      </c>
      <c r="R31" s="9">
        <v>4.0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O32" s="9" t="s">
        <v>90</v>
      </c>
      <c r="P32" s="4">
        <v>1.0</v>
      </c>
      <c r="Q32" s="9">
        <v>3.0</v>
      </c>
      <c r="R32" s="9">
        <v>1.0</v>
      </c>
      <c r="S32" s="9" t="e">
        <v>#N/A</v>
      </c>
      <c r="T32" s="9">
        <v>2.0</v>
      </c>
      <c r="U32" s="9">
        <v>3.0</v>
      </c>
      <c r="V32" s="9">
        <v>3.0</v>
      </c>
      <c r="W32" s="9">
        <v>2.0</v>
      </c>
      <c r="X32" s="9">
        <v>3.0</v>
      </c>
      <c r="Y32" s="9">
        <v>3.0</v>
      </c>
      <c r="Z32" s="9">
        <v>4.0</v>
      </c>
      <c r="AA32" s="9">
        <v>4.0</v>
      </c>
    </row>
    <row r="33" ht="14.25" customHeight="1">
      <c r="O33" s="9" t="s">
        <v>91</v>
      </c>
      <c r="P33" s="4">
        <v>1.0</v>
      </c>
      <c r="Q33" s="9">
        <v>3.0</v>
      </c>
      <c r="R33" s="9" t="e">
        <v>#N/A</v>
      </c>
      <c r="S33" s="9" t="e">
        <v>#N/A</v>
      </c>
      <c r="T33" s="9" t="e">
        <v>#N/A</v>
      </c>
      <c r="U33" s="9">
        <v>3.0</v>
      </c>
      <c r="V33" s="9" t="e">
        <v>#N/A</v>
      </c>
      <c r="W33" s="9">
        <v>4.0</v>
      </c>
      <c r="X33" s="9" t="e">
        <v>#N/A</v>
      </c>
      <c r="Y33" s="9" t="e">
        <v>#N/A</v>
      </c>
      <c r="Z33" s="9" t="e">
        <v>#N/A</v>
      </c>
      <c r="AA33" s="9">
        <v>4.0</v>
      </c>
    </row>
    <row r="34" ht="14.25" customHeight="1">
      <c r="O34" s="9" t="s">
        <v>92</v>
      </c>
      <c r="P34" s="4">
        <v>1.0</v>
      </c>
      <c r="Q34" s="9">
        <v>5.0</v>
      </c>
      <c r="R34" s="9" t="e">
        <v>#N/A</v>
      </c>
      <c r="S34" s="9" t="e">
        <v>#N/A</v>
      </c>
      <c r="T34" s="9">
        <v>5.0</v>
      </c>
      <c r="U34" s="9">
        <v>5.0</v>
      </c>
      <c r="V34" s="9" t="e">
        <v>#N/A</v>
      </c>
      <c r="W34" s="9" t="e">
        <v>#N/A</v>
      </c>
      <c r="X34" s="9" t="e">
        <v>#N/A</v>
      </c>
      <c r="Y34" s="9">
        <v>5.0</v>
      </c>
      <c r="Z34" s="9">
        <v>5.0</v>
      </c>
      <c r="AA34" s="9">
        <v>5.0</v>
      </c>
    </row>
    <row r="35" ht="14.25" customHeight="1">
      <c r="O35" s="9" t="s">
        <v>95</v>
      </c>
      <c r="P35" s="4">
        <v>1.0</v>
      </c>
      <c r="Q35" s="9">
        <v>2.0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9" t="e">
        <v>#N/A</v>
      </c>
      <c r="W35" s="9" t="e">
        <v>#N/A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O36" s="9" t="s">
        <v>96</v>
      </c>
      <c r="P36" s="4">
        <v>1.0</v>
      </c>
      <c r="Q36" s="9">
        <v>3.0</v>
      </c>
      <c r="R36" s="9" t="e">
        <v>#N/A</v>
      </c>
      <c r="S36" s="9" t="e">
        <v>#N/A</v>
      </c>
      <c r="T36" s="9">
        <v>3.0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O37" s="9" t="s">
        <v>97</v>
      </c>
      <c r="P37" s="4">
        <v>1.0</v>
      </c>
      <c r="Q37" s="9">
        <v>3.0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O38" s="9" t="s">
        <v>98</v>
      </c>
      <c r="P38" s="4">
        <v>1.0</v>
      </c>
      <c r="Q38" s="9">
        <v>5.0</v>
      </c>
      <c r="R38" s="9">
        <v>4.0</v>
      </c>
      <c r="S38" s="9" t="e">
        <v>#N/A</v>
      </c>
      <c r="T38" s="9">
        <v>4.0</v>
      </c>
      <c r="U38" s="9">
        <v>4.0</v>
      </c>
      <c r="V38" s="9">
        <v>5.0</v>
      </c>
      <c r="W38" s="9" t="e">
        <v>#N/A</v>
      </c>
      <c r="X38" s="9">
        <v>4.0</v>
      </c>
      <c r="Y38" s="9">
        <v>5.0</v>
      </c>
      <c r="Z38" s="9">
        <v>5.0</v>
      </c>
      <c r="AA38" s="9" t="e">
        <v>#N/A</v>
      </c>
    </row>
    <row r="39" ht="14.25" customHeight="1">
      <c r="O39" s="9" t="s">
        <v>100</v>
      </c>
      <c r="P39" s="4">
        <v>1.0</v>
      </c>
      <c r="Q39" s="9">
        <v>4.0</v>
      </c>
      <c r="R39" s="9" t="e">
        <v>#N/A</v>
      </c>
      <c r="S39" s="9" t="e">
        <v>#N/A</v>
      </c>
      <c r="T39" s="9">
        <v>3.0</v>
      </c>
      <c r="U39" s="9" t="e">
        <v>#N/A</v>
      </c>
      <c r="V39" s="9" t="e">
        <v>#N/A</v>
      </c>
      <c r="W39" s="9">
        <v>3.0</v>
      </c>
      <c r="X39" s="9" t="e">
        <v>#N/A</v>
      </c>
      <c r="Y39" s="9" t="e">
        <v>#N/A</v>
      </c>
      <c r="Z39" s="9" t="e">
        <v>#N/A</v>
      </c>
      <c r="AA39" s="9" t="e">
        <v>#N/A</v>
      </c>
    </row>
    <row r="40" ht="14.25" customHeight="1">
      <c r="O40" s="9" t="s">
        <v>102</v>
      </c>
      <c r="P40" s="4">
        <v>1.0</v>
      </c>
      <c r="Q40" s="9">
        <v>2.0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O41" s="9" t="s">
        <v>103</v>
      </c>
      <c r="P41" s="4">
        <v>1.0</v>
      </c>
      <c r="Q41" s="9">
        <v>1.0</v>
      </c>
      <c r="R41" s="9" t="e">
        <v>#N/A</v>
      </c>
      <c r="S41" s="9" t="e">
        <v>#N/A</v>
      </c>
      <c r="T41" s="9" t="e">
        <v>#N/A</v>
      </c>
      <c r="U41" s="9">
        <v>2.0</v>
      </c>
      <c r="V41" s="9" t="e">
        <v>#N/A</v>
      </c>
      <c r="W41" s="9">
        <v>2.0</v>
      </c>
      <c r="X41" s="9">
        <v>1.0</v>
      </c>
      <c r="Y41" s="9">
        <v>1.0</v>
      </c>
      <c r="Z41" s="9" t="e">
        <v>#N/A</v>
      </c>
      <c r="AA41" s="9" t="e">
        <v>#N/A</v>
      </c>
    </row>
    <row r="42" ht="14.25" customHeight="1">
      <c r="O42" s="9" t="s">
        <v>104</v>
      </c>
      <c r="P42" s="4">
        <v>1.0</v>
      </c>
      <c r="Q42" s="9">
        <v>2.0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105</v>
      </c>
      <c r="P43" s="4">
        <v>1.0</v>
      </c>
      <c r="Q43" s="9">
        <v>3.0</v>
      </c>
      <c r="R43" s="9">
        <v>3.0</v>
      </c>
      <c r="S43" s="9">
        <v>3.0</v>
      </c>
      <c r="T43" s="9" t="e">
        <v>#N/A</v>
      </c>
      <c r="U43" s="9">
        <v>3.0</v>
      </c>
      <c r="V43" s="9">
        <v>4.0</v>
      </c>
      <c r="W43" s="9" t="e">
        <v>#N/A</v>
      </c>
      <c r="X43" s="9">
        <v>3.0</v>
      </c>
      <c r="Y43" s="9" t="e">
        <v>#N/A</v>
      </c>
      <c r="Z43" s="9">
        <v>3.0</v>
      </c>
      <c r="AA43" s="9" t="e">
        <v>#N/A</v>
      </c>
    </row>
    <row r="44" ht="14.25" customHeight="1">
      <c r="O44" s="9" t="s">
        <v>106</v>
      </c>
      <c r="P44" s="4">
        <v>1.0</v>
      </c>
      <c r="Q44" s="9">
        <v>3.0</v>
      </c>
      <c r="R44" s="9" t="e">
        <v>#N/A</v>
      </c>
      <c r="S44" s="9" t="e">
        <v>#N/A</v>
      </c>
      <c r="T44" s="9" t="e">
        <v>#N/A</v>
      </c>
      <c r="U44" s="9">
        <v>4.0</v>
      </c>
      <c r="V44" s="9" t="e">
        <v>#N/A</v>
      </c>
      <c r="W44" s="9" t="e">
        <v>#N/A</v>
      </c>
      <c r="X44" s="9" t="e">
        <v>#N/A</v>
      </c>
      <c r="Y44" s="9" t="e">
        <v>#N/A</v>
      </c>
      <c r="Z44" s="9" t="e">
        <v>#N/A</v>
      </c>
      <c r="AA44" s="9" t="e">
        <v>#N/A</v>
      </c>
    </row>
    <row r="45" ht="14.25" customHeight="1">
      <c r="O45" s="9" t="s">
        <v>107</v>
      </c>
      <c r="P45" s="4">
        <v>1.0</v>
      </c>
      <c r="Q45" s="9">
        <v>3.0</v>
      </c>
      <c r="R45" s="9">
        <v>2.0</v>
      </c>
      <c r="S45" s="9">
        <v>2.0</v>
      </c>
      <c r="T45" s="9" t="e">
        <v>#N/A</v>
      </c>
      <c r="U45" s="9" t="e">
        <v>#N/A</v>
      </c>
      <c r="V45" s="9">
        <v>1.0</v>
      </c>
      <c r="W45" s="9" t="e">
        <v>#N/A</v>
      </c>
      <c r="X45" s="9" t="e">
        <v>#N/A</v>
      </c>
      <c r="Y45" s="9" t="e">
        <v>#N/A</v>
      </c>
      <c r="Z45" s="9">
        <v>2.0</v>
      </c>
      <c r="AA45" s="9">
        <v>3.0</v>
      </c>
    </row>
    <row r="46" ht="14.25" customHeight="1">
      <c r="O46" s="9" t="s">
        <v>108</v>
      </c>
      <c r="P46" s="4">
        <v>1.0</v>
      </c>
      <c r="Q46" s="9">
        <v>1.0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>
        <v>3.0</v>
      </c>
      <c r="X46" s="9">
        <v>3.0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109</v>
      </c>
      <c r="P47" s="4">
        <v>1.0</v>
      </c>
      <c r="Q47" s="9">
        <v>1.0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9" t="e">
        <v>#N/A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110</v>
      </c>
      <c r="P48" s="4">
        <v>1.0</v>
      </c>
      <c r="Q48" s="9">
        <v>4.0</v>
      </c>
      <c r="R48" s="9">
        <v>4.0</v>
      </c>
      <c r="S48" s="9">
        <v>4.0</v>
      </c>
      <c r="T48" s="9">
        <v>3.0</v>
      </c>
      <c r="U48" s="9">
        <v>3.0</v>
      </c>
      <c r="V48" s="9">
        <v>4.0</v>
      </c>
      <c r="W48" s="9">
        <v>4.0</v>
      </c>
      <c r="X48" s="9">
        <v>5.0</v>
      </c>
      <c r="Y48" s="9">
        <v>4.0</v>
      </c>
      <c r="Z48" s="9">
        <v>5.0</v>
      </c>
      <c r="AA48" s="9">
        <v>5.0</v>
      </c>
    </row>
    <row r="49" ht="14.25" customHeight="1">
      <c r="O49" s="9" t="s">
        <v>111</v>
      </c>
      <c r="P49" s="4">
        <v>1.0</v>
      </c>
      <c r="Q49" s="9">
        <v>1.0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9">
        <v>2.0</v>
      </c>
      <c r="W49" s="9" t="e">
        <v>#N/A</v>
      </c>
      <c r="X49" s="9" t="e">
        <v>#N/A</v>
      </c>
      <c r="Y49" s="9">
        <v>1.0</v>
      </c>
      <c r="Z49" s="9" t="e">
        <v>#N/A</v>
      </c>
      <c r="AA49" s="9" t="e">
        <v>#N/A</v>
      </c>
    </row>
    <row r="50" ht="14.25" customHeight="1">
      <c r="O50" s="9" t="s">
        <v>112</v>
      </c>
      <c r="P50" s="4">
        <v>1.0</v>
      </c>
      <c r="Q50" s="9">
        <v>2.0</v>
      </c>
      <c r="R50" s="9">
        <v>2.0</v>
      </c>
      <c r="S50" s="9">
        <v>2.0</v>
      </c>
      <c r="T50" s="9">
        <v>2.0</v>
      </c>
      <c r="U50" s="9">
        <v>2.0</v>
      </c>
      <c r="V50" s="9">
        <v>2.0</v>
      </c>
      <c r="W50" s="9" t="e">
        <v>#N/A</v>
      </c>
      <c r="X50" s="9" t="e">
        <v>#N/A</v>
      </c>
      <c r="Y50" s="9" t="e">
        <v>#N/A</v>
      </c>
      <c r="Z50" s="9" t="e">
        <v>#N/A</v>
      </c>
      <c r="AA50" s="9" t="e">
        <v>#N/A</v>
      </c>
    </row>
    <row r="51" ht="14.25" customHeight="1">
      <c r="O51" s="9" t="s">
        <v>113</v>
      </c>
      <c r="P51" s="4">
        <v>1.0</v>
      </c>
      <c r="Q51" s="9">
        <v>2.0</v>
      </c>
      <c r="R51" s="9" t="e">
        <v>#N/A</v>
      </c>
      <c r="S51" s="9" t="e">
        <v>#N/A</v>
      </c>
      <c r="T51" s="9">
        <v>2.0</v>
      </c>
      <c r="U51" s="9" t="e">
        <v>#N/A</v>
      </c>
      <c r="V51" s="9" t="e">
        <v>#N/A</v>
      </c>
      <c r="W51" s="9">
        <v>1.0</v>
      </c>
      <c r="X51" s="9" t="e">
        <v>#N/A</v>
      </c>
      <c r="Y51" s="9" t="e">
        <v>#N/A</v>
      </c>
      <c r="Z51" s="9" t="e">
        <v>#N/A</v>
      </c>
      <c r="AA51" s="9" t="e">
        <v>#N/A</v>
      </c>
    </row>
    <row r="52" ht="14.25" customHeight="1">
      <c r="O52" s="9" t="s">
        <v>114</v>
      </c>
      <c r="P52" s="4">
        <v>1.0</v>
      </c>
      <c r="Q52" s="9">
        <v>3.0</v>
      </c>
      <c r="R52" s="9" t="e">
        <v>#N/A</v>
      </c>
      <c r="S52" s="9" t="e">
        <v>#N/A</v>
      </c>
      <c r="T52" s="9">
        <v>3.0</v>
      </c>
      <c r="U52" s="9">
        <v>3.0</v>
      </c>
      <c r="V52" s="9">
        <v>3.0</v>
      </c>
      <c r="W52" s="9" t="e">
        <v>#N/A</v>
      </c>
      <c r="X52" s="9">
        <v>3.0</v>
      </c>
      <c r="Y52" s="9">
        <v>3.0</v>
      </c>
      <c r="Z52" s="9" t="e">
        <v>#N/A</v>
      </c>
      <c r="AA52" s="9">
        <v>2.0</v>
      </c>
    </row>
    <row r="53" ht="14.25" customHeight="1">
      <c r="O53" s="9" t="s">
        <v>115</v>
      </c>
      <c r="P53" s="4">
        <v>1.0</v>
      </c>
      <c r="Q53" s="9">
        <v>3.0</v>
      </c>
      <c r="R53" s="9">
        <v>3.0</v>
      </c>
      <c r="S53" s="9" t="e">
        <v>#N/A</v>
      </c>
      <c r="T53" s="9" t="e">
        <v>#N/A</v>
      </c>
      <c r="U53" s="9" t="e">
        <v>#N/A</v>
      </c>
      <c r="V53" s="9" t="e">
        <v>#N/A</v>
      </c>
      <c r="W53" s="9" t="e">
        <v>#N/A</v>
      </c>
      <c r="X53" s="9" t="e">
        <v>#N/A</v>
      </c>
      <c r="Y53" s="9" t="e">
        <v>#N/A</v>
      </c>
      <c r="Z53" s="9" t="e">
        <v>#N/A</v>
      </c>
      <c r="AA53" s="9" t="e">
        <v>#N/A</v>
      </c>
    </row>
    <row r="54" ht="14.25" customHeight="1">
      <c r="O54" s="9" t="s">
        <v>116</v>
      </c>
      <c r="P54" s="4">
        <v>1.0</v>
      </c>
      <c r="Q54" s="9">
        <v>3.0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9" t="e">
        <v>#N/A</v>
      </c>
      <c r="W54" s="9" t="e">
        <v>#N/A</v>
      </c>
      <c r="X54" s="9" t="e">
        <v>#N/A</v>
      </c>
      <c r="Y54" s="9" t="e">
        <v>#N/A</v>
      </c>
      <c r="Z54" s="9" t="e">
        <v>#N/A</v>
      </c>
      <c r="AA54" s="9" t="e">
        <v>#N/A</v>
      </c>
    </row>
    <row r="55" ht="14.25" customHeight="1">
      <c r="O55" s="9" t="s">
        <v>117</v>
      </c>
      <c r="P55" s="4">
        <v>1.0</v>
      </c>
      <c r="Q55" s="9">
        <v>4.0</v>
      </c>
      <c r="R55" s="9">
        <v>5.0</v>
      </c>
      <c r="S55" s="9" t="e">
        <v>#N/A</v>
      </c>
      <c r="T55" s="9" t="e">
        <v>#N/A</v>
      </c>
      <c r="U55" s="9" t="e">
        <v>#N/A</v>
      </c>
      <c r="V55" s="9" t="e">
        <v>#N/A</v>
      </c>
      <c r="W55" s="9" t="e">
        <v>#N/A</v>
      </c>
      <c r="X55" s="9" t="e">
        <v>#N/A</v>
      </c>
      <c r="Y55" s="9" t="e">
        <v>#N/A</v>
      </c>
      <c r="Z55" s="9" t="e">
        <v>#N/A</v>
      </c>
      <c r="AA55" s="9">
        <v>3.0</v>
      </c>
    </row>
    <row r="56" ht="14.25" customHeight="1">
      <c r="O56" s="9" t="s">
        <v>120</v>
      </c>
      <c r="P56" s="4">
        <v>1.0</v>
      </c>
      <c r="Q56" s="9">
        <v>1.0</v>
      </c>
      <c r="R56" s="9">
        <v>1.0</v>
      </c>
      <c r="S56" s="9">
        <v>1.0</v>
      </c>
      <c r="T56" s="9">
        <v>1.0</v>
      </c>
      <c r="U56" s="9" t="e">
        <v>#N/A</v>
      </c>
      <c r="V56" s="9">
        <v>1.0</v>
      </c>
      <c r="W56" s="9">
        <v>1.0</v>
      </c>
      <c r="X56" s="9">
        <v>4.0</v>
      </c>
      <c r="Y56" s="9">
        <v>4.0</v>
      </c>
      <c r="Z56" s="9" t="e">
        <v>#N/A</v>
      </c>
      <c r="AA56" s="9">
        <v>4.0</v>
      </c>
    </row>
    <row r="57" ht="14.25" customHeight="1">
      <c r="O57" s="9" t="s">
        <v>121</v>
      </c>
      <c r="P57" s="4">
        <v>1.0</v>
      </c>
      <c r="Q57" s="9">
        <v>1.0</v>
      </c>
      <c r="R57" s="9">
        <v>3.0</v>
      </c>
      <c r="S57" s="9" t="e">
        <v>#N/A</v>
      </c>
      <c r="T57" s="9" t="e">
        <v>#N/A</v>
      </c>
      <c r="U57" s="9" t="e">
        <v>#N/A</v>
      </c>
      <c r="V57" s="9" t="e">
        <v>#N/A</v>
      </c>
      <c r="W57" s="9" t="e">
        <v>#N/A</v>
      </c>
      <c r="X57" s="9" t="e">
        <v>#N/A</v>
      </c>
      <c r="Y57" s="9" t="e">
        <v>#N/A</v>
      </c>
      <c r="Z57" s="9" t="e">
        <v>#N/A</v>
      </c>
      <c r="AA57" s="9" t="e">
        <v>#N/A</v>
      </c>
    </row>
    <row r="58" ht="14.25" customHeight="1">
      <c r="O58" s="9" t="s">
        <v>122</v>
      </c>
      <c r="P58" s="4">
        <v>1.0</v>
      </c>
      <c r="Q58" s="9">
        <v>3.0</v>
      </c>
      <c r="R58" s="9">
        <v>3.0</v>
      </c>
      <c r="S58" s="9">
        <v>3.0</v>
      </c>
      <c r="T58" s="9">
        <v>3.0</v>
      </c>
      <c r="U58" s="9">
        <v>3.0</v>
      </c>
      <c r="V58" s="9" t="e">
        <v>#N/A</v>
      </c>
      <c r="W58" s="9" t="e">
        <v>#N/A</v>
      </c>
      <c r="X58" s="9" t="e">
        <v>#N/A</v>
      </c>
      <c r="Y58" s="9" t="e">
        <v>#N/A</v>
      </c>
      <c r="Z58" s="9" t="e">
        <v>#N/A</v>
      </c>
      <c r="AA58" s="9" t="e">
        <v>#N/A</v>
      </c>
    </row>
    <row r="59" ht="14.25" customHeight="1">
      <c r="O59" s="9" t="s">
        <v>123</v>
      </c>
      <c r="P59" s="4">
        <v>1.0</v>
      </c>
      <c r="Q59" s="9">
        <v>4.0</v>
      </c>
      <c r="R59" s="9" t="e">
        <v>#N/A</v>
      </c>
      <c r="S59" s="9" t="e">
        <v>#N/A</v>
      </c>
      <c r="T59" s="9">
        <v>2.0</v>
      </c>
      <c r="U59" s="9">
        <v>4.0</v>
      </c>
      <c r="V59" s="9">
        <v>4.0</v>
      </c>
      <c r="W59" s="9">
        <v>3.0</v>
      </c>
      <c r="X59" s="9">
        <v>3.0</v>
      </c>
      <c r="Y59" s="9">
        <v>3.0</v>
      </c>
      <c r="Z59" s="9">
        <v>3.0</v>
      </c>
      <c r="AA59" s="9">
        <v>3.0</v>
      </c>
    </row>
    <row r="60" ht="14.25" customHeight="1">
      <c r="O60" s="9" t="s">
        <v>124</v>
      </c>
      <c r="P60" s="4">
        <v>1.0</v>
      </c>
      <c r="Q60" s="9">
        <v>3.0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9" t="e">
        <v>#N/A</v>
      </c>
      <c r="W60" s="9" t="e">
        <v>#N/A</v>
      </c>
      <c r="X60" s="9" t="e">
        <v>#N/A</v>
      </c>
      <c r="Y60" s="9" t="e">
        <v>#N/A</v>
      </c>
      <c r="Z60" s="9" t="e">
        <v>#N/A</v>
      </c>
      <c r="AA60" s="9" t="e">
        <v>#N/A</v>
      </c>
    </row>
    <row r="61" ht="14.25" customHeight="1">
      <c r="O61" s="9" t="s">
        <v>125</v>
      </c>
      <c r="P61" s="4">
        <v>1.0</v>
      </c>
      <c r="Q61" s="9">
        <v>5.0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9" t="e">
        <v>#N/A</v>
      </c>
      <c r="W61" s="9" t="e">
        <v>#N/A</v>
      </c>
      <c r="X61" s="9" t="e">
        <v>#N/A</v>
      </c>
      <c r="Y61" s="9" t="e">
        <v>#N/A</v>
      </c>
      <c r="Z61" s="9" t="e">
        <v>#N/A</v>
      </c>
      <c r="AA61" s="9" t="e">
        <v>#N/A</v>
      </c>
    </row>
    <row r="62" ht="14.25" customHeight="1">
      <c r="O62" s="9" t="s">
        <v>126</v>
      </c>
      <c r="P62" s="4">
        <v>1.0</v>
      </c>
      <c r="Q62" s="9">
        <v>2.0</v>
      </c>
      <c r="R62" s="9">
        <v>1.0</v>
      </c>
      <c r="S62" s="9" t="e">
        <v>#N/A</v>
      </c>
      <c r="T62" s="9" t="e">
        <v>#N/A</v>
      </c>
      <c r="U62" s="9" t="e">
        <v>#N/A</v>
      </c>
      <c r="V62" s="9">
        <v>3.0</v>
      </c>
      <c r="W62" s="9" t="e">
        <v>#N/A</v>
      </c>
      <c r="X62" s="9" t="e">
        <v>#N/A</v>
      </c>
      <c r="Y62" s="9" t="e">
        <v>#N/A</v>
      </c>
      <c r="Z62" s="9" t="e">
        <v>#N/A</v>
      </c>
      <c r="AA62" s="9" t="e">
        <v>#N/A</v>
      </c>
    </row>
    <row r="63" ht="14.25" customHeight="1">
      <c r="O63" s="9" t="s">
        <v>127</v>
      </c>
      <c r="P63" s="4">
        <v>1.0</v>
      </c>
      <c r="Q63" s="9">
        <v>2.0</v>
      </c>
      <c r="R63" s="9">
        <v>2.0</v>
      </c>
      <c r="S63" s="9">
        <v>2.0</v>
      </c>
      <c r="T63" s="9">
        <v>2.0</v>
      </c>
      <c r="U63" s="9">
        <v>2.0</v>
      </c>
      <c r="V63" s="9">
        <v>1.0</v>
      </c>
      <c r="W63" s="9">
        <v>2.0</v>
      </c>
      <c r="X63" s="9">
        <v>2.0</v>
      </c>
      <c r="Y63" s="9" t="e">
        <v>#N/A</v>
      </c>
      <c r="Z63" s="9">
        <v>2.0</v>
      </c>
      <c r="AA63" s="9" t="e">
        <v>#N/A</v>
      </c>
    </row>
    <row r="64" ht="14.25" customHeight="1">
      <c r="O64" s="9" t="s">
        <v>130</v>
      </c>
      <c r="P64" s="4">
        <v>1.0</v>
      </c>
      <c r="Q64" s="9">
        <v>5.0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9" t="e">
        <v>#N/A</v>
      </c>
      <c r="W64" s="9" t="e">
        <v>#N/A</v>
      </c>
      <c r="X64" s="9" t="e">
        <v>#N/A</v>
      </c>
      <c r="Y64" s="9" t="e">
        <v>#N/A</v>
      </c>
      <c r="Z64" s="9" t="e">
        <v>#N/A</v>
      </c>
      <c r="AA64" s="9" t="e">
        <v>#N/A</v>
      </c>
    </row>
    <row r="65" ht="14.25" customHeight="1">
      <c r="O65" s="9" t="s">
        <v>132</v>
      </c>
      <c r="P65" s="4">
        <v>1.0</v>
      </c>
      <c r="Q65" s="9">
        <v>4.0</v>
      </c>
      <c r="R65" s="9" t="e">
        <v>#N/A</v>
      </c>
      <c r="S65" s="9" t="e">
        <v>#N/A</v>
      </c>
      <c r="T65" s="9">
        <v>4.0</v>
      </c>
      <c r="U65" s="9" t="e">
        <v>#N/A</v>
      </c>
      <c r="V65" s="9" t="e">
        <v>#N/A</v>
      </c>
      <c r="W65" s="9" t="e">
        <v>#N/A</v>
      </c>
      <c r="X65" s="9" t="e">
        <v>#N/A</v>
      </c>
      <c r="Y65" s="9" t="e">
        <v>#N/A</v>
      </c>
      <c r="Z65" s="9" t="e">
        <v>#N/A</v>
      </c>
      <c r="AA65" s="9" t="e">
        <v>#N/A</v>
      </c>
    </row>
    <row r="66" ht="14.25" customHeight="1">
      <c r="O66" s="9" t="s">
        <v>133</v>
      </c>
      <c r="P66" s="4">
        <v>1.0</v>
      </c>
      <c r="Q66" s="9">
        <v>5.0</v>
      </c>
      <c r="R66" s="9">
        <v>5.0</v>
      </c>
      <c r="S66" s="9">
        <v>5.0</v>
      </c>
      <c r="T66" s="9">
        <v>5.0</v>
      </c>
      <c r="U66" s="9">
        <v>5.0</v>
      </c>
      <c r="V66" s="9" t="e">
        <v>#N/A</v>
      </c>
      <c r="W66" s="9" t="e">
        <v>#N/A</v>
      </c>
      <c r="X66" s="9" t="e">
        <v>#N/A</v>
      </c>
      <c r="Y66" s="9" t="e">
        <v>#N/A</v>
      </c>
      <c r="Z66" s="9" t="e">
        <v>#N/A</v>
      </c>
      <c r="AA66" s="9" t="e">
        <v>#N/A</v>
      </c>
    </row>
    <row r="67" ht="14.25" customHeight="1">
      <c r="P67" s="9" t="s">
        <v>150</v>
      </c>
      <c r="Q67" s="9">
        <f t="shared" ref="Q67:AA67" si="6">AVERAGEIF(Q2:Q66,"&lt;&gt;#N/A")</f>
        <v>2.769230769</v>
      </c>
      <c r="R67" s="18">
        <f t="shared" si="6"/>
        <v>3</v>
      </c>
      <c r="S67" s="18">
        <f t="shared" si="6"/>
        <v>3.066666667</v>
      </c>
      <c r="T67" s="18">
        <f t="shared" si="6"/>
        <v>2.954545455</v>
      </c>
      <c r="U67" s="18">
        <f t="shared" si="6"/>
        <v>3.173913043</v>
      </c>
      <c r="V67" s="18">
        <f t="shared" si="6"/>
        <v>2.681818182</v>
      </c>
      <c r="W67" s="18">
        <f t="shared" si="6"/>
        <v>2.6875</v>
      </c>
      <c r="X67" s="18">
        <f t="shared" si="6"/>
        <v>3.176470588</v>
      </c>
      <c r="Y67" s="18">
        <f t="shared" si="6"/>
        <v>3.3125</v>
      </c>
      <c r="Z67" s="18">
        <f t="shared" si="6"/>
        <v>3.5</v>
      </c>
      <c r="AA67" s="18">
        <f t="shared" si="6"/>
        <v>3.8125</v>
      </c>
    </row>
    <row r="68" ht="14.25" customHeight="1">
      <c r="P68" s="9" t="s">
        <v>151</v>
      </c>
      <c r="Q68" s="9" t="str">
        <f t="shared" ref="Q68:AA68" si="7">AGGREGATE(7,6,Q2:Q66)</f>
        <v>#NAME?</v>
      </c>
      <c r="R68" s="18" t="str">
        <f t="shared" si="7"/>
        <v>#NAME?</v>
      </c>
      <c r="S68" s="18" t="str">
        <f t="shared" si="7"/>
        <v>#NAME?</v>
      </c>
      <c r="T68" s="18" t="str">
        <f t="shared" si="7"/>
        <v>#NAME?</v>
      </c>
      <c r="U68" s="18" t="str">
        <f t="shared" si="7"/>
        <v>#NAME?</v>
      </c>
      <c r="V68" s="18" t="str">
        <f t="shared" si="7"/>
        <v>#NAME?</v>
      </c>
      <c r="W68" s="18" t="str">
        <f t="shared" si="7"/>
        <v>#NAME?</v>
      </c>
      <c r="X68" s="18" t="str">
        <f t="shared" si="7"/>
        <v>#NAME?</v>
      </c>
      <c r="Y68" s="18" t="str">
        <f t="shared" si="7"/>
        <v>#NAME?</v>
      </c>
      <c r="Z68" s="18" t="str">
        <f t="shared" si="7"/>
        <v>#NAME?</v>
      </c>
      <c r="AA68" s="18" t="str">
        <f t="shared" si="7"/>
        <v>#NAME?</v>
      </c>
    </row>
    <row r="69" ht="14.25" customHeight="1">
      <c r="P69" s="9" t="s">
        <v>152</v>
      </c>
      <c r="Q69" s="9">
        <f t="shared" ref="Q69:AA69" si="8">COUNTIFS(Q2:Q66,"&lt;&gt;#N/A")</f>
        <v>65</v>
      </c>
      <c r="R69" s="18">
        <f t="shared" si="8"/>
        <v>31</v>
      </c>
      <c r="S69" s="18">
        <f t="shared" si="8"/>
        <v>15</v>
      </c>
      <c r="T69" s="18">
        <f t="shared" si="8"/>
        <v>22</v>
      </c>
      <c r="U69" s="18">
        <f t="shared" si="8"/>
        <v>23</v>
      </c>
      <c r="V69" s="18">
        <f t="shared" si="8"/>
        <v>22</v>
      </c>
      <c r="W69" s="18">
        <f t="shared" si="8"/>
        <v>16</v>
      </c>
      <c r="X69" s="18">
        <f t="shared" si="8"/>
        <v>17</v>
      </c>
      <c r="Y69" s="18">
        <f t="shared" si="8"/>
        <v>16</v>
      </c>
      <c r="Z69" s="18">
        <f t="shared" si="8"/>
        <v>14</v>
      </c>
      <c r="AA69" s="18">
        <f t="shared" si="8"/>
        <v>16</v>
      </c>
    </row>
    <row r="70" ht="14.25" customHeight="1">
      <c r="P70" s="9" t="s">
        <v>153</v>
      </c>
      <c r="Q70" s="9" t="str">
        <f t="shared" ref="Q70:AA70" si="9">Q68/SQRT(Q69)</f>
        <v>#NAME?</v>
      </c>
      <c r="R70" s="18" t="str">
        <f t="shared" si="9"/>
        <v>#NAME?</v>
      </c>
      <c r="S70" s="18" t="str">
        <f t="shared" si="9"/>
        <v>#NAME?</v>
      </c>
      <c r="T70" s="18" t="str">
        <f t="shared" si="9"/>
        <v>#NAME?</v>
      </c>
      <c r="U70" s="18" t="str">
        <f t="shared" si="9"/>
        <v>#NAME?</v>
      </c>
      <c r="V70" s="18" t="str">
        <f t="shared" si="9"/>
        <v>#NAME?</v>
      </c>
      <c r="W70" s="18" t="str">
        <f t="shared" si="9"/>
        <v>#NAME?</v>
      </c>
      <c r="X70" s="18" t="str">
        <f t="shared" si="9"/>
        <v>#NAME?</v>
      </c>
      <c r="Y70" s="18" t="str">
        <f t="shared" si="9"/>
        <v>#NAME?</v>
      </c>
      <c r="Z70" s="18" t="str">
        <f t="shared" si="9"/>
        <v>#NAME?</v>
      </c>
      <c r="AA70" s="18" t="str">
        <f t="shared" si="9"/>
        <v>#NAME?</v>
      </c>
    </row>
    <row r="71" ht="14.25" customHeight="1">
      <c r="P71" s="9" t="s">
        <v>154</v>
      </c>
      <c r="Q71" s="9" t="str">
        <f t="shared" ref="Q71:AA71" si="10">AGGREGATE(12,7,Q2:Q66)</f>
        <v>#NAME?</v>
      </c>
      <c r="R71" s="18" t="str">
        <f t="shared" si="10"/>
        <v>#NAME?</v>
      </c>
      <c r="S71" s="18" t="str">
        <f t="shared" si="10"/>
        <v>#NAME?</v>
      </c>
      <c r="T71" s="18" t="str">
        <f t="shared" si="10"/>
        <v>#NAME?</v>
      </c>
      <c r="U71" s="18" t="str">
        <f t="shared" si="10"/>
        <v>#NAME?</v>
      </c>
      <c r="V71" s="18" t="str">
        <f t="shared" si="10"/>
        <v>#NAME?</v>
      </c>
      <c r="W71" s="18" t="str">
        <f t="shared" si="10"/>
        <v>#NAME?</v>
      </c>
      <c r="X71" s="18" t="str">
        <f t="shared" si="10"/>
        <v>#NAME?</v>
      </c>
      <c r="Y71" s="18" t="str">
        <f t="shared" si="10"/>
        <v>#NAME?</v>
      </c>
      <c r="Z71" s="18" t="str">
        <f t="shared" si="10"/>
        <v>#NAME?</v>
      </c>
      <c r="AA71" s="18" t="str">
        <f t="shared" si="10"/>
        <v>#NAME?</v>
      </c>
    </row>
    <row r="72" ht="14.25" customHeight="1">
      <c r="Q72" s="9">
        <v>0.0</v>
      </c>
      <c r="R72" s="18">
        <v>1.0</v>
      </c>
      <c r="S72" s="18">
        <v>2.0</v>
      </c>
      <c r="T72" s="18">
        <v>6.0</v>
      </c>
      <c r="U72" s="18">
        <v>12.0</v>
      </c>
      <c r="V72" s="18">
        <v>18.0</v>
      </c>
      <c r="W72" s="18">
        <v>24.0</v>
      </c>
      <c r="X72" s="18">
        <v>30.0</v>
      </c>
      <c r="Y72" s="18">
        <v>36.0</v>
      </c>
      <c r="Z72" s="18">
        <v>42.0</v>
      </c>
      <c r="AA72" s="18">
        <v>48.0</v>
      </c>
    </row>
    <row r="73" ht="14.25" customHeight="1"/>
    <row r="74" ht="14.25" customHeight="1"/>
    <row r="75" ht="14.25" customHeight="1">
      <c r="AC75" s="9" t="s">
        <v>161</v>
      </c>
    </row>
    <row r="76" ht="14.25" customHeight="1">
      <c r="AC76" s="9" t="s">
        <v>162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 ht="14.25" customHeight="1">
      <c r="A1" s="9" t="s">
        <v>137</v>
      </c>
      <c r="B1" s="3" t="s">
        <v>12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3" t="s">
        <v>12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36</v>
      </c>
      <c r="B2" s="7">
        <v>0.0</v>
      </c>
      <c r="C2" s="9">
        <v>4.0</v>
      </c>
      <c r="D2" s="9">
        <v>5.0</v>
      </c>
      <c r="E2" s="9">
        <v>5.0</v>
      </c>
      <c r="F2" s="9">
        <v>4.0</v>
      </c>
      <c r="G2" s="9">
        <v>5.0</v>
      </c>
      <c r="H2" s="9">
        <v>5.0</v>
      </c>
      <c r="I2" s="9" t="e">
        <v>#N/A</v>
      </c>
      <c r="J2" s="9" t="e">
        <v>#N/A</v>
      </c>
      <c r="K2" s="9" t="e">
        <v>#N/A</v>
      </c>
      <c r="L2" s="9" t="e">
        <v>#N/A</v>
      </c>
      <c r="M2" s="9">
        <v>4.0</v>
      </c>
      <c r="O2" s="9" t="s">
        <v>24</v>
      </c>
      <c r="P2" s="7">
        <v>1.0</v>
      </c>
      <c r="Q2" s="9">
        <v>1.0</v>
      </c>
      <c r="R2" s="9">
        <v>4.0</v>
      </c>
      <c r="S2" s="9">
        <v>3.0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3.0</v>
      </c>
      <c r="Y2" s="9">
        <v>5.0</v>
      </c>
      <c r="Z2" s="9" t="e">
        <v>#N/A</v>
      </c>
      <c r="AA2" s="9">
        <v>5.0</v>
      </c>
    </row>
    <row r="3" ht="14.25" customHeight="1">
      <c r="A3" s="9" t="s">
        <v>46</v>
      </c>
      <c r="B3" s="7">
        <v>0.0</v>
      </c>
      <c r="C3" s="9">
        <v>1.0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7">
        <v>1.0</v>
      </c>
      <c r="Q3" s="9">
        <v>3.0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48</v>
      </c>
      <c r="B4" s="7">
        <v>0.0</v>
      </c>
      <c r="C4" s="9">
        <v>4.0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7">
        <v>1.0</v>
      </c>
      <c r="Q4" s="9">
        <v>2.0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52</v>
      </c>
      <c r="B5" s="7">
        <v>0.0</v>
      </c>
      <c r="C5" s="9">
        <v>4.0</v>
      </c>
      <c r="D5" s="9">
        <v>4.0</v>
      </c>
      <c r="E5" s="9">
        <v>4.0</v>
      </c>
      <c r="F5" s="9">
        <v>3.0</v>
      </c>
      <c r="G5" s="9">
        <v>4.0</v>
      </c>
      <c r="H5" s="9">
        <v>4.0</v>
      </c>
      <c r="I5" s="9">
        <v>5.0</v>
      </c>
      <c r="J5" s="9">
        <v>5.0</v>
      </c>
      <c r="K5" s="9">
        <v>5.0</v>
      </c>
      <c r="L5" s="9">
        <v>5.0</v>
      </c>
      <c r="M5" s="9">
        <v>5.0</v>
      </c>
      <c r="O5" s="9" t="s">
        <v>40</v>
      </c>
      <c r="P5" s="7">
        <v>1.0</v>
      </c>
      <c r="Q5" s="9">
        <v>2.0</v>
      </c>
      <c r="R5" s="9">
        <v>2.0</v>
      </c>
      <c r="S5" s="9">
        <v>2.0</v>
      </c>
      <c r="T5" s="9">
        <v>2.0</v>
      </c>
      <c r="U5" s="9">
        <v>2.0</v>
      </c>
      <c r="V5" s="9" t="e">
        <v>#N/A</v>
      </c>
      <c r="W5" s="9" t="e">
        <v>#N/A</v>
      </c>
      <c r="X5" s="9" t="e">
        <v>#N/A</v>
      </c>
      <c r="Y5" s="9" t="e">
        <v>#N/A</v>
      </c>
      <c r="Z5" s="9">
        <v>2.0</v>
      </c>
      <c r="AA5" s="9">
        <v>3.0</v>
      </c>
    </row>
    <row r="6" ht="14.25" customHeight="1">
      <c r="A6" s="9" t="s">
        <v>55</v>
      </c>
      <c r="B6" s="7">
        <v>0.0</v>
      </c>
      <c r="C6" s="9">
        <v>3.0</v>
      </c>
      <c r="D6" s="9" t="e">
        <v>#N/A</v>
      </c>
      <c r="E6" s="9" t="e">
        <v>#N/A</v>
      </c>
      <c r="F6" s="9">
        <v>1.0</v>
      </c>
      <c r="G6" s="9">
        <v>2.0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1.0</v>
      </c>
      <c r="O6" s="9" t="s">
        <v>42</v>
      </c>
      <c r="P6" s="7">
        <v>1.0</v>
      </c>
      <c r="Q6" s="9">
        <v>3.0</v>
      </c>
      <c r="R6" s="9">
        <v>4.0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3.0</v>
      </c>
    </row>
    <row r="7" ht="14.25" customHeight="1">
      <c r="A7" s="9" t="s">
        <v>62</v>
      </c>
      <c r="B7" s="7">
        <v>0.0</v>
      </c>
      <c r="C7" s="9">
        <v>3.0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O7" s="9" t="s">
        <v>44</v>
      </c>
      <c r="P7" s="7">
        <v>1.0</v>
      </c>
      <c r="Q7" s="9">
        <v>3.0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</row>
    <row r="8" ht="14.25" customHeight="1">
      <c r="A8" s="9" t="s">
        <v>72</v>
      </c>
      <c r="B8" s="7">
        <v>0.0</v>
      </c>
      <c r="C8" s="9">
        <v>1.0</v>
      </c>
      <c r="D8" s="9" t="e">
        <v>#N/A</v>
      </c>
      <c r="E8" s="9" t="e">
        <v>#N/A</v>
      </c>
      <c r="F8" s="9" t="e">
        <v>#N/A</v>
      </c>
      <c r="G8" s="9" t="e">
        <v>#N/A</v>
      </c>
      <c r="H8" s="9">
        <v>1.0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45</v>
      </c>
      <c r="P8" s="7">
        <v>1.0</v>
      </c>
      <c r="Q8" s="9">
        <v>2.0</v>
      </c>
      <c r="R8" s="9">
        <v>2.0</v>
      </c>
      <c r="S8" s="9" t="e">
        <v>#N/A</v>
      </c>
      <c r="T8" s="9">
        <v>2.0</v>
      </c>
      <c r="U8" s="9" t="e">
        <v>#N/A</v>
      </c>
      <c r="V8" s="9">
        <v>1.0</v>
      </c>
      <c r="W8" s="9">
        <v>2.0</v>
      </c>
      <c r="X8" s="9">
        <v>2.0</v>
      </c>
      <c r="Y8" s="9">
        <v>5.0</v>
      </c>
      <c r="Z8" s="9">
        <v>5.0</v>
      </c>
      <c r="AA8" s="9">
        <v>5.0</v>
      </c>
    </row>
    <row r="9" ht="14.25" customHeight="1">
      <c r="A9" s="9" t="s">
        <v>75</v>
      </c>
      <c r="B9" s="7">
        <v>0.0</v>
      </c>
      <c r="C9" s="9">
        <v>2.0</v>
      </c>
      <c r="D9" s="9">
        <v>2.0</v>
      </c>
      <c r="E9" s="9" t="e">
        <v>#N/A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O9" s="9" t="s">
        <v>51</v>
      </c>
      <c r="P9" s="7">
        <v>1.0</v>
      </c>
      <c r="Q9" s="9">
        <v>3.0</v>
      </c>
      <c r="R9" s="9">
        <v>3.0</v>
      </c>
      <c r="S9" s="9" t="e">
        <v>#N/A</v>
      </c>
      <c r="T9" s="9">
        <v>3.0</v>
      </c>
      <c r="U9" s="9">
        <v>3.0</v>
      </c>
      <c r="V9" s="9" t="e">
        <v>#N/A</v>
      </c>
      <c r="W9" s="9">
        <v>3.0</v>
      </c>
      <c r="X9" s="9" t="e">
        <v>#N/A</v>
      </c>
      <c r="Y9" s="9" t="e">
        <v>#N/A</v>
      </c>
      <c r="Z9" s="9" t="e">
        <v>#N/A</v>
      </c>
      <c r="AA9" s="9" t="e">
        <v>#N/A</v>
      </c>
    </row>
    <row r="10" ht="14.25" customHeight="1">
      <c r="A10" s="9" t="s">
        <v>77</v>
      </c>
      <c r="B10" s="7">
        <v>0.0</v>
      </c>
      <c r="C10" s="9">
        <v>1.0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O10" s="9" t="s">
        <v>53</v>
      </c>
      <c r="P10" s="7">
        <v>1.0</v>
      </c>
      <c r="Q10" s="9">
        <v>4.0</v>
      </c>
      <c r="R10" s="9">
        <v>4.0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79</v>
      </c>
      <c r="B11" s="7">
        <v>0.0</v>
      </c>
      <c r="C11" s="9">
        <v>2.0</v>
      </c>
      <c r="D11" s="9">
        <v>2.0</v>
      </c>
      <c r="E11" s="9" t="e">
        <v>#N/A</v>
      </c>
      <c r="F11" s="9" t="e">
        <v>#N/A</v>
      </c>
      <c r="G11" s="9">
        <v>3.0</v>
      </c>
      <c r="H11" s="9">
        <v>3.0</v>
      </c>
      <c r="I11" s="9" t="e">
        <v>#N/A</v>
      </c>
      <c r="J11" s="9">
        <v>3.0</v>
      </c>
      <c r="K11" s="9" t="e">
        <v>#N/A</v>
      </c>
      <c r="L11" s="9">
        <v>2.0</v>
      </c>
      <c r="M11" s="9" t="e">
        <v>#N/A</v>
      </c>
      <c r="O11" s="9" t="s">
        <v>56</v>
      </c>
      <c r="P11" s="7">
        <v>1.0</v>
      </c>
      <c r="Q11" s="9">
        <v>1.0</v>
      </c>
      <c r="R11" s="9">
        <v>3.0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80</v>
      </c>
      <c r="B12" s="7">
        <v>0.0</v>
      </c>
      <c r="C12" s="9">
        <v>3.0</v>
      </c>
      <c r="D12" s="9" t="e">
        <v>#N/A</v>
      </c>
      <c r="E12" s="9" t="e">
        <v>#N/A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O12" s="9" t="s">
        <v>58</v>
      </c>
      <c r="P12" s="7">
        <v>1.0</v>
      </c>
      <c r="Q12" s="9">
        <v>1.0</v>
      </c>
      <c r="R12" s="9">
        <v>2.0</v>
      </c>
      <c r="S12" s="9" t="e">
        <v>#N/A</v>
      </c>
      <c r="T12" s="9" t="e">
        <v>#N/A</v>
      </c>
      <c r="U12" s="9" t="e">
        <v>#N/A</v>
      </c>
      <c r="V12" s="9">
        <v>1.0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82</v>
      </c>
      <c r="B13" s="7">
        <v>0.0</v>
      </c>
      <c r="C13" s="9">
        <v>1.0</v>
      </c>
      <c r="D13" s="9">
        <v>1.0</v>
      </c>
      <c r="E13" s="9">
        <v>2.0</v>
      </c>
      <c r="F13" s="9">
        <v>1.0</v>
      </c>
      <c r="G13" s="9">
        <v>1.0</v>
      </c>
      <c r="H13" s="9" t="e">
        <v>#N/A</v>
      </c>
      <c r="I13" s="9">
        <v>1.0</v>
      </c>
      <c r="J13" s="9" t="e">
        <v>#N/A</v>
      </c>
      <c r="K13" s="9">
        <v>1.0</v>
      </c>
      <c r="L13" s="9" t="e">
        <v>#N/A</v>
      </c>
      <c r="M13" s="9">
        <v>1.0</v>
      </c>
      <c r="O13" s="9" t="s">
        <v>60</v>
      </c>
      <c r="P13" s="7">
        <v>1.0</v>
      </c>
      <c r="Q13" s="9">
        <v>2.0</v>
      </c>
      <c r="R13" s="9">
        <v>2.0</v>
      </c>
      <c r="S13" s="9">
        <v>2.0</v>
      </c>
      <c r="T13" s="9">
        <v>1.0</v>
      </c>
      <c r="U13" s="9">
        <v>1.0</v>
      </c>
      <c r="V13" s="9">
        <v>1.0</v>
      </c>
      <c r="W13" s="9">
        <v>2.0</v>
      </c>
      <c r="X13" s="9" t="e">
        <v>#N/A</v>
      </c>
      <c r="Y13" s="9">
        <v>1.0</v>
      </c>
      <c r="Z13" s="9">
        <v>1.0</v>
      </c>
      <c r="AA13" s="9">
        <v>1.0</v>
      </c>
    </row>
    <row r="14" ht="14.25" customHeight="1">
      <c r="A14" s="9" t="s">
        <v>85</v>
      </c>
      <c r="B14" s="7">
        <v>0.0</v>
      </c>
      <c r="C14" s="9">
        <v>4.0</v>
      </c>
      <c r="D14" s="9" t="e">
        <v>#N/A</v>
      </c>
      <c r="E14" s="9" t="e">
        <v>#N/A</v>
      </c>
      <c r="F14" s="9" t="e">
        <v>#N/A</v>
      </c>
      <c r="G14" s="9">
        <v>3.0</v>
      </c>
      <c r="H14" s="9" t="e">
        <v>#N/A</v>
      </c>
      <c r="I14" s="9">
        <v>3.0</v>
      </c>
      <c r="J14" s="9" t="e">
        <v>#N/A</v>
      </c>
      <c r="K14" s="9">
        <v>3.0</v>
      </c>
      <c r="L14" s="9" t="e">
        <v>#N/A</v>
      </c>
      <c r="M14" s="9" t="e">
        <v>#N/A</v>
      </c>
      <c r="O14" s="9" t="s">
        <v>61</v>
      </c>
      <c r="P14" s="7">
        <v>1.0</v>
      </c>
      <c r="Q14" s="9">
        <v>3.0</v>
      </c>
      <c r="R14" s="9">
        <v>3.0</v>
      </c>
      <c r="S14" s="9">
        <v>2.0</v>
      </c>
      <c r="T14" s="9">
        <v>1.0</v>
      </c>
      <c r="U14" s="9">
        <v>2.0</v>
      </c>
      <c r="V14" s="9">
        <v>3.0</v>
      </c>
      <c r="W14" s="9">
        <v>3.0</v>
      </c>
      <c r="X14" s="9">
        <v>3.0</v>
      </c>
      <c r="Y14" s="9">
        <v>4.0</v>
      </c>
      <c r="Z14" s="9">
        <v>4.0</v>
      </c>
      <c r="AA14" s="9">
        <v>3.0</v>
      </c>
    </row>
    <row r="15" ht="14.25" customHeight="1">
      <c r="A15" s="9" t="s">
        <v>86</v>
      </c>
      <c r="B15" s="7">
        <v>0.0</v>
      </c>
      <c r="C15" s="9">
        <v>4.0</v>
      </c>
      <c r="D15" s="9" t="e">
        <v>#N/A</v>
      </c>
      <c r="E15" s="9" t="e">
        <v>#N/A</v>
      </c>
      <c r="F15" s="9">
        <v>4.0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>
        <v>2.0</v>
      </c>
      <c r="L15" s="9" t="e">
        <v>#N/A</v>
      </c>
      <c r="M15" s="9" t="e">
        <v>#N/A</v>
      </c>
      <c r="O15" s="9" t="s">
        <v>64</v>
      </c>
      <c r="P15" s="7">
        <v>1.0</v>
      </c>
      <c r="Q15" s="9">
        <v>3.0</v>
      </c>
      <c r="R15" s="9">
        <v>2.0</v>
      </c>
      <c r="S15" s="9">
        <v>3.0</v>
      </c>
      <c r="T15" s="9">
        <v>2.0</v>
      </c>
      <c r="U15" s="9">
        <v>4.0</v>
      </c>
      <c r="V15" s="9">
        <v>2.0</v>
      </c>
      <c r="W15" s="9">
        <v>3.0</v>
      </c>
      <c r="X15" s="9">
        <v>3.0</v>
      </c>
      <c r="Y15" s="9">
        <v>4.0</v>
      </c>
      <c r="Z15" s="9">
        <v>4.0</v>
      </c>
      <c r="AA15" s="9">
        <v>5.0</v>
      </c>
    </row>
    <row r="16" ht="14.25" customHeight="1">
      <c r="A16" s="9" t="s">
        <v>87</v>
      </c>
      <c r="B16" s="7">
        <v>0.0</v>
      </c>
      <c r="C16" s="9">
        <v>4.0</v>
      </c>
      <c r="D16" s="9" t="e">
        <v>#N/A</v>
      </c>
      <c r="E16" s="9" t="e">
        <v>#N/A</v>
      </c>
      <c r="F16" s="9" t="e">
        <v>#N/A</v>
      </c>
      <c r="G16" s="9">
        <v>4.0</v>
      </c>
      <c r="H16" s="9">
        <v>3.0</v>
      </c>
      <c r="I16" s="9" t="e">
        <v>#N/A</v>
      </c>
      <c r="J16" s="9">
        <v>3.0</v>
      </c>
      <c r="K16" s="9" t="e">
        <v>#N/A</v>
      </c>
      <c r="L16" s="9" t="e">
        <v>#N/A</v>
      </c>
      <c r="M16" s="9" t="e">
        <v>#N/A</v>
      </c>
      <c r="O16" s="9" t="s">
        <v>65</v>
      </c>
      <c r="P16" s="7">
        <v>1.0</v>
      </c>
      <c r="Q16" s="9">
        <v>5.0</v>
      </c>
      <c r="R16" s="9">
        <v>4.0</v>
      </c>
      <c r="S16" s="9">
        <v>5.0</v>
      </c>
      <c r="T16" s="9">
        <v>4.0</v>
      </c>
      <c r="U16" s="9" t="e">
        <v>#N/A</v>
      </c>
      <c r="V16" s="9">
        <v>5.0</v>
      </c>
      <c r="W16" s="9" t="e">
        <v>#N/A</v>
      </c>
      <c r="X16" s="9">
        <v>4.0</v>
      </c>
      <c r="Y16" s="9" t="e">
        <v>#N/A</v>
      </c>
      <c r="Z16" s="9">
        <v>4.0</v>
      </c>
      <c r="AA16" s="9">
        <v>5.0</v>
      </c>
    </row>
    <row r="17" ht="14.25" customHeight="1">
      <c r="A17" s="9" t="s">
        <v>88</v>
      </c>
      <c r="B17" s="7">
        <v>0.0</v>
      </c>
      <c r="C17" s="9">
        <v>3.0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66</v>
      </c>
      <c r="P17" s="7">
        <v>1.0</v>
      </c>
      <c r="Q17" s="9">
        <v>2.0</v>
      </c>
      <c r="R17" s="9">
        <v>2.0</v>
      </c>
      <c r="S17" s="9">
        <v>2.0</v>
      </c>
      <c r="T17" s="9">
        <v>1.0</v>
      </c>
      <c r="U17" s="9">
        <v>3.0</v>
      </c>
      <c r="V17" s="9">
        <v>3.0</v>
      </c>
      <c r="W17" s="9">
        <v>2.0</v>
      </c>
      <c r="X17" s="9">
        <v>3.0</v>
      </c>
      <c r="Y17" s="9">
        <v>2.0</v>
      </c>
      <c r="Z17" s="9">
        <v>2.0</v>
      </c>
      <c r="AA17" s="9">
        <v>2.0</v>
      </c>
    </row>
    <row r="18" ht="14.25" customHeight="1">
      <c r="A18" s="9" t="s">
        <v>90</v>
      </c>
      <c r="B18" s="7">
        <v>0.0</v>
      </c>
      <c r="C18" s="9">
        <v>3.0</v>
      </c>
      <c r="D18" s="9">
        <v>1.0</v>
      </c>
      <c r="E18" s="9" t="e">
        <v>#N/A</v>
      </c>
      <c r="F18" s="9">
        <v>2.0</v>
      </c>
      <c r="G18" s="9">
        <v>3.0</v>
      </c>
      <c r="H18" s="9">
        <v>3.0</v>
      </c>
      <c r="I18" s="9">
        <v>2.0</v>
      </c>
      <c r="J18" s="9">
        <v>3.0</v>
      </c>
      <c r="K18" s="9">
        <v>3.0</v>
      </c>
      <c r="L18" s="9">
        <v>4.0</v>
      </c>
      <c r="M18" s="9">
        <v>4.0</v>
      </c>
      <c r="O18" s="9" t="s">
        <v>67</v>
      </c>
      <c r="P18" s="7">
        <v>1.0</v>
      </c>
      <c r="Q18" s="9">
        <v>2.0</v>
      </c>
      <c r="R18" s="9">
        <v>3.0</v>
      </c>
      <c r="S18" s="9">
        <v>3.0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92</v>
      </c>
      <c r="B19" s="7">
        <v>0.0</v>
      </c>
      <c r="C19" s="9">
        <v>5.0</v>
      </c>
      <c r="D19" s="9" t="e">
        <v>#N/A</v>
      </c>
      <c r="E19" s="9" t="e">
        <v>#N/A</v>
      </c>
      <c r="F19" s="9">
        <v>5.0</v>
      </c>
      <c r="G19" s="9">
        <v>5.0</v>
      </c>
      <c r="H19" s="9" t="e">
        <v>#N/A</v>
      </c>
      <c r="I19" s="9" t="e">
        <v>#N/A</v>
      </c>
      <c r="J19" s="9" t="e">
        <v>#N/A</v>
      </c>
      <c r="K19" s="9">
        <v>5.0</v>
      </c>
      <c r="L19" s="9">
        <v>5.0</v>
      </c>
      <c r="M19" s="9">
        <v>5.0</v>
      </c>
      <c r="O19" s="9" t="s">
        <v>68</v>
      </c>
      <c r="P19" s="7">
        <v>1.0</v>
      </c>
      <c r="Q19" s="9">
        <v>2.0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A20" s="9" t="s">
        <v>103</v>
      </c>
      <c r="B20" s="7">
        <v>0.0</v>
      </c>
      <c r="C20" s="9">
        <v>1.0</v>
      </c>
      <c r="D20" s="9" t="e">
        <v>#N/A</v>
      </c>
      <c r="E20" s="9" t="e">
        <v>#N/A</v>
      </c>
      <c r="F20" s="9" t="e">
        <v>#N/A</v>
      </c>
      <c r="G20" s="9">
        <v>2.0</v>
      </c>
      <c r="H20" s="9" t="e">
        <v>#N/A</v>
      </c>
      <c r="I20" s="9">
        <v>2.0</v>
      </c>
      <c r="J20" s="9">
        <v>1.0</v>
      </c>
      <c r="K20" s="9">
        <v>1.0</v>
      </c>
      <c r="L20" s="9" t="e">
        <v>#N/A</v>
      </c>
      <c r="M20" s="9" t="e">
        <v>#N/A</v>
      </c>
      <c r="O20" s="9" t="s">
        <v>69</v>
      </c>
      <c r="P20" s="7">
        <v>1.0</v>
      </c>
      <c r="Q20" s="9">
        <v>3.0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</row>
    <row r="21" ht="14.25" customHeight="1">
      <c r="A21" s="9" t="s">
        <v>106</v>
      </c>
      <c r="B21" s="7">
        <v>0.0</v>
      </c>
      <c r="C21" s="9">
        <v>3.0</v>
      </c>
      <c r="D21" s="9" t="e">
        <v>#N/A</v>
      </c>
      <c r="E21" s="9" t="e">
        <v>#N/A</v>
      </c>
      <c r="F21" s="9" t="e">
        <v>#N/A</v>
      </c>
      <c r="G21" s="9">
        <v>4.0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O21" s="9" t="s">
        <v>74</v>
      </c>
      <c r="P21" s="7">
        <v>1.0</v>
      </c>
      <c r="Q21" s="9">
        <v>4.0</v>
      </c>
      <c r="R21" s="9">
        <v>4.0</v>
      </c>
      <c r="S21" s="9" t="e">
        <v>#N/A</v>
      </c>
      <c r="T21" s="9" t="e">
        <v>#N/A</v>
      </c>
      <c r="U21" s="9" t="e">
        <v>#N/A</v>
      </c>
      <c r="V21" s="9">
        <v>2.0</v>
      </c>
      <c r="W21" s="9">
        <v>3.0</v>
      </c>
      <c r="X21" s="9">
        <v>3.0</v>
      </c>
      <c r="Y21" s="9">
        <v>3.0</v>
      </c>
      <c r="Z21" s="9">
        <v>3.0</v>
      </c>
      <c r="AA21" s="9" t="e">
        <v>#N/A</v>
      </c>
    </row>
    <row r="22" ht="14.25" customHeight="1">
      <c r="A22" s="9" t="s">
        <v>108</v>
      </c>
      <c r="B22" s="7">
        <v>0.0</v>
      </c>
      <c r="C22" s="9">
        <v>1.0</v>
      </c>
      <c r="D22" s="9" t="e">
        <v>#N/A</v>
      </c>
      <c r="E22" s="9" t="e">
        <v>#N/A</v>
      </c>
      <c r="F22" s="9" t="e">
        <v>#N/A</v>
      </c>
      <c r="G22" s="9" t="e">
        <v>#N/A</v>
      </c>
      <c r="H22" s="9" t="e">
        <v>#N/A</v>
      </c>
      <c r="I22" s="9">
        <v>3.0</v>
      </c>
      <c r="J22" s="9">
        <v>3.0</v>
      </c>
      <c r="K22" s="9" t="e">
        <v>#N/A</v>
      </c>
      <c r="L22" s="9" t="e">
        <v>#N/A</v>
      </c>
      <c r="M22" s="9" t="e">
        <v>#N/A</v>
      </c>
      <c r="O22" s="9" t="s">
        <v>76</v>
      </c>
      <c r="P22" s="7">
        <v>1.0</v>
      </c>
      <c r="Q22" s="9">
        <v>2.0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A23" s="9" t="s">
        <v>111</v>
      </c>
      <c r="B23" s="7">
        <v>0.0</v>
      </c>
      <c r="C23" s="9">
        <v>1.0</v>
      </c>
      <c r="D23" s="9" t="e">
        <v>#N/A</v>
      </c>
      <c r="E23" s="9" t="e">
        <v>#N/A</v>
      </c>
      <c r="F23" s="9" t="e">
        <v>#N/A</v>
      </c>
      <c r="G23" s="9" t="e">
        <v>#N/A</v>
      </c>
      <c r="H23" s="9">
        <v>2.0</v>
      </c>
      <c r="I23" s="9" t="e">
        <v>#N/A</v>
      </c>
      <c r="J23" s="9" t="e">
        <v>#N/A</v>
      </c>
      <c r="K23" s="9">
        <v>1.0</v>
      </c>
      <c r="L23" s="9" t="e">
        <v>#N/A</v>
      </c>
      <c r="M23" s="9" t="e">
        <v>#N/A</v>
      </c>
      <c r="O23" s="9" t="s">
        <v>78</v>
      </c>
      <c r="P23" s="7">
        <v>1.0</v>
      </c>
      <c r="Q23" s="9">
        <v>2.0</v>
      </c>
      <c r="R23" s="9" t="e">
        <v>#N/A</v>
      </c>
      <c r="S23" s="9" t="e">
        <v>#N/A</v>
      </c>
      <c r="T23" s="9" t="e">
        <v>#N/A</v>
      </c>
      <c r="U23" s="9">
        <v>2.0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A24" s="9" t="s">
        <v>112</v>
      </c>
      <c r="B24" s="7">
        <v>0.0</v>
      </c>
      <c r="C24" s="9">
        <v>2.0</v>
      </c>
      <c r="D24" s="9">
        <v>2.0</v>
      </c>
      <c r="E24" s="9">
        <v>2.0</v>
      </c>
      <c r="F24" s="9">
        <v>2.0</v>
      </c>
      <c r="G24" s="9">
        <v>2.0</v>
      </c>
      <c r="H24" s="9">
        <v>2.0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O24" s="9" t="s">
        <v>81</v>
      </c>
      <c r="P24" s="7">
        <v>1.0</v>
      </c>
      <c r="Q24" s="9">
        <v>3.0</v>
      </c>
      <c r="R24" s="9">
        <v>3.0</v>
      </c>
      <c r="S24" s="9">
        <v>2.0</v>
      </c>
      <c r="T24" s="9">
        <v>3.0</v>
      </c>
      <c r="U24" s="9">
        <v>3.0</v>
      </c>
      <c r="V24" s="9">
        <v>3.0</v>
      </c>
      <c r="W24" s="9">
        <v>3.0</v>
      </c>
      <c r="X24" s="9">
        <v>3.0</v>
      </c>
      <c r="Y24" s="9">
        <v>3.0</v>
      </c>
      <c r="Z24" s="9">
        <v>4.0</v>
      </c>
      <c r="AA24" s="9">
        <v>4.0</v>
      </c>
    </row>
    <row r="25" ht="14.25" customHeight="1">
      <c r="A25" s="9" t="s">
        <v>113</v>
      </c>
      <c r="B25" s="7">
        <v>0.0</v>
      </c>
      <c r="C25" s="9">
        <v>2.0</v>
      </c>
      <c r="D25" s="9" t="e">
        <v>#N/A</v>
      </c>
      <c r="E25" s="9" t="e">
        <v>#N/A</v>
      </c>
      <c r="F25" s="9">
        <v>2.0</v>
      </c>
      <c r="G25" s="9" t="e">
        <v>#N/A</v>
      </c>
      <c r="H25" s="9" t="e">
        <v>#N/A</v>
      </c>
      <c r="I25" s="9">
        <v>1.0</v>
      </c>
      <c r="J25" s="9" t="e">
        <v>#N/A</v>
      </c>
      <c r="K25" s="9" t="e">
        <v>#N/A</v>
      </c>
      <c r="L25" s="9" t="e">
        <v>#N/A</v>
      </c>
      <c r="M25" s="9" t="e">
        <v>#N/A</v>
      </c>
      <c r="O25" s="9" t="s">
        <v>83</v>
      </c>
      <c r="P25" s="7">
        <v>1.0</v>
      </c>
      <c r="Q25" s="9">
        <v>4.0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</row>
    <row r="26" ht="14.25" customHeight="1">
      <c r="A26" s="9" t="s">
        <v>114</v>
      </c>
      <c r="B26" s="7">
        <v>0.0</v>
      </c>
      <c r="C26" s="9">
        <v>3.0</v>
      </c>
      <c r="D26" s="9" t="e">
        <v>#N/A</v>
      </c>
      <c r="E26" s="9" t="e">
        <v>#N/A</v>
      </c>
      <c r="F26" s="9">
        <v>3.0</v>
      </c>
      <c r="G26" s="9">
        <v>3.0</v>
      </c>
      <c r="H26" s="9">
        <v>3.0</v>
      </c>
      <c r="I26" s="9" t="e">
        <v>#N/A</v>
      </c>
      <c r="J26" s="9">
        <v>3.0</v>
      </c>
      <c r="K26" s="9">
        <v>3.0</v>
      </c>
      <c r="L26" s="9" t="e">
        <v>#N/A</v>
      </c>
      <c r="M26" s="9">
        <v>2.0</v>
      </c>
      <c r="O26" s="9" t="s">
        <v>89</v>
      </c>
      <c r="P26" s="7">
        <v>1.0</v>
      </c>
      <c r="Q26" s="9">
        <v>3.0</v>
      </c>
      <c r="R26" s="9">
        <v>4.0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A27" s="9" t="s">
        <v>115</v>
      </c>
      <c r="B27" s="7">
        <v>0.0</v>
      </c>
      <c r="C27" s="9">
        <v>3.0</v>
      </c>
      <c r="D27" s="9">
        <v>3.0</v>
      </c>
      <c r="E27" s="9" t="e">
        <v>#N/A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O27" s="9" t="s">
        <v>91</v>
      </c>
      <c r="P27" s="7">
        <v>1.0</v>
      </c>
      <c r="Q27" s="9">
        <v>3.0</v>
      </c>
      <c r="R27" s="9" t="e">
        <v>#N/A</v>
      </c>
      <c r="S27" s="9" t="e">
        <v>#N/A</v>
      </c>
      <c r="T27" s="9" t="e">
        <v>#N/A</v>
      </c>
      <c r="U27" s="9">
        <v>3.0</v>
      </c>
      <c r="V27" s="9" t="e">
        <v>#N/A</v>
      </c>
      <c r="W27" s="9">
        <v>4.0</v>
      </c>
      <c r="X27" s="9" t="e">
        <v>#N/A</v>
      </c>
      <c r="Y27" s="9" t="e">
        <v>#N/A</v>
      </c>
      <c r="Z27" s="9" t="e">
        <v>#N/A</v>
      </c>
      <c r="AA27" s="9">
        <v>4.0</v>
      </c>
    </row>
    <row r="28" ht="14.25" customHeight="1">
      <c r="A28" s="9" t="s">
        <v>118</v>
      </c>
      <c r="B28" s="7">
        <v>0.0</v>
      </c>
      <c r="C28" s="9">
        <v>3.0</v>
      </c>
      <c r="D28" s="9" t="e">
        <v>#N/A</v>
      </c>
      <c r="E28" s="9" t="e">
        <v>#N/A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O28" s="9" t="s">
        <v>93</v>
      </c>
      <c r="P28" s="7">
        <v>1.0</v>
      </c>
      <c r="Q28" s="9">
        <v>3.0</v>
      </c>
      <c r="R28" s="9">
        <v>3.0</v>
      </c>
      <c r="S28" s="9" t="e">
        <v>#N/A</v>
      </c>
      <c r="T28" s="9">
        <v>4.0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</row>
    <row r="29" ht="14.25" customHeight="1">
      <c r="A29" s="9" t="s">
        <v>119</v>
      </c>
      <c r="B29" s="7">
        <v>0.0</v>
      </c>
      <c r="C29" s="9">
        <v>3.0</v>
      </c>
      <c r="D29" s="9">
        <v>4.0</v>
      </c>
      <c r="E29" s="9">
        <v>4.0</v>
      </c>
      <c r="F29" s="9">
        <v>4.0</v>
      </c>
      <c r="G29" s="9" t="e">
        <v>#N/A</v>
      </c>
      <c r="H29" s="9">
        <v>4.0</v>
      </c>
      <c r="I29" s="9" t="e">
        <v>#N/A</v>
      </c>
      <c r="J29" s="9">
        <v>4.0</v>
      </c>
      <c r="K29" s="9" t="e">
        <v>#N/A</v>
      </c>
      <c r="L29" s="9" t="e">
        <v>#N/A</v>
      </c>
      <c r="M29" s="9" t="e">
        <v>#N/A</v>
      </c>
      <c r="O29" s="9" t="s">
        <v>94</v>
      </c>
      <c r="P29" s="7">
        <v>1.0</v>
      </c>
      <c r="Q29" s="9">
        <v>2.0</v>
      </c>
      <c r="R29" s="9">
        <v>2.0</v>
      </c>
      <c r="S29" s="9">
        <v>3.0</v>
      </c>
      <c r="T29" s="9">
        <v>4.0</v>
      </c>
      <c r="U29" s="9">
        <v>3.0</v>
      </c>
      <c r="V29" s="9">
        <v>3.0</v>
      </c>
      <c r="W29" s="9" t="e">
        <v>#N/A</v>
      </c>
      <c r="X29" s="9" t="e">
        <v>#N/A</v>
      </c>
      <c r="Y29" s="9">
        <v>3.0</v>
      </c>
      <c r="Z29" s="9">
        <v>3.0</v>
      </c>
      <c r="AA29" s="9">
        <v>2.0</v>
      </c>
    </row>
    <row r="30" ht="14.25" customHeight="1">
      <c r="A30" s="9" t="s">
        <v>121</v>
      </c>
      <c r="B30" s="7">
        <v>0.0</v>
      </c>
      <c r="C30" s="9">
        <v>1.0</v>
      </c>
      <c r="D30" s="9">
        <v>3.0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O30" s="9" t="s">
        <v>95</v>
      </c>
      <c r="P30" s="7">
        <v>1.0</v>
      </c>
      <c r="Q30" s="9">
        <v>2.0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A31" s="9" t="s">
        <v>122</v>
      </c>
      <c r="B31" s="7">
        <v>0.0</v>
      </c>
      <c r="C31" s="9">
        <v>3.0</v>
      </c>
      <c r="D31" s="9">
        <v>3.0</v>
      </c>
      <c r="E31" s="9">
        <v>3.0</v>
      </c>
      <c r="F31" s="9">
        <v>3.0</v>
      </c>
      <c r="G31" s="9">
        <v>3.0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O31" s="9" t="s">
        <v>96</v>
      </c>
      <c r="P31" s="7">
        <v>1.0</v>
      </c>
      <c r="Q31" s="9">
        <v>3.0</v>
      </c>
      <c r="R31" s="9" t="e">
        <v>#N/A</v>
      </c>
      <c r="S31" s="9" t="e">
        <v>#N/A</v>
      </c>
      <c r="T31" s="9">
        <v>3.0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A32" s="9" t="s">
        <v>124</v>
      </c>
      <c r="B32" s="7">
        <v>0.0</v>
      </c>
      <c r="C32" s="9">
        <v>3.0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O32" s="9" t="s">
        <v>97</v>
      </c>
      <c r="P32" s="7">
        <v>1.0</v>
      </c>
      <c r="Q32" s="9">
        <v>3.0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</row>
    <row r="33" ht="14.25" customHeight="1">
      <c r="A33" s="9" t="s">
        <v>127</v>
      </c>
      <c r="B33" s="7">
        <v>0.0</v>
      </c>
      <c r="C33" s="9">
        <v>2.0</v>
      </c>
      <c r="D33" s="9">
        <v>2.0</v>
      </c>
      <c r="E33" s="9">
        <v>2.0</v>
      </c>
      <c r="F33" s="9">
        <v>2.0</v>
      </c>
      <c r="G33" s="9">
        <v>2.0</v>
      </c>
      <c r="H33" s="9">
        <v>1.0</v>
      </c>
      <c r="I33" s="9">
        <v>2.0</v>
      </c>
      <c r="J33" s="9">
        <v>2.0</v>
      </c>
      <c r="K33" s="9" t="e">
        <v>#N/A</v>
      </c>
      <c r="L33" s="9">
        <v>2.0</v>
      </c>
      <c r="M33" s="9" t="e">
        <v>#N/A</v>
      </c>
      <c r="O33" s="9" t="s">
        <v>98</v>
      </c>
      <c r="P33" s="7">
        <v>1.0</v>
      </c>
      <c r="Q33" s="9">
        <v>5.0</v>
      </c>
      <c r="R33" s="9">
        <v>4.0</v>
      </c>
      <c r="S33" s="9" t="e">
        <v>#N/A</v>
      </c>
      <c r="T33" s="9">
        <v>4.0</v>
      </c>
      <c r="U33" s="9">
        <v>4.0</v>
      </c>
      <c r="V33" s="9">
        <v>5.0</v>
      </c>
      <c r="W33" s="9" t="e">
        <v>#N/A</v>
      </c>
      <c r="X33" s="9">
        <v>4.0</v>
      </c>
      <c r="Y33" s="9">
        <v>5.0</v>
      </c>
      <c r="Z33" s="9">
        <v>5.0</v>
      </c>
      <c r="AA33" s="9" t="e">
        <v>#N/A</v>
      </c>
    </row>
    <row r="34" ht="14.25" customHeight="1">
      <c r="A34" s="9" t="s">
        <v>130</v>
      </c>
      <c r="B34" s="7">
        <v>0.0</v>
      </c>
      <c r="C34" s="9">
        <v>5.0</v>
      </c>
      <c r="D34" s="9" t="e">
        <v>#N/A</v>
      </c>
      <c r="E34" s="9" t="e">
        <v>#N/A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O34" s="9" t="s">
        <v>99</v>
      </c>
      <c r="P34" s="7">
        <v>1.0</v>
      </c>
      <c r="Q34" s="9">
        <v>3.0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>
        <v>3.0</v>
      </c>
      <c r="X34" s="9" t="e">
        <v>#N/A</v>
      </c>
      <c r="Y34" s="9" t="e">
        <v>#N/A</v>
      </c>
      <c r="Z34" s="9" t="e">
        <v>#N/A</v>
      </c>
      <c r="AA34" s="9" t="e">
        <v>#N/A</v>
      </c>
    </row>
    <row r="35" ht="14.25" customHeight="1">
      <c r="A35" s="9" t="s">
        <v>133</v>
      </c>
      <c r="B35" s="7">
        <v>0.0</v>
      </c>
      <c r="C35" s="9">
        <v>5.0</v>
      </c>
      <c r="D35" s="9">
        <v>5.0</v>
      </c>
      <c r="E35" s="9">
        <v>5.0</v>
      </c>
      <c r="F35" s="9">
        <v>5.0</v>
      </c>
      <c r="G35" s="9">
        <v>5.0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M35" s="9" t="e">
        <v>#N/A</v>
      </c>
      <c r="O35" s="9" t="s">
        <v>100</v>
      </c>
      <c r="P35" s="7">
        <v>1.0</v>
      </c>
      <c r="Q35" s="9">
        <v>4.0</v>
      </c>
      <c r="R35" s="9" t="e">
        <v>#N/A</v>
      </c>
      <c r="S35" s="9" t="e">
        <v>#N/A</v>
      </c>
      <c r="T35" s="9">
        <v>3.0</v>
      </c>
      <c r="U35" s="9" t="e">
        <v>#N/A</v>
      </c>
      <c r="V35" s="9" t="e">
        <v>#N/A</v>
      </c>
      <c r="W35" s="9">
        <v>3.0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B36" s="18" t="s">
        <v>150</v>
      </c>
      <c r="C36" s="18">
        <f t="shared" ref="C36:M36" si="1">AVERAGEIF(C2:C35,"&lt;&gt;#N/A")</f>
        <v>2.735294118</v>
      </c>
      <c r="D36" s="18">
        <f t="shared" si="1"/>
        <v>2.846153846</v>
      </c>
      <c r="E36" s="18">
        <f t="shared" si="1"/>
        <v>3.375</v>
      </c>
      <c r="F36" s="18">
        <f t="shared" si="1"/>
        <v>2.928571429</v>
      </c>
      <c r="G36" s="18">
        <f t="shared" si="1"/>
        <v>3.1875</v>
      </c>
      <c r="H36" s="18">
        <f t="shared" si="1"/>
        <v>2.818181818</v>
      </c>
      <c r="I36" s="18">
        <f t="shared" si="1"/>
        <v>2.375</v>
      </c>
      <c r="J36" s="18">
        <f t="shared" si="1"/>
        <v>3</v>
      </c>
      <c r="K36" s="18">
        <f t="shared" si="1"/>
        <v>2.666666667</v>
      </c>
      <c r="L36" s="18">
        <f t="shared" si="1"/>
        <v>3.6</v>
      </c>
      <c r="M36" s="18">
        <f t="shared" si="1"/>
        <v>3.142857143</v>
      </c>
      <c r="O36" s="9" t="s">
        <v>102</v>
      </c>
      <c r="P36" s="7">
        <v>1.0</v>
      </c>
      <c r="Q36" s="9">
        <v>2.0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B37" s="18" t="s">
        <v>151</v>
      </c>
      <c r="C37" s="18" t="str">
        <f t="shared" ref="C37:M37" si="2">AGGREGATE(7,6,C2:C35)</f>
        <v>#NAME?</v>
      </c>
      <c r="D37" s="18" t="str">
        <f t="shared" si="2"/>
        <v>#NAME?</v>
      </c>
      <c r="E37" s="18" t="str">
        <f t="shared" si="2"/>
        <v>#NAME?</v>
      </c>
      <c r="F37" s="18" t="str">
        <f t="shared" si="2"/>
        <v>#NAME?</v>
      </c>
      <c r="G37" s="18" t="str">
        <f t="shared" si="2"/>
        <v>#NAME?</v>
      </c>
      <c r="H37" s="18" t="str">
        <f t="shared" si="2"/>
        <v>#NAME?</v>
      </c>
      <c r="I37" s="18" t="str">
        <f t="shared" si="2"/>
        <v>#NAME?</v>
      </c>
      <c r="J37" s="18" t="str">
        <f t="shared" si="2"/>
        <v>#NAME?</v>
      </c>
      <c r="K37" s="18" t="str">
        <f t="shared" si="2"/>
        <v>#NAME?</v>
      </c>
      <c r="L37" s="18" t="str">
        <f t="shared" si="2"/>
        <v>#NAME?</v>
      </c>
      <c r="M37" s="18" t="str">
        <f t="shared" si="2"/>
        <v>#NAME?</v>
      </c>
      <c r="O37" s="9" t="s">
        <v>104</v>
      </c>
      <c r="P37" s="7">
        <v>1.0</v>
      </c>
      <c r="Q37" s="9">
        <v>2.0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B38" s="18" t="s">
        <v>152</v>
      </c>
      <c r="C38" s="18">
        <f t="shared" ref="C38:M38" si="3">COUNTIFS(C2:C35,"&lt;&gt;#N/A")</f>
        <v>34</v>
      </c>
      <c r="D38" s="18">
        <f t="shared" si="3"/>
        <v>13</v>
      </c>
      <c r="E38" s="18">
        <f t="shared" si="3"/>
        <v>8</v>
      </c>
      <c r="F38" s="18">
        <f t="shared" si="3"/>
        <v>14</v>
      </c>
      <c r="G38" s="18">
        <f t="shared" si="3"/>
        <v>16</v>
      </c>
      <c r="H38" s="18">
        <f t="shared" si="3"/>
        <v>11</v>
      </c>
      <c r="I38" s="18">
        <f t="shared" si="3"/>
        <v>8</v>
      </c>
      <c r="J38" s="18">
        <f t="shared" si="3"/>
        <v>9</v>
      </c>
      <c r="K38" s="18">
        <f t="shared" si="3"/>
        <v>9</v>
      </c>
      <c r="L38" s="18">
        <f t="shared" si="3"/>
        <v>5</v>
      </c>
      <c r="M38" s="18">
        <f t="shared" si="3"/>
        <v>7</v>
      </c>
      <c r="O38" s="9" t="s">
        <v>105</v>
      </c>
      <c r="P38" s="7">
        <v>1.0</v>
      </c>
      <c r="Q38" s="9">
        <v>3.0</v>
      </c>
      <c r="R38" s="9">
        <v>3.0</v>
      </c>
      <c r="S38" s="9">
        <v>3.0</v>
      </c>
      <c r="T38" s="9" t="e">
        <v>#N/A</v>
      </c>
      <c r="U38" s="9">
        <v>3.0</v>
      </c>
      <c r="V38" s="9">
        <v>4.0</v>
      </c>
      <c r="W38" s="9" t="e">
        <v>#N/A</v>
      </c>
      <c r="X38" s="9">
        <v>3.0</v>
      </c>
      <c r="Y38" s="9" t="e">
        <v>#N/A</v>
      </c>
      <c r="Z38" s="9">
        <v>3.0</v>
      </c>
      <c r="AA38" s="9" t="e">
        <v>#N/A</v>
      </c>
    </row>
    <row r="39" ht="14.25" customHeight="1">
      <c r="B39" s="18" t="s">
        <v>153</v>
      </c>
      <c r="C39" s="18" t="str">
        <f t="shared" ref="C39:M39" si="4">C37/SQRT(C38)</f>
        <v>#NAME?</v>
      </c>
      <c r="D39" s="18" t="str">
        <f t="shared" si="4"/>
        <v>#NAME?</v>
      </c>
      <c r="E39" s="18" t="str">
        <f t="shared" si="4"/>
        <v>#NAME?</v>
      </c>
      <c r="F39" s="18" t="str">
        <f t="shared" si="4"/>
        <v>#NAME?</v>
      </c>
      <c r="G39" s="18" t="str">
        <f t="shared" si="4"/>
        <v>#NAME?</v>
      </c>
      <c r="H39" s="18" t="str">
        <f t="shared" si="4"/>
        <v>#NAME?</v>
      </c>
      <c r="I39" s="18" t="str">
        <f t="shared" si="4"/>
        <v>#NAME?</v>
      </c>
      <c r="J39" s="18" t="str">
        <f t="shared" si="4"/>
        <v>#NAME?</v>
      </c>
      <c r="K39" s="18" t="str">
        <f t="shared" si="4"/>
        <v>#NAME?</v>
      </c>
      <c r="L39" s="18" t="str">
        <f t="shared" si="4"/>
        <v>#NAME?</v>
      </c>
      <c r="M39" s="18" t="str">
        <f t="shared" si="4"/>
        <v>#NAME?</v>
      </c>
      <c r="O39" s="9" t="s">
        <v>107</v>
      </c>
      <c r="P39" s="7">
        <v>1.0</v>
      </c>
      <c r="Q39" s="9">
        <v>3.0</v>
      </c>
      <c r="R39" s="9">
        <v>2.0</v>
      </c>
      <c r="S39" s="9">
        <v>2.0</v>
      </c>
      <c r="T39" s="9" t="e">
        <v>#N/A</v>
      </c>
      <c r="U39" s="9" t="e">
        <v>#N/A</v>
      </c>
      <c r="V39" s="9">
        <v>1.0</v>
      </c>
      <c r="W39" s="9" t="e">
        <v>#N/A</v>
      </c>
      <c r="X39" s="9" t="e">
        <v>#N/A</v>
      </c>
      <c r="Y39" s="9" t="e">
        <v>#N/A</v>
      </c>
      <c r="Z39" s="9">
        <v>2.0</v>
      </c>
      <c r="AA39" s="9">
        <v>3.0</v>
      </c>
    </row>
    <row r="40" ht="14.25" customHeight="1">
      <c r="B40" s="18" t="s">
        <v>154</v>
      </c>
      <c r="C40" s="18" t="str">
        <f t="shared" ref="C40:M40" si="5">AGGREGATE(12,7,C2:C35)</f>
        <v>#NAME?</v>
      </c>
      <c r="D40" s="18" t="str">
        <f t="shared" si="5"/>
        <v>#NAME?</v>
      </c>
      <c r="E40" s="18" t="str">
        <f t="shared" si="5"/>
        <v>#NAME?</v>
      </c>
      <c r="F40" s="18" t="str">
        <f t="shared" si="5"/>
        <v>#NAME?</v>
      </c>
      <c r="G40" s="18" t="str">
        <f t="shared" si="5"/>
        <v>#NAME?</v>
      </c>
      <c r="H40" s="18" t="str">
        <f t="shared" si="5"/>
        <v>#NAME?</v>
      </c>
      <c r="I40" s="18" t="str">
        <f t="shared" si="5"/>
        <v>#NAME?</v>
      </c>
      <c r="J40" s="18" t="str">
        <f t="shared" si="5"/>
        <v>#NAME?</v>
      </c>
      <c r="K40" s="18" t="str">
        <f t="shared" si="5"/>
        <v>#NAME?</v>
      </c>
      <c r="L40" s="18" t="str">
        <f t="shared" si="5"/>
        <v>#NAME?</v>
      </c>
      <c r="M40" s="18" t="str">
        <f t="shared" si="5"/>
        <v>#NAME?</v>
      </c>
      <c r="O40" s="9" t="s">
        <v>109</v>
      </c>
      <c r="P40" s="7">
        <v>1.0</v>
      </c>
      <c r="Q40" s="9">
        <v>1.0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B41" s="18"/>
      <c r="C41" s="18" t="s">
        <v>138</v>
      </c>
      <c r="D41" s="18">
        <v>1.0</v>
      </c>
      <c r="E41" s="18">
        <v>2.0</v>
      </c>
      <c r="F41" s="18">
        <v>6.0</v>
      </c>
      <c r="G41" s="18">
        <v>12.0</v>
      </c>
      <c r="H41" s="18">
        <v>18.0</v>
      </c>
      <c r="I41" s="18">
        <v>24.0</v>
      </c>
      <c r="J41" s="18">
        <v>30.0</v>
      </c>
      <c r="K41" s="18">
        <v>36.0</v>
      </c>
      <c r="L41" s="18">
        <v>42.0</v>
      </c>
      <c r="M41" s="18">
        <v>48.0</v>
      </c>
      <c r="O41" s="9" t="s">
        <v>110</v>
      </c>
      <c r="P41" s="7">
        <v>1.0</v>
      </c>
      <c r="Q41" s="9">
        <v>4.0</v>
      </c>
      <c r="R41" s="9">
        <v>4.0</v>
      </c>
      <c r="S41" s="9">
        <v>4.0</v>
      </c>
      <c r="T41" s="9">
        <v>3.0</v>
      </c>
      <c r="U41" s="9">
        <v>3.0</v>
      </c>
      <c r="V41" s="9">
        <v>4.0</v>
      </c>
      <c r="W41" s="9">
        <v>4.0</v>
      </c>
      <c r="X41" s="9">
        <v>5.0</v>
      </c>
      <c r="Y41" s="9">
        <v>4.0</v>
      </c>
      <c r="Z41" s="9">
        <v>5.0</v>
      </c>
      <c r="AA41" s="9">
        <v>5.0</v>
      </c>
    </row>
    <row r="42" ht="14.25" customHeight="1">
      <c r="O42" s="9" t="s">
        <v>116</v>
      </c>
      <c r="P42" s="7">
        <v>1.0</v>
      </c>
      <c r="Q42" s="9">
        <v>3.0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117</v>
      </c>
      <c r="P43" s="7">
        <v>1.0</v>
      </c>
      <c r="Q43" s="9">
        <v>4.0</v>
      </c>
      <c r="R43" s="9">
        <v>5.0</v>
      </c>
      <c r="S43" s="9" t="e">
        <v>#N/A</v>
      </c>
      <c r="T43" s="9" t="e">
        <v>#N/A</v>
      </c>
      <c r="U43" s="9" t="e">
        <v>#N/A</v>
      </c>
      <c r="V43" s="9" t="e">
        <v>#N/A</v>
      </c>
      <c r="W43" s="9" t="e">
        <v>#N/A</v>
      </c>
      <c r="X43" s="9" t="e">
        <v>#N/A</v>
      </c>
      <c r="Y43" s="9" t="e">
        <v>#N/A</v>
      </c>
      <c r="Z43" s="9" t="e">
        <v>#N/A</v>
      </c>
      <c r="AA43" s="9">
        <v>3.0</v>
      </c>
    </row>
    <row r="44" ht="14.25" customHeight="1">
      <c r="O44" s="9" t="s">
        <v>120</v>
      </c>
      <c r="P44" s="7">
        <v>1.0</v>
      </c>
      <c r="Q44" s="9">
        <v>1.0</v>
      </c>
      <c r="R44" s="9">
        <v>1.0</v>
      </c>
      <c r="S44" s="9">
        <v>1.0</v>
      </c>
      <c r="T44" s="9">
        <v>1.0</v>
      </c>
      <c r="U44" s="9" t="e">
        <v>#N/A</v>
      </c>
      <c r="V44" s="9">
        <v>1.0</v>
      </c>
      <c r="W44" s="9">
        <v>1.0</v>
      </c>
      <c r="X44" s="9">
        <v>4.0</v>
      </c>
      <c r="Y44" s="9">
        <v>4.0</v>
      </c>
      <c r="Z44" s="9" t="e">
        <v>#N/A</v>
      </c>
      <c r="AA44" s="9">
        <v>4.0</v>
      </c>
    </row>
    <row r="45" ht="14.25" customHeight="1">
      <c r="O45" s="9" t="s">
        <v>123</v>
      </c>
      <c r="P45" s="7">
        <v>1.0</v>
      </c>
      <c r="Q45" s="9">
        <v>4.0</v>
      </c>
      <c r="R45" s="9" t="e">
        <v>#N/A</v>
      </c>
      <c r="S45" s="9" t="e">
        <v>#N/A</v>
      </c>
      <c r="T45" s="9">
        <v>2.0</v>
      </c>
      <c r="U45" s="9">
        <v>4.0</v>
      </c>
      <c r="V45" s="9">
        <v>4.0</v>
      </c>
      <c r="W45" s="9">
        <v>3.0</v>
      </c>
      <c r="X45" s="9">
        <v>3.0</v>
      </c>
      <c r="Y45" s="9">
        <v>3.0</v>
      </c>
      <c r="Z45" s="9">
        <v>3.0</v>
      </c>
      <c r="AA45" s="9">
        <v>3.0</v>
      </c>
    </row>
    <row r="46" ht="14.25" customHeight="1">
      <c r="O46" s="9" t="s">
        <v>125</v>
      </c>
      <c r="P46" s="7">
        <v>1.0</v>
      </c>
      <c r="Q46" s="9">
        <v>5.0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 t="e">
        <v>#N/A</v>
      </c>
      <c r="X46" s="9" t="e">
        <v>#N/A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126</v>
      </c>
      <c r="P47" s="7">
        <v>1.0</v>
      </c>
      <c r="Q47" s="9">
        <v>2.0</v>
      </c>
      <c r="R47" s="9">
        <v>1.0</v>
      </c>
      <c r="S47" s="9" t="e">
        <v>#N/A</v>
      </c>
      <c r="T47" s="9" t="e">
        <v>#N/A</v>
      </c>
      <c r="U47" s="9" t="e">
        <v>#N/A</v>
      </c>
      <c r="V47" s="9">
        <v>3.0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128</v>
      </c>
      <c r="P48" s="7">
        <v>1.0</v>
      </c>
      <c r="Q48" s="9">
        <v>3.0</v>
      </c>
      <c r="R48" s="9" t="e">
        <v>#N/A</v>
      </c>
      <c r="S48" s="9" t="e">
        <v>#N/A</v>
      </c>
      <c r="T48" s="9">
        <v>2.0</v>
      </c>
      <c r="U48" s="9" t="e">
        <v>#N/A</v>
      </c>
      <c r="V48" s="9" t="e">
        <v>#N/A</v>
      </c>
      <c r="W48" s="9" t="e">
        <v>#N/A</v>
      </c>
      <c r="X48" s="9" t="e">
        <v>#N/A</v>
      </c>
      <c r="Y48" s="9" t="e">
        <v>#N/A</v>
      </c>
      <c r="Z48" s="9" t="e">
        <v>#N/A</v>
      </c>
      <c r="AA48" s="9" t="e">
        <v>#N/A</v>
      </c>
    </row>
    <row r="49" ht="14.25" customHeight="1">
      <c r="O49" s="9" t="s">
        <v>132</v>
      </c>
      <c r="P49" s="7">
        <v>1.0</v>
      </c>
      <c r="Q49" s="9">
        <v>4.0</v>
      </c>
      <c r="R49" s="9" t="e">
        <v>#N/A</v>
      </c>
      <c r="S49" s="9" t="e">
        <v>#N/A</v>
      </c>
      <c r="T49" s="9">
        <v>4.0</v>
      </c>
      <c r="U49" s="9" t="e">
        <v>#N/A</v>
      </c>
      <c r="V49" s="9" t="e">
        <v>#N/A</v>
      </c>
      <c r="W49" s="9" t="e">
        <v>#N/A</v>
      </c>
      <c r="X49" s="9" t="e">
        <v>#N/A</v>
      </c>
      <c r="Y49" s="9" t="e">
        <v>#N/A</v>
      </c>
      <c r="Z49" s="9" t="e">
        <v>#N/A</v>
      </c>
      <c r="AA49" s="9" t="e">
        <v>#N/A</v>
      </c>
    </row>
    <row r="50" ht="14.25" customHeight="1">
      <c r="P50" s="18" t="s">
        <v>150</v>
      </c>
      <c r="Q50" s="18">
        <f t="shared" ref="Q50:AA50" si="6">AVERAGEIF(Q2:Q49,"&lt;&gt;#N/A")</f>
        <v>2.791666667</v>
      </c>
      <c r="R50" s="18">
        <f t="shared" si="6"/>
        <v>2.923076923</v>
      </c>
      <c r="S50" s="18">
        <f t="shared" si="6"/>
        <v>2.642857143</v>
      </c>
      <c r="T50" s="18">
        <f t="shared" si="6"/>
        <v>2.578947368</v>
      </c>
      <c r="U50" s="18">
        <f t="shared" si="6"/>
        <v>2.857142857</v>
      </c>
      <c r="V50" s="18">
        <f t="shared" si="6"/>
        <v>2.705882353</v>
      </c>
      <c r="W50" s="18">
        <f t="shared" si="6"/>
        <v>2.785714286</v>
      </c>
      <c r="X50" s="18">
        <f t="shared" si="6"/>
        <v>3.307692308</v>
      </c>
      <c r="Y50" s="18">
        <f t="shared" si="6"/>
        <v>3.538461538</v>
      </c>
      <c r="Z50" s="18">
        <f t="shared" si="6"/>
        <v>3.333333333</v>
      </c>
      <c r="AA50" s="18">
        <f t="shared" si="6"/>
        <v>3.529411765</v>
      </c>
    </row>
    <row r="51" ht="14.25" customHeight="1">
      <c r="P51" s="18" t="s">
        <v>151</v>
      </c>
      <c r="Q51" s="18" t="str">
        <f t="shared" ref="Q51:AA51" si="7">AGGREGATE(7,6,Q2:Q49)</f>
        <v>#NAME?</v>
      </c>
      <c r="R51" s="18" t="str">
        <f t="shared" si="7"/>
        <v>#NAME?</v>
      </c>
      <c r="S51" s="18" t="str">
        <f t="shared" si="7"/>
        <v>#NAME?</v>
      </c>
      <c r="T51" s="18" t="str">
        <f t="shared" si="7"/>
        <v>#NAME?</v>
      </c>
      <c r="U51" s="18" t="str">
        <f t="shared" si="7"/>
        <v>#NAME?</v>
      </c>
      <c r="V51" s="18" t="str">
        <f t="shared" si="7"/>
        <v>#NAME?</v>
      </c>
      <c r="W51" s="18" t="str">
        <f t="shared" si="7"/>
        <v>#NAME?</v>
      </c>
      <c r="X51" s="18" t="str">
        <f t="shared" si="7"/>
        <v>#NAME?</v>
      </c>
      <c r="Y51" s="18" t="str">
        <f t="shared" si="7"/>
        <v>#NAME?</v>
      </c>
      <c r="Z51" s="18" t="str">
        <f t="shared" si="7"/>
        <v>#NAME?</v>
      </c>
      <c r="AA51" s="18" t="str">
        <f t="shared" si="7"/>
        <v>#NAME?</v>
      </c>
    </row>
    <row r="52" ht="14.25" customHeight="1">
      <c r="P52" s="18" t="s">
        <v>152</v>
      </c>
      <c r="Q52" s="18">
        <f t="shared" ref="Q52:AA52" si="8">COUNTIFS(Q2:Q49,"&lt;&gt;#N/A")</f>
        <v>48</v>
      </c>
      <c r="R52" s="18">
        <f t="shared" si="8"/>
        <v>26</v>
      </c>
      <c r="S52" s="18">
        <f t="shared" si="8"/>
        <v>14</v>
      </c>
      <c r="T52" s="18">
        <f t="shared" si="8"/>
        <v>19</v>
      </c>
      <c r="U52" s="18">
        <f t="shared" si="8"/>
        <v>14</v>
      </c>
      <c r="V52" s="18">
        <f t="shared" si="8"/>
        <v>17</v>
      </c>
      <c r="W52" s="18">
        <f t="shared" si="8"/>
        <v>14</v>
      </c>
      <c r="X52" s="18">
        <f t="shared" si="8"/>
        <v>13</v>
      </c>
      <c r="Y52" s="18">
        <f t="shared" si="8"/>
        <v>13</v>
      </c>
      <c r="Z52" s="18">
        <f t="shared" si="8"/>
        <v>15</v>
      </c>
      <c r="AA52" s="18">
        <f t="shared" si="8"/>
        <v>17</v>
      </c>
    </row>
    <row r="53" ht="14.25" customHeight="1">
      <c r="P53" s="18" t="s">
        <v>153</v>
      </c>
      <c r="Q53" s="18" t="str">
        <f t="shared" ref="Q53:AA53" si="9">Q51/SQRT(Q52)</f>
        <v>#NAME?</v>
      </c>
      <c r="R53" s="18" t="str">
        <f t="shared" si="9"/>
        <v>#NAME?</v>
      </c>
      <c r="S53" s="18" t="str">
        <f t="shared" si="9"/>
        <v>#NAME?</v>
      </c>
      <c r="T53" s="18" t="str">
        <f t="shared" si="9"/>
        <v>#NAME?</v>
      </c>
      <c r="U53" s="18" t="str">
        <f t="shared" si="9"/>
        <v>#NAME?</v>
      </c>
      <c r="V53" s="18" t="str">
        <f t="shared" si="9"/>
        <v>#NAME?</v>
      </c>
      <c r="W53" s="18" t="str">
        <f t="shared" si="9"/>
        <v>#NAME?</v>
      </c>
      <c r="X53" s="18" t="str">
        <f t="shared" si="9"/>
        <v>#NAME?</v>
      </c>
      <c r="Y53" s="18" t="str">
        <f t="shared" si="9"/>
        <v>#NAME?</v>
      </c>
      <c r="Z53" s="18" t="str">
        <f t="shared" si="9"/>
        <v>#NAME?</v>
      </c>
      <c r="AA53" s="18" t="str">
        <f t="shared" si="9"/>
        <v>#NAME?</v>
      </c>
    </row>
    <row r="54" ht="14.25" customHeight="1">
      <c r="P54" s="18" t="s">
        <v>154</v>
      </c>
      <c r="Q54" s="18" t="str">
        <f t="shared" ref="Q54:AA54" si="10">AGGREGATE(12,7,Q2:Q49)</f>
        <v>#NAME?</v>
      </c>
      <c r="R54" s="18" t="str">
        <f t="shared" si="10"/>
        <v>#NAME?</v>
      </c>
      <c r="S54" s="18" t="str">
        <f t="shared" si="10"/>
        <v>#NAME?</v>
      </c>
      <c r="T54" s="18" t="str">
        <f t="shared" si="10"/>
        <v>#NAME?</v>
      </c>
      <c r="U54" s="18" t="str">
        <f t="shared" si="10"/>
        <v>#NAME?</v>
      </c>
      <c r="V54" s="18" t="str">
        <f t="shared" si="10"/>
        <v>#NAME?</v>
      </c>
      <c r="W54" s="18" t="str">
        <f t="shared" si="10"/>
        <v>#NAME?</v>
      </c>
      <c r="X54" s="18" t="str">
        <f t="shared" si="10"/>
        <v>#NAME?</v>
      </c>
      <c r="Y54" s="18" t="str">
        <f t="shared" si="10"/>
        <v>#NAME?</v>
      </c>
      <c r="Z54" s="18" t="str">
        <f t="shared" si="10"/>
        <v>#NAME?</v>
      </c>
      <c r="AA54" s="18" t="str">
        <f t="shared" si="10"/>
        <v>#NAME?</v>
      </c>
      <c r="AB54" s="18"/>
    </row>
    <row r="55" ht="14.25" customHeight="1">
      <c r="P55" s="18"/>
      <c r="Q55" s="18" t="s">
        <v>138</v>
      </c>
      <c r="R55" s="18">
        <v>1.0</v>
      </c>
      <c r="S55" s="18">
        <v>2.0</v>
      </c>
      <c r="T55" s="18">
        <v>6.0</v>
      </c>
      <c r="U55" s="18">
        <v>12.0</v>
      </c>
      <c r="V55" s="18">
        <v>18.0</v>
      </c>
      <c r="W55" s="18">
        <v>24.0</v>
      </c>
      <c r="X55" s="18">
        <v>30.0</v>
      </c>
      <c r="Y55" s="18">
        <v>36.0</v>
      </c>
      <c r="Z55" s="18">
        <v>42.0</v>
      </c>
      <c r="AA55" s="18">
        <v>48.0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>
      <c r="A92" s="9" t="s">
        <v>160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2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BJ1" s="9" t="s">
        <v>147</v>
      </c>
    </row>
    <row r="2" ht="14.25" customHeight="1">
      <c r="A2" s="9" t="s">
        <v>24</v>
      </c>
      <c r="B2" s="9">
        <v>5.0</v>
      </c>
      <c r="C2" s="9">
        <v>5.0</v>
      </c>
      <c r="D2" s="9">
        <v>5.0</v>
      </c>
      <c r="E2" s="9" t="e">
        <v>#N/A</v>
      </c>
      <c r="F2" s="9" t="e">
        <v>#N/A</v>
      </c>
      <c r="G2" s="9" t="e">
        <v>#N/A</v>
      </c>
      <c r="H2" s="9" t="e">
        <v>#N/A</v>
      </c>
      <c r="I2" s="9">
        <v>5.0</v>
      </c>
      <c r="J2" s="9">
        <v>5.0</v>
      </c>
      <c r="K2" s="9" t="e">
        <v>#N/A</v>
      </c>
      <c r="L2" s="9">
        <v>5.0</v>
      </c>
      <c r="BJ2" s="9">
        <v>5.0</v>
      </c>
    </row>
    <row r="3" ht="14.25" customHeight="1">
      <c r="A3" s="9" t="s">
        <v>32</v>
      </c>
      <c r="B3" s="9">
        <v>5.0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BJ3" s="9">
        <v>5.0</v>
      </c>
    </row>
    <row r="4" ht="14.25" customHeight="1">
      <c r="A4" s="9" t="s">
        <v>33</v>
      </c>
      <c r="B4" s="9">
        <v>5.0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BJ4" s="9">
        <v>5.0</v>
      </c>
    </row>
    <row r="5" ht="14.25" customHeight="1">
      <c r="A5" s="9" t="s">
        <v>36</v>
      </c>
      <c r="B5" s="9">
        <v>4.0</v>
      </c>
      <c r="C5" s="9">
        <v>1.0</v>
      </c>
      <c r="D5" s="9">
        <v>5.0</v>
      </c>
      <c r="E5" s="9">
        <v>4.0</v>
      </c>
      <c r="F5" s="9">
        <v>5.0</v>
      </c>
      <c r="G5" s="9">
        <v>5.0</v>
      </c>
      <c r="H5" s="9" t="e">
        <v>#N/A</v>
      </c>
      <c r="I5" s="9" t="e">
        <v>#N/A</v>
      </c>
      <c r="J5" s="9" t="e">
        <v>#N/A</v>
      </c>
      <c r="K5" s="9" t="e">
        <v>#N/A</v>
      </c>
      <c r="L5" s="9">
        <v>5.0</v>
      </c>
      <c r="BJ5" s="9">
        <v>4.0</v>
      </c>
    </row>
    <row r="6" ht="14.25" customHeight="1">
      <c r="A6" s="9" t="s">
        <v>40</v>
      </c>
      <c r="B6" s="9">
        <v>2.0</v>
      </c>
      <c r="C6" s="9">
        <v>3.0</v>
      </c>
      <c r="D6" s="9">
        <v>3.0</v>
      </c>
      <c r="E6" s="9">
        <v>4.0</v>
      </c>
      <c r="F6" s="9">
        <v>2.0</v>
      </c>
      <c r="G6" s="9" t="e">
        <v>#N/A</v>
      </c>
      <c r="H6" s="9" t="e">
        <v>#N/A</v>
      </c>
      <c r="I6" s="9" t="e">
        <v>#N/A</v>
      </c>
      <c r="J6" s="9" t="e">
        <v>#N/A</v>
      </c>
      <c r="K6" s="9">
        <v>3.0</v>
      </c>
      <c r="L6" s="9">
        <v>3.0</v>
      </c>
      <c r="BJ6" s="9">
        <v>2.0</v>
      </c>
    </row>
    <row r="7" ht="14.25" customHeight="1">
      <c r="A7" s="9" t="s">
        <v>42</v>
      </c>
      <c r="B7" s="9">
        <v>5.0</v>
      </c>
      <c r="C7" s="9">
        <v>4.0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>
        <v>4.0</v>
      </c>
      <c r="BJ7" s="9">
        <v>5.0</v>
      </c>
    </row>
    <row r="8" ht="14.25" customHeight="1">
      <c r="A8" s="9" t="s">
        <v>44</v>
      </c>
      <c r="B8" s="9">
        <v>4.0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BJ8" s="9">
        <v>4.0</v>
      </c>
    </row>
    <row r="9" ht="14.25" customHeight="1">
      <c r="A9" s="9" t="s">
        <v>45</v>
      </c>
      <c r="B9" s="9">
        <v>5.0</v>
      </c>
      <c r="C9" s="9">
        <v>5.0</v>
      </c>
      <c r="D9" s="9" t="e">
        <v>#N/A</v>
      </c>
      <c r="E9" s="9">
        <v>5.0</v>
      </c>
      <c r="F9" s="9" t="e">
        <v>#N/A</v>
      </c>
      <c r="G9" s="9">
        <v>5.0</v>
      </c>
      <c r="H9" s="9">
        <v>5.0</v>
      </c>
      <c r="I9" s="9">
        <v>5.0</v>
      </c>
      <c r="J9" s="9">
        <v>5.0</v>
      </c>
      <c r="K9" s="9">
        <v>5.0</v>
      </c>
      <c r="L9" s="9">
        <v>5.0</v>
      </c>
      <c r="BJ9" s="9">
        <v>5.0</v>
      </c>
    </row>
    <row r="10" ht="14.25" customHeight="1">
      <c r="A10" s="9" t="s">
        <v>46</v>
      </c>
      <c r="B10" s="9">
        <v>5.0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BJ10" s="9">
        <v>5.0</v>
      </c>
    </row>
    <row r="11" ht="14.25" customHeight="1">
      <c r="A11" s="9" t="s">
        <v>48</v>
      </c>
      <c r="B11" s="9">
        <v>5.0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BJ11" s="9">
        <v>5.0</v>
      </c>
    </row>
    <row r="12" ht="14.25" customHeight="1">
      <c r="A12" s="9" t="s">
        <v>51</v>
      </c>
      <c r="B12" s="9">
        <v>5.0</v>
      </c>
      <c r="C12" s="9">
        <v>5.0</v>
      </c>
      <c r="D12" s="9" t="e">
        <v>#N/A</v>
      </c>
      <c r="E12" s="9">
        <v>5.0</v>
      </c>
      <c r="F12" s="9">
        <v>4.0</v>
      </c>
      <c r="G12" s="9" t="e">
        <v>#N/A</v>
      </c>
      <c r="H12" s="9">
        <v>4.0</v>
      </c>
      <c r="I12" s="9" t="e">
        <v>#N/A</v>
      </c>
      <c r="J12" s="9" t="e">
        <v>#N/A</v>
      </c>
      <c r="K12" s="9" t="e">
        <v>#N/A</v>
      </c>
      <c r="L12" s="9" t="e">
        <v>#N/A</v>
      </c>
      <c r="BJ12" s="9">
        <v>5.0</v>
      </c>
    </row>
    <row r="13" ht="14.25" customHeight="1">
      <c r="A13" s="9" t="s">
        <v>52</v>
      </c>
      <c r="B13" s="9">
        <v>5.0</v>
      </c>
      <c r="C13" s="9">
        <v>5.0</v>
      </c>
      <c r="D13" s="9">
        <v>5.0</v>
      </c>
      <c r="E13" s="9">
        <v>5.0</v>
      </c>
      <c r="F13" s="9">
        <v>5.0</v>
      </c>
      <c r="G13" s="9">
        <v>5.0</v>
      </c>
      <c r="H13" s="9">
        <v>5.0</v>
      </c>
      <c r="I13" s="9">
        <v>5.0</v>
      </c>
      <c r="J13" s="9">
        <v>5.0</v>
      </c>
      <c r="K13" s="9">
        <v>5.0</v>
      </c>
      <c r="L13" s="9">
        <v>5.0</v>
      </c>
      <c r="BJ13" s="9">
        <v>5.0</v>
      </c>
    </row>
    <row r="14" ht="14.25" customHeight="1">
      <c r="A14" s="9" t="s">
        <v>53</v>
      </c>
      <c r="B14" s="9">
        <v>4.0</v>
      </c>
      <c r="C14" s="9">
        <v>2.0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BJ14" s="9">
        <v>4.0</v>
      </c>
    </row>
    <row r="15" ht="14.25" customHeight="1">
      <c r="A15" s="9" t="s">
        <v>55</v>
      </c>
      <c r="B15" s="9">
        <v>3.0</v>
      </c>
      <c r="C15" s="9" t="e">
        <v>#N/A</v>
      </c>
      <c r="D15" s="9" t="e">
        <v>#N/A</v>
      </c>
      <c r="E15" s="9">
        <v>5.0</v>
      </c>
      <c r="F15" s="9">
        <v>3.0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>
        <v>4.0</v>
      </c>
      <c r="BJ15" s="9">
        <v>3.0</v>
      </c>
    </row>
    <row r="16" ht="14.25" customHeight="1">
      <c r="A16" s="9" t="s">
        <v>56</v>
      </c>
      <c r="B16" s="9">
        <v>5.0</v>
      </c>
      <c r="C16" s="9">
        <v>5.0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BJ16" s="9">
        <v>5.0</v>
      </c>
    </row>
    <row r="17" ht="14.25" customHeight="1">
      <c r="A17" s="9" t="s">
        <v>58</v>
      </c>
      <c r="B17" s="9">
        <v>5.0</v>
      </c>
      <c r="C17" s="9">
        <v>5.0</v>
      </c>
      <c r="D17" s="9" t="e">
        <v>#N/A</v>
      </c>
      <c r="E17" s="9" t="e">
        <v>#N/A</v>
      </c>
      <c r="F17" s="9" t="e">
        <v>#N/A</v>
      </c>
      <c r="G17" s="9">
        <v>4.0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BJ17" s="9">
        <v>5.0</v>
      </c>
    </row>
    <row r="18" ht="14.25" customHeight="1">
      <c r="A18" s="9" t="s">
        <v>60</v>
      </c>
      <c r="B18" s="9">
        <v>3.0</v>
      </c>
      <c r="C18" s="9">
        <v>3.0</v>
      </c>
      <c r="D18" s="9">
        <v>2.0</v>
      </c>
      <c r="E18" s="9">
        <v>3.0</v>
      </c>
      <c r="F18" s="9">
        <v>4.0</v>
      </c>
      <c r="G18" s="9">
        <v>3.0</v>
      </c>
      <c r="H18" s="9">
        <v>2.0</v>
      </c>
      <c r="I18" s="9" t="e">
        <v>#N/A</v>
      </c>
      <c r="J18" s="9">
        <v>1.0</v>
      </c>
      <c r="K18" s="9">
        <v>1.0</v>
      </c>
      <c r="L18" s="9">
        <v>1.0</v>
      </c>
      <c r="BJ18" s="9">
        <v>3.0</v>
      </c>
    </row>
    <row r="19" ht="14.25" customHeight="1">
      <c r="A19" s="9" t="s">
        <v>61</v>
      </c>
      <c r="B19" s="9">
        <v>5.0</v>
      </c>
      <c r="C19" s="9">
        <v>5.0</v>
      </c>
      <c r="D19" s="9">
        <v>5.0</v>
      </c>
      <c r="E19" s="9">
        <v>5.0</v>
      </c>
      <c r="F19" s="9">
        <v>5.0</v>
      </c>
      <c r="G19" s="9">
        <v>5.0</v>
      </c>
      <c r="H19" s="9">
        <v>5.0</v>
      </c>
      <c r="I19" s="9">
        <v>5.0</v>
      </c>
      <c r="J19" s="9">
        <v>5.0</v>
      </c>
      <c r="K19" s="9">
        <v>5.0</v>
      </c>
      <c r="L19" s="9">
        <v>5.0</v>
      </c>
      <c r="BJ19" s="9">
        <v>5.0</v>
      </c>
    </row>
    <row r="20" ht="14.25" customHeight="1">
      <c r="A20" s="9" t="s">
        <v>62</v>
      </c>
      <c r="B20" s="9">
        <v>3.0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BJ20" s="9">
        <v>3.0</v>
      </c>
    </row>
    <row r="21" ht="14.25" customHeight="1">
      <c r="A21" s="9" t="s">
        <v>64</v>
      </c>
      <c r="B21" s="9">
        <v>5.0</v>
      </c>
      <c r="C21" s="9">
        <v>5.0</v>
      </c>
      <c r="D21" s="9">
        <v>5.0</v>
      </c>
      <c r="E21" s="9">
        <v>5.0</v>
      </c>
      <c r="F21" s="9">
        <v>5.0</v>
      </c>
      <c r="G21" s="9">
        <v>5.0</v>
      </c>
      <c r="H21" s="9">
        <v>5.0</v>
      </c>
      <c r="I21" s="9">
        <v>5.0</v>
      </c>
      <c r="J21" s="9">
        <v>1.0</v>
      </c>
      <c r="K21" s="9">
        <v>5.0</v>
      </c>
      <c r="L21" s="9">
        <v>5.0</v>
      </c>
      <c r="BJ21" s="9">
        <v>5.0</v>
      </c>
    </row>
    <row r="22" ht="14.25" customHeight="1">
      <c r="A22" s="9" t="s">
        <v>65</v>
      </c>
      <c r="B22" s="9">
        <v>5.0</v>
      </c>
      <c r="C22" s="9">
        <v>5.0</v>
      </c>
      <c r="D22" s="9">
        <v>5.0</v>
      </c>
      <c r="E22" s="9">
        <v>4.0</v>
      </c>
      <c r="F22" s="9" t="e">
        <v>#N/A</v>
      </c>
      <c r="G22" s="9">
        <v>4.0</v>
      </c>
      <c r="H22" s="9" t="e">
        <v>#N/A</v>
      </c>
      <c r="I22" s="9">
        <v>4.0</v>
      </c>
      <c r="J22" s="9" t="e">
        <v>#N/A</v>
      </c>
      <c r="K22" s="9">
        <v>4.0</v>
      </c>
      <c r="L22" s="9">
        <v>4.0</v>
      </c>
      <c r="BJ22" s="9">
        <v>5.0</v>
      </c>
    </row>
    <row r="23" ht="14.25" customHeight="1">
      <c r="A23" s="9" t="s">
        <v>66</v>
      </c>
      <c r="B23" s="9">
        <v>5.0</v>
      </c>
      <c r="C23" s="9">
        <v>4.0</v>
      </c>
      <c r="D23" s="9">
        <v>4.0</v>
      </c>
      <c r="E23" s="9">
        <v>4.0</v>
      </c>
      <c r="F23" s="9">
        <v>5.0</v>
      </c>
      <c r="G23" s="9">
        <v>5.0</v>
      </c>
      <c r="H23" s="9">
        <v>4.0</v>
      </c>
      <c r="I23" s="9">
        <v>4.0</v>
      </c>
      <c r="J23" s="9">
        <v>5.0</v>
      </c>
      <c r="K23" s="9">
        <v>5.0</v>
      </c>
      <c r="L23" s="9">
        <v>5.0</v>
      </c>
      <c r="BJ23" s="9">
        <v>5.0</v>
      </c>
    </row>
    <row r="24" ht="14.25" customHeight="1">
      <c r="A24" s="9" t="s">
        <v>67</v>
      </c>
      <c r="B24" s="9">
        <v>4.0</v>
      </c>
      <c r="C24" s="9">
        <v>5.0</v>
      </c>
      <c r="D24" s="9">
        <v>5.0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BJ24" s="9">
        <v>4.0</v>
      </c>
    </row>
    <row r="25" ht="14.25" customHeight="1">
      <c r="A25" s="9" t="s">
        <v>68</v>
      </c>
      <c r="B25" s="9">
        <v>4.0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BJ25" s="9">
        <v>4.0</v>
      </c>
    </row>
    <row r="26" ht="14.25" customHeight="1">
      <c r="A26" s="9" t="s">
        <v>69</v>
      </c>
      <c r="B26" s="9">
        <v>5.0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BJ26" s="9">
        <v>5.0</v>
      </c>
    </row>
    <row r="27" ht="14.25" customHeight="1">
      <c r="A27" s="9" t="s">
        <v>70</v>
      </c>
      <c r="B27" s="9">
        <v>2.0</v>
      </c>
      <c r="C27" s="9">
        <v>4.0</v>
      </c>
      <c r="D27" s="9">
        <v>4.0</v>
      </c>
      <c r="E27" s="9" t="e">
        <v>#N/A</v>
      </c>
      <c r="F27" s="9">
        <v>3.0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BJ27" s="9">
        <v>2.0</v>
      </c>
    </row>
    <row r="28" ht="14.25" customHeight="1">
      <c r="A28" s="9" t="s">
        <v>72</v>
      </c>
      <c r="B28" s="9">
        <v>5.0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>
        <v>5.0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BJ28" s="9">
        <v>5.0</v>
      </c>
    </row>
    <row r="29" ht="14.25" customHeight="1">
      <c r="A29" s="9" t="s">
        <v>74</v>
      </c>
      <c r="B29" s="9">
        <v>4.0</v>
      </c>
      <c r="C29" s="9">
        <v>3.0</v>
      </c>
      <c r="D29" s="9" t="e">
        <v>#N/A</v>
      </c>
      <c r="E29" s="9" t="e">
        <v>#N/A</v>
      </c>
      <c r="F29" s="9" t="e">
        <v>#N/A</v>
      </c>
      <c r="G29" s="9">
        <v>4.0</v>
      </c>
      <c r="H29" s="9">
        <v>2.0</v>
      </c>
      <c r="I29" s="9">
        <v>4.0</v>
      </c>
      <c r="J29" s="9">
        <v>4.0</v>
      </c>
      <c r="K29" s="9">
        <v>4.0</v>
      </c>
      <c r="L29" s="9" t="e">
        <v>#N/A</v>
      </c>
      <c r="BJ29" s="9">
        <v>4.0</v>
      </c>
    </row>
    <row r="30" ht="14.25" customHeight="1">
      <c r="A30" s="9" t="s">
        <v>75</v>
      </c>
      <c r="B30" s="9">
        <v>5.0</v>
      </c>
      <c r="C30" s="9">
        <v>5.0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BJ30" s="9">
        <v>5.0</v>
      </c>
    </row>
    <row r="31" ht="14.25" customHeight="1">
      <c r="A31" s="9" t="s">
        <v>76</v>
      </c>
      <c r="B31" s="9">
        <v>4.0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BJ31" s="9">
        <v>4.0</v>
      </c>
    </row>
    <row r="32" ht="14.25" customHeight="1">
      <c r="A32" s="9" t="s">
        <v>77</v>
      </c>
      <c r="B32" s="9">
        <v>5.0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BJ32" s="9">
        <v>5.0</v>
      </c>
    </row>
    <row r="33" ht="14.25" customHeight="1">
      <c r="A33" s="9" t="s">
        <v>78</v>
      </c>
      <c r="B33" s="9">
        <v>5.0</v>
      </c>
      <c r="C33" s="9" t="e">
        <v>#N/A</v>
      </c>
      <c r="D33" s="9" t="e">
        <v>#N/A</v>
      </c>
      <c r="E33" s="9" t="e">
        <v>#N/A</v>
      </c>
      <c r="F33" s="9">
        <v>5.0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BJ33" s="9">
        <v>5.0</v>
      </c>
    </row>
    <row r="34" ht="14.25" customHeight="1">
      <c r="A34" s="9" t="s">
        <v>79</v>
      </c>
      <c r="B34" s="9">
        <v>4.0</v>
      </c>
      <c r="C34" s="9">
        <v>4.0</v>
      </c>
      <c r="D34" s="9" t="e">
        <v>#N/A</v>
      </c>
      <c r="E34" s="9" t="e">
        <v>#N/A</v>
      </c>
      <c r="F34" s="9">
        <v>3.0</v>
      </c>
      <c r="G34" s="9">
        <v>3.0</v>
      </c>
      <c r="H34" s="9" t="e">
        <v>#N/A</v>
      </c>
      <c r="I34" s="9">
        <v>4.0</v>
      </c>
      <c r="J34" s="9" t="e">
        <v>#N/A</v>
      </c>
      <c r="K34" s="9">
        <v>3.0</v>
      </c>
      <c r="L34" s="9" t="e">
        <v>#N/A</v>
      </c>
      <c r="BJ34" s="9">
        <v>4.0</v>
      </c>
    </row>
    <row r="35" ht="14.25" customHeight="1">
      <c r="A35" s="9" t="s">
        <v>80</v>
      </c>
      <c r="B35" s="9">
        <v>4.0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BJ35" s="9">
        <v>4.0</v>
      </c>
    </row>
    <row r="36" ht="14.25" customHeight="1">
      <c r="A36" s="9" t="s">
        <v>81</v>
      </c>
      <c r="B36" s="9">
        <v>5.0</v>
      </c>
      <c r="C36" s="9">
        <v>4.0</v>
      </c>
      <c r="D36" s="9">
        <v>2.0</v>
      </c>
      <c r="E36" s="9">
        <v>4.0</v>
      </c>
      <c r="F36" s="9">
        <v>4.0</v>
      </c>
      <c r="G36" s="9">
        <v>4.0</v>
      </c>
      <c r="H36" s="9">
        <v>5.0</v>
      </c>
      <c r="I36" s="9">
        <v>4.0</v>
      </c>
      <c r="J36" s="9">
        <v>5.0</v>
      </c>
      <c r="K36" s="9">
        <v>5.0</v>
      </c>
      <c r="L36" s="9">
        <v>5.0</v>
      </c>
      <c r="BJ36" s="9">
        <v>5.0</v>
      </c>
    </row>
    <row r="37" ht="14.25" customHeight="1">
      <c r="A37" s="9" t="s">
        <v>82</v>
      </c>
      <c r="B37" s="9">
        <v>5.0</v>
      </c>
      <c r="C37" s="9">
        <v>2.0</v>
      </c>
      <c r="D37" s="9">
        <v>1.0</v>
      </c>
      <c r="E37" s="9">
        <v>1.0</v>
      </c>
      <c r="F37" s="9">
        <v>3.0</v>
      </c>
      <c r="G37" s="9" t="e">
        <v>#N/A</v>
      </c>
      <c r="H37" s="9">
        <v>2.0</v>
      </c>
      <c r="I37" s="9" t="e">
        <v>#N/A</v>
      </c>
      <c r="J37" s="9">
        <v>1.0</v>
      </c>
      <c r="K37" s="9" t="e">
        <v>#N/A</v>
      </c>
      <c r="L37" s="9">
        <v>1.0</v>
      </c>
      <c r="BJ37" s="9">
        <v>5.0</v>
      </c>
    </row>
    <row r="38" ht="14.25" customHeight="1">
      <c r="A38" s="9" t="s">
        <v>83</v>
      </c>
      <c r="B38" s="9">
        <v>5.0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BJ38" s="9">
        <v>5.0</v>
      </c>
    </row>
    <row r="39" ht="14.25" customHeight="1">
      <c r="A39" s="9" t="s">
        <v>85</v>
      </c>
      <c r="B39" s="9">
        <v>5.0</v>
      </c>
      <c r="C39" s="9" t="e">
        <v>#N/A</v>
      </c>
      <c r="D39" s="9" t="e">
        <v>#N/A</v>
      </c>
      <c r="E39" s="9" t="e">
        <v>#N/A</v>
      </c>
      <c r="F39" s="9">
        <v>5.0</v>
      </c>
      <c r="G39" s="9" t="e">
        <v>#N/A</v>
      </c>
      <c r="H39" s="9">
        <v>5.0</v>
      </c>
      <c r="I39" s="9" t="e">
        <v>#N/A</v>
      </c>
      <c r="J39" s="9">
        <v>5.0</v>
      </c>
      <c r="K39" s="9" t="e">
        <v>#N/A</v>
      </c>
      <c r="L39" s="9" t="e">
        <v>#N/A</v>
      </c>
      <c r="BJ39" s="9">
        <v>5.0</v>
      </c>
    </row>
    <row r="40" ht="14.25" customHeight="1">
      <c r="A40" s="9" t="s">
        <v>86</v>
      </c>
      <c r="B40" s="9">
        <v>3.0</v>
      </c>
      <c r="C40" s="9" t="e">
        <v>#N/A</v>
      </c>
      <c r="D40" s="9" t="e">
        <v>#N/A</v>
      </c>
      <c r="E40" s="9">
        <v>5.0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>
        <v>1.0</v>
      </c>
      <c r="K40" s="9" t="e">
        <v>#N/A</v>
      </c>
      <c r="L40" s="9" t="e">
        <v>#N/A</v>
      </c>
      <c r="BJ40" s="9">
        <v>3.0</v>
      </c>
    </row>
    <row r="41" ht="14.25" customHeight="1">
      <c r="A41" s="9" t="s">
        <v>87</v>
      </c>
      <c r="B41" s="9">
        <v>5.0</v>
      </c>
      <c r="C41" s="9" t="e">
        <v>#N/A</v>
      </c>
      <c r="D41" s="9" t="e">
        <v>#N/A</v>
      </c>
      <c r="E41" s="9" t="e">
        <v>#N/A</v>
      </c>
      <c r="F41" s="9">
        <v>5.0</v>
      </c>
      <c r="G41" s="9">
        <v>5.0</v>
      </c>
      <c r="H41" s="9" t="e">
        <v>#N/A</v>
      </c>
      <c r="I41" s="9">
        <v>5.0</v>
      </c>
      <c r="J41" s="9" t="e">
        <v>#N/A</v>
      </c>
      <c r="K41" s="9" t="e">
        <v>#N/A</v>
      </c>
      <c r="L41" s="9" t="e">
        <v>#N/A</v>
      </c>
      <c r="BJ41" s="9">
        <v>5.0</v>
      </c>
    </row>
    <row r="42" ht="14.25" customHeight="1">
      <c r="A42" s="9" t="s">
        <v>88</v>
      </c>
      <c r="B42" s="9">
        <v>4.0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BJ42" s="9">
        <v>4.0</v>
      </c>
    </row>
    <row r="43" ht="14.25" customHeight="1">
      <c r="A43" s="9" t="s">
        <v>89</v>
      </c>
      <c r="B43" s="9">
        <v>4.0</v>
      </c>
      <c r="C43" s="9">
        <v>5.0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BJ43" s="9">
        <v>4.0</v>
      </c>
    </row>
    <row r="44" ht="14.25" customHeight="1">
      <c r="A44" s="9" t="s">
        <v>90</v>
      </c>
      <c r="B44" s="9">
        <v>4.0</v>
      </c>
      <c r="C44" s="9">
        <v>4.0</v>
      </c>
      <c r="D44" s="9" t="e">
        <v>#N/A</v>
      </c>
      <c r="E44" s="9">
        <v>4.0</v>
      </c>
      <c r="F44" s="9">
        <v>4.0</v>
      </c>
      <c r="G44" s="9">
        <v>5.0</v>
      </c>
      <c r="H44" s="9">
        <v>4.0</v>
      </c>
      <c r="I44" s="9">
        <v>5.0</v>
      </c>
      <c r="J44" s="9">
        <v>5.0</v>
      </c>
      <c r="K44" s="9">
        <v>5.0</v>
      </c>
      <c r="L44" s="9">
        <v>5.0</v>
      </c>
      <c r="BJ44" s="9">
        <v>4.0</v>
      </c>
    </row>
    <row r="45" ht="14.25" customHeight="1">
      <c r="A45" s="9" t="s">
        <v>91</v>
      </c>
      <c r="B45" s="9">
        <v>4.0</v>
      </c>
      <c r="C45" s="9" t="e">
        <v>#N/A</v>
      </c>
      <c r="D45" s="9" t="e">
        <v>#N/A</v>
      </c>
      <c r="E45" s="9" t="e">
        <v>#N/A</v>
      </c>
      <c r="F45" s="9">
        <v>4.0</v>
      </c>
      <c r="G45" s="9" t="e">
        <v>#N/A</v>
      </c>
      <c r="H45" s="9">
        <v>5.0</v>
      </c>
      <c r="I45" s="9" t="e">
        <v>#N/A</v>
      </c>
      <c r="J45" s="9" t="e">
        <v>#N/A</v>
      </c>
      <c r="K45" s="9" t="e">
        <v>#N/A</v>
      </c>
      <c r="L45" s="9">
        <v>5.0</v>
      </c>
      <c r="BJ45" s="9">
        <v>4.0</v>
      </c>
    </row>
    <row r="46" ht="14.25" customHeight="1">
      <c r="A46" s="9" t="s">
        <v>92</v>
      </c>
      <c r="B46" s="9">
        <v>4.0</v>
      </c>
      <c r="C46" s="9" t="e">
        <v>#N/A</v>
      </c>
      <c r="D46" s="9" t="e">
        <v>#N/A</v>
      </c>
      <c r="E46" s="9">
        <v>4.0</v>
      </c>
      <c r="F46" s="9">
        <v>4.0</v>
      </c>
      <c r="G46" s="9" t="e">
        <v>#N/A</v>
      </c>
      <c r="H46" s="9" t="e">
        <v>#N/A</v>
      </c>
      <c r="I46" s="9" t="e">
        <v>#N/A</v>
      </c>
      <c r="J46" s="9">
        <v>4.0</v>
      </c>
      <c r="K46" s="9">
        <v>3.0</v>
      </c>
      <c r="L46" s="9">
        <v>5.0</v>
      </c>
      <c r="BJ46" s="9">
        <v>4.0</v>
      </c>
    </row>
    <row r="47" ht="14.25" customHeight="1">
      <c r="A47" s="9" t="s">
        <v>93</v>
      </c>
      <c r="B47" s="9">
        <v>5.0</v>
      </c>
      <c r="C47" s="9">
        <v>5.0</v>
      </c>
      <c r="D47" s="9" t="e">
        <v>#N/A</v>
      </c>
      <c r="E47" s="9">
        <v>5.0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BJ47" s="9">
        <v>5.0</v>
      </c>
    </row>
    <row r="48" ht="14.25" customHeight="1">
      <c r="A48" s="9" t="s">
        <v>94</v>
      </c>
      <c r="B48" s="9">
        <v>3.0</v>
      </c>
      <c r="C48" s="9">
        <v>2.0</v>
      </c>
      <c r="D48" s="9">
        <v>1.0</v>
      </c>
      <c r="E48" s="9">
        <v>4.0</v>
      </c>
      <c r="F48" s="9">
        <v>2.0</v>
      </c>
      <c r="G48" s="9">
        <v>2.0</v>
      </c>
      <c r="H48" s="9" t="e">
        <v>#N/A</v>
      </c>
      <c r="I48" s="9" t="e">
        <v>#N/A</v>
      </c>
      <c r="J48" s="9">
        <v>3.0</v>
      </c>
      <c r="K48" s="9">
        <v>1.0</v>
      </c>
      <c r="L48" s="9">
        <v>1.0</v>
      </c>
      <c r="BJ48" s="9">
        <v>3.0</v>
      </c>
    </row>
    <row r="49" ht="14.25" customHeight="1">
      <c r="A49" s="9" t="s">
        <v>95</v>
      </c>
      <c r="B49" s="9">
        <v>4.0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BJ49" s="9">
        <v>4.0</v>
      </c>
    </row>
    <row r="50" ht="14.25" customHeight="1">
      <c r="A50" s="9" t="s">
        <v>96</v>
      </c>
      <c r="B50" s="9">
        <v>5.0</v>
      </c>
      <c r="C50" s="9" t="e">
        <v>#N/A</v>
      </c>
      <c r="D50" s="9" t="e">
        <v>#N/A</v>
      </c>
      <c r="E50" s="9">
        <v>4.0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BJ50" s="9">
        <v>5.0</v>
      </c>
    </row>
    <row r="51" ht="14.25" customHeight="1">
      <c r="A51" s="9" t="s">
        <v>97</v>
      </c>
      <c r="B51" s="9">
        <v>5.0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BJ51" s="9">
        <v>5.0</v>
      </c>
    </row>
    <row r="52" ht="14.25" customHeight="1">
      <c r="A52" s="9" t="s">
        <v>98</v>
      </c>
      <c r="B52" s="9">
        <v>5.0</v>
      </c>
      <c r="C52" s="9">
        <v>5.0</v>
      </c>
      <c r="D52" s="9" t="e">
        <v>#N/A</v>
      </c>
      <c r="E52" s="9">
        <v>5.0</v>
      </c>
      <c r="F52" s="9">
        <v>5.0</v>
      </c>
      <c r="G52" s="9">
        <v>5.0</v>
      </c>
      <c r="H52" s="9" t="e">
        <v>#N/A</v>
      </c>
      <c r="I52" s="9">
        <v>5.0</v>
      </c>
      <c r="J52" s="9">
        <v>5.0</v>
      </c>
      <c r="K52" s="9">
        <v>5.0</v>
      </c>
      <c r="L52" s="9" t="e">
        <v>#N/A</v>
      </c>
      <c r="BJ52" s="9">
        <v>5.0</v>
      </c>
    </row>
    <row r="53" ht="14.25" customHeight="1">
      <c r="A53" s="9" t="s">
        <v>99</v>
      </c>
      <c r="B53" s="9">
        <v>5.0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>
        <v>5.0</v>
      </c>
      <c r="I53" s="9" t="e">
        <v>#N/A</v>
      </c>
      <c r="J53" s="9" t="e">
        <v>#N/A</v>
      </c>
      <c r="K53" s="9" t="e">
        <v>#N/A</v>
      </c>
      <c r="L53" s="9" t="e">
        <v>#N/A</v>
      </c>
      <c r="BJ53" s="9">
        <v>5.0</v>
      </c>
    </row>
    <row r="54" ht="14.25" customHeight="1">
      <c r="A54" s="9" t="s">
        <v>100</v>
      </c>
      <c r="B54" s="9">
        <v>4.0</v>
      </c>
      <c r="C54" s="9" t="e">
        <v>#N/A</v>
      </c>
      <c r="D54" s="9" t="e">
        <v>#N/A</v>
      </c>
      <c r="E54" s="9">
        <v>4.0</v>
      </c>
      <c r="F54" s="9" t="e">
        <v>#N/A</v>
      </c>
      <c r="G54" s="9" t="e">
        <v>#N/A</v>
      </c>
      <c r="H54" s="9">
        <v>4.0</v>
      </c>
      <c r="I54" s="9" t="e">
        <v>#N/A</v>
      </c>
      <c r="J54" s="9" t="e">
        <v>#N/A</v>
      </c>
      <c r="K54" s="9" t="e">
        <v>#N/A</v>
      </c>
      <c r="L54" s="9" t="e">
        <v>#N/A</v>
      </c>
      <c r="BJ54" s="9">
        <v>4.0</v>
      </c>
    </row>
    <row r="55" ht="14.25" customHeight="1">
      <c r="A55" s="9" t="s">
        <v>102</v>
      </c>
      <c r="B55" s="9">
        <v>5.0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BJ55" s="9">
        <v>5.0</v>
      </c>
    </row>
    <row r="56" ht="14.25" customHeight="1">
      <c r="A56" s="9" t="s">
        <v>103</v>
      </c>
      <c r="B56" s="9">
        <v>4.0</v>
      </c>
      <c r="C56" s="9" t="e">
        <v>#N/A</v>
      </c>
      <c r="D56" s="9" t="e">
        <v>#N/A</v>
      </c>
      <c r="E56" s="9" t="e">
        <v>#N/A</v>
      </c>
      <c r="F56" s="9">
        <v>3.0</v>
      </c>
      <c r="G56" s="9" t="e">
        <v>#N/A</v>
      </c>
      <c r="H56" s="9">
        <v>2.0</v>
      </c>
      <c r="I56" s="9">
        <v>1.0</v>
      </c>
      <c r="J56" s="9">
        <v>1.0</v>
      </c>
      <c r="K56" s="9" t="e">
        <v>#N/A</v>
      </c>
      <c r="L56" s="9" t="e">
        <v>#N/A</v>
      </c>
      <c r="BJ56" s="9">
        <v>4.0</v>
      </c>
    </row>
    <row r="57" ht="14.25" customHeight="1">
      <c r="A57" s="9" t="s">
        <v>104</v>
      </c>
      <c r="B57" s="9">
        <v>4.0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BJ57" s="9">
        <v>4.0</v>
      </c>
    </row>
    <row r="58" ht="14.25" customHeight="1">
      <c r="A58" s="9" t="s">
        <v>105</v>
      </c>
      <c r="B58" s="9">
        <v>5.0</v>
      </c>
      <c r="C58" s="9">
        <v>4.0</v>
      </c>
      <c r="D58" s="9">
        <v>5.0</v>
      </c>
      <c r="E58" s="9" t="e">
        <v>#N/A</v>
      </c>
      <c r="F58" s="9">
        <v>4.0</v>
      </c>
      <c r="G58" s="9">
        <v>5.0</v>
      </c>
      <c r="H58" s="9" t="e">
        <v>#N/A</v>
      </c>
      <c r="I58" s="9">
        <v>5.0</v>
      </c>
      <c r="J58" s="9" t="e">
        <v>#N/A</v>
      </c>
      <c r="K58" s="9">
        <v>5.0</v>
      </c>
      <c r="L58" s="9" t="e">
        <v>#N/A</v>
      </c>
      <c r="BJ58" s="9">
        <v>5.0</v>
      </c>
    </row>
    <row r="59" ht="14.25" customHeight="1">
      <c r="A59" s="9" t="s">
        <v>106</v>
      </c>
      <c r="B59" s="9">
        <v>4.0</v>
      </c>
      <c r="C59" s="9" t="e">
        <v>#N/A</v>
      </c>
      <c r="D59" s="9" t="e">
        <v>#N/A</v>
      </c>
      <c r="E59" s="9" t="e">
        <v>#N/A</v>
      </c>
      <c r="F59" s="9">
        <v>3.0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BJ59" s="9">
        <v>4.0</v>
      </c>
    </row>
    <row r="60" ht="14.25" customHeight="1">
      <c r="A60" s="9" t="s">
        <v>107</v>
      </c>
      <c r="B60" s="9">
        <v>4.0</v>
      </c>
      <c r="C60" s="9">
        <v>4.0</v>
      </c>
      <c r="D60" s="9">
        <v>5.0</v>
      </c>
      <c r="E60" s="9" t="e">
        <v>#N/A</v>
      </c>
      <c r="F60" s="9" t="e">
        <v>#N/A</v>
      </c>
      <c r="G60" s="9">
        <v>3.0</v>
      </c>
      <c r="H60" s="9" t="e">
        <v>#N/A</v>
      </c>
      <c r="I60" s="9" t="e">
        <v>#N/A</v>
      </c>
      <c r="J60" s="9" t="e">
        <v>#N/A</v>
      </c>
      <c r="K60" s="9">
        <v>3.0</v>
      </c>
      <c r="L60" s="9">
        <v>3.0</v>
      </c>
      <c r="BJ60" s="9">
        <v>4.0</v>
      </c>
    </row>
    <row r="61" ht="14.25" customHeight="1">
      <c r="A61" s="9" t="s">
        <v>108</v>
      </c>
      <c r="B61" s="9">
        <v>4.0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>
        <v>4.0</v>
      </c>
      <c r="I61" s="9">
        <v>2.0</v>
      </c>
      <c r="J61" s="9" t="e">
        <v>#N/A</v>
      </c>
      <c r="K61" s="9" t="e">
        <v>#N/A</v>
      </c>
      <c r="L61" s="9" t="e">
        <v>#N/A</v>
      </c>
      <c r="BJ61" s="9">
        <v>4.0</v>
      </c>
    </row>
    <row r="62" ht="14.25" customHeight="1">
      <c r="A62" s="9" t="s">
        <v>109</v>
      </c>
      <c r="B62" s="9">
        <v>5.0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BJ62" s="9">
        <v>5.0</v>
      </c>
    </row>
    <row r="63" ht="14.25" customHeight="1">
      <c r="A63" s="9" t="s">
        <v>110</v>
      </c>
      <c r="B63" s="9">
        <v>5.0</v>
      </c>
      <c r="C63" s="9">
        <v>5.0</v>
      </c>
      <c r="D63" s="9">
        <v>5.0</v>
      </c>
      <c r="E63" s="9">
        <v>5.0</v>
      </c>
      <c r="F63" s="9">
        <v>5.0</v>
      </c>
      <c r="G63" s="9">
        <v>5.0</v>
      </c>
      <c r="H63" s="9">
        <v>5.0</v>
      </c>
      <c r="I63" s="9">
        <v>5.0</v>
      </c>
      <c r="J63" s="9">
        <v>5.0</v>
      </c>
      <c r="K63" s="9">
        <v>5.0</v>
      </c>
      <c r="L63" s="9">
        <v>5.0</v>
      </c>
      <c r="BJ63" s="9">
        <v>5.0</v>
      </c>
    </row>
    <row r="64" ht="14.25" customHeight="1">
      <c r="A64" s="9" t="s">
        <v>111</v>
      </c>
      <c r="B64" s="9">
        <v>4.0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>
        <v>4.0</v>
      </c>
      <c r="H64" s="9" t="e">
        <v>#N/A</v>
      </c>
      <c r="I64" s="9" t="e">
        <v>#N/A</v>
      </c>
      <c r="J64" s="9">
        <v>4.0</v>
      </c>
      <c r="K64" s="9" t="e">
        <v>#N/A</v>
      </c>
      <c r="L64" s="9" t="e">
        <v>#N/A</v>
      </c>
      <c r="BJ64" s="9">
        <v>4.0</v>
      </c>
    </row>
    <row r="65" ht="14.25" customHeight="1">
      <c r="A65" s="9" t="s">
        <v>112</v>
      </c>
      <c r="B65" s="9">
        <v>5.0</v>
      </c>
      <c r="C65" s="9">
        <v>5.0</v>
      </c>
      <c r="D65" s="9">
        <v>4.0</v>
      </c>
      <c r="E65" s="9">
        <v>5.0</v>
      </c>
      <c r="F65" s="9">
        <v>5.0</v>
      </c>
      <c r="G65" s="9">
        <v>5.0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BJ65" s="9">
        <v>5.0</v>
      </c>
    </row>
    <row r="66" ht="14.25" customHeight="1">
      <c r="A66" s="9" t="s">
        <v>113</v>
      </c>
      <c r="B66" s="9">
        <v>1.0</v>
      </c>
      <c r="C66" s="9" t="e">
        <v>#N/A</v>
      </c>
      <c r="D66" s="9" t="e">
        <v>#N/A</v>
      </c>
      <c r="E66" s="9">
        <v>4.0</v>
      </c>
      <c r="F66" s="9" t="e">
        <v>#N/A</v>
      </c>
      <c r="G66" s="9" t="e">
        <v>#N/A</v>
      </c>
      <c r="H66" s="9">
        <v>4.0</v>
      </c>
      <c r="I66" s="9" t="e">
        <v>#N/A</v>
      </c>
      <c r="J66" s="9" t="e">
        <v>#N/A</v>
      </c>
      <c r="K66" s="9" t="e">
        <v>#N/A</v>
      </c>
      <c r="L66" s="9" t="e">
        <v>#N/A</v>
      </c>
      <c r="BJ66" s="9">
        <v>1.0</v>
      </c>
    </row>
    <row r="67" ht="14.25" customHeight="1">
      <c r="A67" s="9" t="s">
        <v>114</v>
      </c>
      <c r="B67" s="9">
        <v>5.0</v>
      </c>
      <c r="C67" s="9" t="e">
        <v>#N/A</v>
      </c>
      <c r="D67" s="9" t="e">
        <v>#N/A</v>
      </c>
      <c r="E67" s="9">
        <v>5.0</v>
      </c>
      <c r="F67" s="9">
        <v>5.0</v>
      </c>
      <c r="G67" s="9">
        <v>5.0</v>
      </c>
      <c r="H67" s="9" t="e">
        <v>#N/A</v>
      </c>
      <c r="I67" s="9">
        <v>5.0</v>
      </c>
      <c r="J67" s="9">
        <v>5.0</v>
      </c>
      <c r="K67" s="9" t="e">
        <v>#N/A</v>
      </c>
      <c r="L67" s="9">
        <v>5.0</v>
      </c>
      <c r="BJ67" s="9">
        <v>5.0</v>
      </c>
    </row>
    <row r="68" ht="14.25" customHeight="1">
      <c r="A68" s="9" t="s">
        <v>115</v>
      </c>
      <c r="B68" s="9">
        <v>5.0</v>
      </c>
      <c r="C68" s="9">
        <v>5.0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BJ68" s="9">
        <v>5.0</v>
      </c>
    </row>
    <row r="69" ht="14.25" customHeight="1">
      <c r="A69" s="9" t="s">
        <v>116</v>
      </c>
      <c r="B69" s="9">
        <v>5.0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BJ69" s="9">
        <v>5.0</v>
      </c>
    </row>
    <row r="70" ht="14.25" customHeight="1">
      <c r="A70" s="9" t="s">
        <v>117</v>
      </c>
      <c r="B70" s="9">
        <v>3.0</v>
      </c>
      <c r="C70" s="9">
        <v>3.0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>
        <v>3.0</v>
      </c>
      <c r="BJ70" s="9">
        <v>3.0</v>
      </c>
    </row>
    <row r="71" ht="14.25" customHeight="1">
      <c r="A71" s="9" t="s">
        <v>118</v>
      </c>
      <c r="B71" s="9">
        <v>5.0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BJ71" s="9">
        <v>5.0</v>
      </c>
    </row>
    <row r="72" ht="14.25" customHeight="1">
      <c r="A72" s="9" t="s">
        <v>119</v>
      </c>
      <c r="B72" s="9">
        <v>3.0</v>
      </c>
      <c r="C72" s="9">
        <v>4.0</v>
      </c>
      <c r="D72" s="9">
        <v>4.0</v>
      </c>
      <c r="E72" s="9">
        <v>3.0</v>
      </c>
      <c r="F72" s="9" t="e">
        <v>#N/A</v>
      </c>
      <c r="G72" s="9">
        <v>4.0</v>
      </c>
      <c r="H72" s="9" t="e">
        <v>#N/A</v>
      </c>
      <c r="I72" s="9">
        <v>4.0</v>
      </c>
      <c r="J72" s="9" t="e">
        <v>#N/A</v>
      </c>
      <c r="K72" s="9" t="e">
        <v>#N/A</v>
      </c>
      <c r="L72" s="9" t="e">
        <v>#N/A</v>
      </c>
      <c r="BJ72" s="9">
        <v>3.0</v>
      </c>
    </row>
    <row r="73" ht="14.25" customHeight="1">
      <c r="A73" s="9" t="s">
        <v>120</v>
      </c>
      <c r="B73" s="9">
        <v>5.0</v>
      </c>
      <c r="C73" s="9">
        <v>5.0</v>
      </c>
      <c r="D73" s="9">
        <v>5.0</v>
      </c>
      <c r="E73" s="9">
        <v>5.0</v>
      </c>
      <c r="F73" s="9" t="e">
        <v>#N/A</v>
      </c>
      <c r="G73" s="9">
        <v>5.0</v>
      </c>
      <c r="H73" s="9">
        <v>5.0</v>
      </c>
      <c r="I73" s="9">
        <v>5.0</v>
      </c>
      <c r="J73" s="9">
        <v>5.0</v>
      </c>
      <c r="K73" s="9" t="e">
        <v>#N/A</v>
      </c>
      <c r="L73" s="9">
        <v>5.0</v>
      </c>
      <c r="BJ73" s="9">
        <v>5.0</v>
      </c>
    </row>
    <row r="74" ht="14.25" customHeight="1">
      <c r="A74" s="9" t="s">
        <v>121</v>
      </c>
      <c r="B74" s="9">
        <v>4.0</v>
      </c>
      <c r="C74" s="9">
        <v>2.0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BJ74" s="9">
        <v>4.0</v>
      </c>
    </row>
    <row r="75" ht="14.25" customHeight="1">
      <c r="A75" s="9" t="s">
        <v>122</v>
      </c>
      <c r="B75" s="9">
        <v>5.0</v>
      </c>
      <c r="C75" s="9">
        <v>5.0</v>
      </c>
      <c r="D75" s="9">
        <v>5.0</v>
      </c>
      <c r="E75" s="9">
        <v>5.0</v>
      </c>
      <c r="F75" s="9">
        <v>5.0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BJ75" s="9">
        <v>5.0</v>
      </c>
    </row>
    <row r="76" ht="14.25" customHeight="1">
      <c r="A76" s="9" t="s">
        <v>123</v>
      </c>
      <c r="B76" s="9">
        <v>5.0</v>
      </c>
      <c r="C76" s="9" t="e">
        <v>#N/A</v>
      </c>
      <c r="D76" s="9" t="e">
        <v>#N/A</v>
      </c>
      <c r="E76" s="9">
        <v>5.0</v>
      </c>
      <c r="F76" s="9">
        <v>5.0</v>
      </c>
      <c r="G76" s="9">
        <v>5.0</v>
      </c>
      <c r="H76" s="9">
        <v>5.0</v>
      </c>
      <c r="I76" s="9">
        <v>5.0</v>
      </c>
      <c r="J76" s="9">
        <v>5.0</v>
      </c>
      <c r="K76" s="9">
        <v>5.0</v>
      </c>
      <c r="L76" s="9">
        <v>5.0</v>
      </c>
      <c r="BJ76" s="9">
        <v>5.0</v>
      </c>
    </row>
    <row r="77" ht="14.25" customHeight="1">
      <c r="A77" s="9" t="s">
        <v>124</v>
      </c>
      <c r="B77" s="9">
        <v>4.0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BJ77" s="9">
        <v>4.0</v>
      </c>
    </row>
    <row r="78" ht="14.25" customHeight="1">
      <c r="A78" s="9" t="s">
        <v>125</v>
      </c>
      <c r="B78" s="9">
        <v>3.0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BJ78" s="9">
        <v>3.0</v>
      </c>
    </row>
    <row r="79" ht="14.25" customHeight="1">
      <c r="A79" s="9" t="s">
        <v>126</v>
      </c>
      <c r="B79" s="9">
        <v>5.0</v>
      </c>
      <c r="C79" s="9">
        <v>4.0</v>
      </c>
      <c r="D79" s="9" t="e">
        <v>#N/A</v>
      </c>
      <c r="E79" s="9" t="e">
        <v>#N/A</v>
      </c>
      <c r="F79" s="9" t="e">
        <v>#N/A</v>
      </c>
      <c r="G79" s="9">
        <v>5.0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BJ79" s="9">
        <v>5.0</v>
      </c>
    </row>
    <row r="80" ht="14.25" customHeight="1">
      <c r="A80" s="9" t="s">
        <v>127</v>
      </c>
      <c r="B80" s="9">
        <v>3.0</v>
      </c>
      <c r="C80" s="9">
        <v>3.0</v>
      </c>
      <c r="D80" s="9">
        <v>2.0</v>
      </c>
      <c r="E80" s="9">
        <v>3.0</v>
      </c>
      <c r="F80" s="9">
        <v>3.0</v>
      </c>
      <c r="G80" s="9">
        <v>4.0</v>
      </c>
      <c r="H80" s="9">
        <v>5.0</v>
      </c>
      <c r="I80" s="9">
        <v>4.0</v>
      </c>
      <c r="J80" s="9" t="e">
        <v>#N/A</v>
      </c>
      <c r="K80" s="9">
        <v>3.0</v>
      </c>
      <c r="L80" s="9" t="e">
        <v>#N/A</v>
      </c>
      <c r="BJ80" s="9">
        <v>3.0</v>
      </c>
    </row>
    <row r="81" ht="14.25" customHeight="1">
      <c r="A81" s="9" t="s">
        <v>128</v>
      </c>
      <c r="B81" s="9">
        <v>5.0</v>
      </c>
      <c r="C81" s="9" t="e">
        <v>#N/A</v>
      </c>
      <c r="D81" s="9" t="e">
        <v>#N/A</v>
      </c>
      <c r="E81" s="9">
        <v>4.0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BJ81" s="9">
        <v>5.0</v>
      </c>
    </row>
    <row r="82" ht="14.25" customHeight="1">
      <c r="A82" s="9" t="s">
        <v>130</v>
      </c>
      <c r="B82" s="9">
        <v>5.0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BJ82" s="9">
        <v>5.0</v>
      </c>
    </row>
    <row r="83" ht="14.25" customHeight="1">
      <c r="A83" s="9" t="s">
        <v>132</v>
      </c>
      <c r="B83" s="9">
        <v>4.0</v>
      </c>
      <c r="C83" s="9" t="e">
        <v>#N/A</v>
      </c>
      <c r="D83" s="9" t="e">
        <v>#N/A</v>
      </c>
      <c r="E83" s="9">
        <v>4.0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BJ83" s="9">
        <v>4.0</v>
      </c>
    </row>
    <row r="84" ht="14.25" customHeight="1">
      <c r="A84" s="9" t="s">
        <v>133</v>
      </c>
      <c r="B84" s="9">
        <v>5.0</v>
      </c>
      <c r="C84" s="9">
        <v>5.0</v>
      </c>
      <c r="D84" s="9">
        <v>5.0</v>
      </c>
      <c r="E84" s="9">
        <v>5.0</v>
      </c>
      <c r="F84" s="9">
        <v>5.0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BJ84" s="9">
        <v>5.0</v>
      </c>
    </row>
    <row r="85" ht="14.25" customHeight="1">
      <c r="A85" s="9" t="s">
        <v>150</v>
      </c>
      <c r="B85" s="9">
        <v>4.353658536585366</v>
      </c>
      <c r="C85" s="9">
        <v>4.076923076923077</v>
      </c>
      <c r="D85" s="9">
        <v>3.9545454545454546</v>
      </c>
      <c r="E85" s="9">
        <v>4.303030303030303</v>
      </c>
      <c r="F85" s="9">
        <v>4.129032258064516</v>
      </c>
      <c r="G85" s="9">
        <v>4.428571428571429</v>
      </c>
      <c r="H85" s="9">
        <v>4.181818181818182</v>
      </c>
      <c r="I85" s="9">
        <v>4.333333333333333</v>
      </c>
      <c r="J85" s="9">
        <v>3.8095238095238093</v>
      </c>
      <c r="K85" s="9">
        <v>4.0</v>
      </c>
      <c r="L85" s="9">
        <v>4.086956521739131</v>
      </c>
      <c r="BJ85" s="9">
        <v>5.0</v>
      </c>
    </row>
    <row r="86" ht="14.25" customHeight="1">
      <c r="A86" s="9" t="s">
        <v>151</v>
      </c>
      <c r="B86" s="9">
        <v>0.8636043760693599</v>
      </c>
      <c r="C86" s="9">
        <v>1.1277388313766945</v>
      </c>
      <c r="D86" s="9">
        <v>1.4142135623730951</v>
      </c>
      <c r="E86" s="9">
        <v>0.8833476270999041</v>
      </c>
      <c r="F86" s="9">
        <v>0.9913605292348145</v>
      </c>
      <c r="G86" s="9">
        <v>0.8357108940373457</v>
      </c>
      <c r="H86" s="9">
        <v>1.139605764596379</v>
      </c>
      <c r="I86" s="9">
        <v>1.0486024506776142</v>
      </c>
      <c r="J86" s="9">
        <v>1.6703422673342396</v>
      </c>
      <c r="K86" s="9">
        <v>1.3377121081198773</v>
      </c>
      <c r="L86" s="9">
        <v>1.3929168644626095</v>
      </c>
      <c r="BJ86" s="9" t="e">
        <v>#N/A</v>
      </c>
    </row>
    <row r="87" ht="14.25" customHeight="1">
      <c r="A87" s="9" t="s">
        <v>152</v>
      </c>
      <c r="B87" s="9">
        <v>83.0</v>
      </c>
      <c r="C87" s="9">
        <v>40.0</v>
      </c>
      <c r="D87" s="9">
        <v>23.0</v>
      </c>
      <c r="E87" s="9">
        <v>33.0</v>
      </c>
      <c r="F87" s="9">
        <v>31.0</v>
      </c>
      <c r="G87" s="9">
        <v>28.0</v>
      </c>
      <c r="H87" s="9">
        <v>22.0</v>
      </c>
      <c r="I87" s="9">
        <v>22.0</v>
      </c>
      <c r="J87" s="9">
        <v>22.0</v>
      </c>
      <c r="K87" s="9">
        <v>20.0</v>
      </c>
      <c r="L87" s="9">
        <v>24.0</v>
      </c>
      <c r="BJ87" s="9" t="e">
        <v>#N/A</v>
      </c>
    </row>
    <row r="88" ht="14.25" customHeight="1">
      <c r="A88" s="9" t="s">
        <v>153</v>
      </c>
      <c r="B88" s="9">
        <v>0.09479289526311153</v>
      </c>
      <c r="C88" s="9">
        <v>0.1783111656483458</v>
      </c>
      <c r="D88" s="9">
        <v>0.2948839123097943</v>
      </c>
      <c r="E88" s="9">
        <v>0.15377108431957917</v>
      </c>
      <c r="F88" s="9">
        <v>0.1780536072706423</v>
      </c>
      <c r="G88" s="9">
        <v>0.15793451382644774</v>
      </c>
      <c r="H88" s="9">
        <v>0.24296476537493117</v>
      </c>
      <c r="I88" s="9">
        <v>0.223562793656716</v>
      </c>
      <c r="J88" s="9">
        <v>0.3561181679547144</v>
      </c>
      <c r="K88" s="9">
        <v>0.29912152080805937</v>
      </c>
      <c r="L88" s="9">
        <v>0.2843279643375724</v>
      </c>
      <c r="BJ88" s="9">
        <v>1.0</v>
      </c>
    </row>
    <row r="89" ht="14.25" customHeight="1">
      <c r="A89" s="9" t="s">
        <v>154</v>
      </c>
      <c r="B89" s="9">
        <v>5.0</v>
      </c>
      <c r="C89" s="9">
        <v>4.5</v>
      </c>
      <c r="D89" s="9">
        <v>5.0</v>
      </c>
      <c r="E89" s="9">
        <v>4.0</v>
      </c>
      <c r="F89" s="9">
        <v>4.0</v>
      </c>
      <c r="G89" s="9">
        <v>5.0</v>
      </c>
      <c r="H89" s="9">
        <v>5.0</v>
      </c>
      <c r="I89" s="9">
        <v>5.0</v>
      </c>
      <c r="J89" s="9">
        <v>5.0</v>
      </c>
      <c r="K89" s="9">
        <v>5.0</v>
      </c>
      <c r="L89" s="9">
        <v>5.0</v>
      </c>
      <c r="BJ89" s="9">
        <v>3.0</v>
      </c>
    </row>
    <row r="90" ht="14.25" customHeight="1">
      <c r="B90" s="9" t="s">
        <v>138</v>
      </c>
      <c r="C90" s="9">
        <v>1.0</v>
      </c>
      <c r="D90" s="9">
        <v>2.0</v>
      </c>
      <c r="E90" s="9">
        <v>6.0</v>
      </c>
      <c r="F90" s="9">
        <v>12.0</v>
      </c>
      <c r="G90" s="9">
        <v>18.0</v>
      </c>
      <c r="H90" s="9">
        <v>24.0</v>
      </c>
      <c r="I90" s="9">
        <v>30.0</v>
      </c>
      <c r="J90" s="9">
        <v>36.0</v>
      </c>
      <c r="K90" s="9">
        <v>42.0</v>
      </c>
      <c r="L90" s="9">
        <v>48.0</v>
      </c>
      <c r="BJ90" s="9">
        <v>4.0</v>
      </c>
    </row>
    <row r="91" ht="14.25" customHeight="1">
      <c r="BJ91" s="9" t="e">
        <v>#N/A</v>
      </c>
    </row>
    <row r="92" ht="14.25" customHeight="1">
      <c r="A92" s="9" t="s">
        <v>163</v>
      </c>
      <c r="BJ92" s="9">
        <v>5.0</v>
      </c>
    </row>
    <row r="93" ht="14.25" customHeight="1">
      <c r="BJ93" s="9" t="e">
        <v>#N/A</v>
      </c>
    </row>
    <row r="94" ht="14.25" customHeight="1">
      <c r="BJ94" s="9" t="e">
        <v>#N/A</v>
      </c>
    </row>
    <row r="95" ht="14.25" customHeight="1">
      <c r="BJ95" s="9">
        <v>5.0</v>
      </c>
    </row>
    <row r="96" ht="14.25" customHeight="1">
      <c r="BJ96" s="9">
        <v>5.0</v>
      </c>
    </row>
    <row r="97" ht="14.25" customHeight="1">
      <c r="BJ97" s="9">
        <v>2.0</v>
      </c>
    </row>
    <row r="98" ht="14.25" customHeight="1">
      <c r="BJ98" s="9" t="e">
        <v>#N/A</v>
      </c>
    </row>
    <row r="99" ht="14.25" customHeight="1">
      <c r="BJ99" s="9">
        <v>5.0</v>
      </c>
    </row>
    <row r="100" ht="14.25" customHeight="1">
      <c r="BJ100" s="9">
        <v>5.0</v>
      </c>
    </row>
    <row r="101" ht="14.25" customHeight="1">
      <c r="BJ101" s="9">
        <v>3.0</v>
      </c>
    </row>
    <row r="102" ht="14.25" customHeight="1">
      <c r="BJ102" s="9">
        <v>5.0</v>
      </c>
    </row>
    <row r="103" ht="14.25" customHeight="1">
      <c r="BJ103" s="9" t="e">
        <v>#N/A</v>
      </c>
    </row>
    <row r="104" ht="14.25" customHeight="1">
      <c r="BJ104" s="9">
        <v>5.0</v>
      </c>
    </row>
    <row r="105" ht="14.25" customHeight="1">
      <c r="BJ105" s="9">
        <v>5.0</v>
      </c>
    </row>
    <row r="106" ht="14.25" customHeight="1">
      <c r="BJ106" s="9">
        <v>4.0</v>
      </c>
    </row>
    <row r="107" ht="14.25" customHeight="1">
      <c r="BJ107" s="9">
        <v>5.0</v>
      </c>
    </row>
    <row r="108" ht="14.25" customHeight="1">
      <c r="BJ108" s="9" t="e">
        <v>#N/A</v>
      </c>
    </row>
    <row r="109" ht="14.25" customHeight="1">
      <c r="BJ109" s="9" t="e">
        <v>#N/A</v>
      </c>
    </row>
    <row r="110" ht="14.25" customHeight="1">
      <c r="BJ110" s="9">
        <v>4.0</v>
      </c>
    </row>
    <row r="111" ht="14.25" customHeight="1">
      <c r="BJ111" s="9" t="e">
        <v>#N/A</v>
      </c>
    </row>
    <row r="112" ht="14.25" customHeight="1">
      <c r="BJ112" s="9">
        <v>3.0</v>
      </c>
    </row>
    <row r="113" ht="14.25" customHeight="1">
      <c r="BJ113" s="9">
        <v>5.0</v>
      </c>
    </row>
    <row r="114" ht="14.25" customHeight="1">
      <c r="BJ114" s="9" t="e">
        <v>#N/A</v>
      </c>
    </row>
    <row r="115" ht="14.25" customHeight="1">
      <c r="BJ115" s="9" t="e">
        <v>#N/A</v>
      </c>
    </row>
    <row r="116" ht="14.25" customHeight="1">
      <c r="BJ116" s="9" t="e">
        <v>#N/A</v>
      </c>
    </row>
    <row r="117" ht="14.25" customHeight="1">
      <c r="BJ117" s="9">
        <v>4.0</v>
      </c>
    </row>
    <row r="118" ht="14.25" customHeight="1">
      <c r="BJ118" s="9" t="e">
        <v>#N/A</v>
      </c>
    </row>
    <row r="119" ht="14.25" customHeight="1">
      <c r="BJ119" s="9">
        <v>4.0</v>
      </c>
    </row>
    <row r="120" ht="14.25" customHeight="1">
      <c r="BJ120" s="9">
        <v>2.0</v>
      </c>
    </row>
    <row r="121" ht="14.25" customHeight="1">
      <c r="BJ121" s="9" t="e">
        <v>#N/A</v>
      </c>
    </row>
    <row r="122" ht="14.25" customHeight="1">
      <c r="BJ122" s="9" t="e">
        <v>#N/A</v>
      </c>
    </row>
    <row r="123" ht="14.25" customHeight="1">
      <c r="BJ123" s="9" t="e">
        <v>#N/A</v>
      </c>
    </row>
    <row r="124" ht="14.25" customHeight="1">
      <c r="BJ124" s="9" t="e">
        <v>#N/A</v>
      </c>
    </row>
    <row r="125" ht="14.25" customHeight="1">
      <c r="BJ125" s="9" t="e">
        <v>#N/A</v>
      </c>
    </row>
    <row r="126" ht="14.25" customHeight="1">
      <c r="BJ126" s="9">
        <v>5.0</v>
      </c>
    </row>
    <row r="127" ht="14.25" customHeight="1">
      <c r="BJ127" s="9">
        <v>4.0</v>
      </c>
    </row>
    <row r="128" ht="14.25" customHeight="1">
      <c r="BJ128" s="9" t="e">
        <v>#N/A</v>
      </c>
    </row>
    <row r="129" ht="14.25" customHeight="1">
      <c r="BJ129" s="9" t="e">
        <v>#N/A</v>
      </c>
    </row>
    <row r="130" ht="14.25" customHeight="1">
      <c r="BJ130" s="9">
        <v>5.0</v>
      </c>
    </row>
    <row r="131" ht="14.25" customHeight="1">
      <c r="BJ131" s="9">
        <v>2.0</v>
      </c>
    </row>
    <row r="132" ht="14.25" customHeight="1">
      <c r="BJ132" s="9" t="e">
        <v>#N/A</v>
      </c>
    </row>
    <row r="133" ht="14.25" customHeight="1">
      <c r="BJ133" s="9" t="e">
        <v>#N/A</v>
      </c>
    </row>
    <row r="134" ht="14.25" customHeight="1">
      <c r="BJ134" s="9" t="e">
        <v>#N/A</v>
      </c>
    </row>
    <row r="135" ht="14.25" customHeight="1">
      <c r="BJ135" s="9">
        <v>5.0</v>
      </c>
    </row>
    <row r="136" ht="14.25" customHeight="1">
      <c r="BJ136" s="9" t="e">
        <v>#N/A</v>
      </c>
    </row>
    <row r="137" ht="14.25" customHeight="1">
      <c r="BJ137" s="9" t="e">
        <v>#N/A</v>
      </c>
    </row>
    <row r="138" ht="14.25" customHeight="1">
      <c r="BJ138" s="9" t="e">
        <v>#N/A</v>
      </c>
    </row>
    <row r="139" ht="14.25" customHeight="1">
      <c r="BJ139" s="9" t="e">
        <v>#N/A</v>
      </c>
    </row>
    <row r="140" ht="14.25" customHeight="1">
      <c r="BJ140" s="9" t="e">
        <v>#N/A</v>
      </c>
    </row>
    <row r="141" ht="14.25" customHeight="1">
      <c r="BJ141" s="9">
        <v>4.0</v>
      </c>
    </row>
    <row r="142" ht="14.25" customHeight="1">
      <c r="BJ142" s="9" t="e">
        <v>#N/A</v>
      </c>
    </row>
    <row r="143" ht="14.25" customHeight="1">
      <c r="BJ143" s="9">
        <v>4.0</v>
      </c>
    </row>
    <row r="144" ht="14.25" customHeight="1">
      <c r="BJ144" s="9" t="e">
        <v>#N/A</v>
      </c>
    </row>
    <row r="145" ht="14.25" customHeight="1">
      <c r="BJ145" s="9" t="e">
        <v>#N/A</v>
      </c>
    </row>
    <row r="146" ht="14.25" customHeight="1">
      <c r="BJ146" s="9">
        <v>5.0</v>
      </c>
    </row>
    <row r="147" ht="14.25" customHeight="1">
      <c r="BJ147" s="9" t="e">
        <v>#N/A</v>
      </c>
    </row>
    <row r="148" ht="14.25" customHeight="1">
      <c r="BJ148" s="9">
        <v>5.0</v>
      </c>
    </row>
    <row r="149" ht="14.25" customHeight="1">
      <c r="BJ149" s="9" t="e">
        <v>#N/A</v>
      </c>
    </row>
    <row r="150" ht="14.25" customHeight="1">
      <c r="BJ150" s="9" t="e">
        <v>#N/A</v>
      </c>
    </row>
    <row r="151" ht="14.25" customHeight="1">
      <c r="BJ151" s="9">
        <v>5.0</v>
      </c>
    </row>
    <row r="152" ht="14.25" customHeight="1">
      <c r="BJ152" s="9" t="e">
        <v>#N/A</v>
      </c>
    </row>
    <row r="153" ht="14.25" customHeight="1">
      <c r="BJ153" s="9">
        <v>3.0</v>
      </c>
    </row>
    <row r="154" ht="14.25" customHeight="1">
      <c r="BJ154" s="9" t="e">
        <v>#N/A</v>
      </c>
    </row>
    <row r="155" ht="14.25" customHeight="1">
      <c r="BJ155" s="9">
        <v>4.0</v>
      </c>
    </row>
    <row r="156" ht="14.25" customHeight="1">
      <c r="BJ156" s="9">
        <v>5.0</v>
      </c>
    </row>
    <row r="157" ht="14.25" customHeight="1">
      <c r="BJ157" s="9">
        <v>2.0</v>
      </c>
    </row>
    <row r="158" ht="14.25" customHeight="1">
      <c r="BJ158" s="9">
        <v>5.0</v>
      </c>
    </row>
    <row r="159" ht="14.25" customHeight="1">
      <c r="BJ159" s="9" t="e">
        <v>#N/A</v>
      </c>
    </row>
    <row r="160" ht="14.25" customHeight="1">
      <c r="BJ160" s="9" t="e">
        <v>#N/A</v>
      </c>
    </row>
    <row r="161" ht="14.25" customHeight="1">
      <c r="BJ161" s="9" t="e">
        <v>#N/A</v>
      </c>
    </row>
    <row r="162" ht="14.25" customHeight="1">
      <c r="BJ162" s="9">
        <v>4.0</v>
      </c>
    </row>
    <row r="163" ht="14.25" customHeight="1">
      <c r="BJ163" s="9">
        <v>3.0</v>
      </c>
    </row>
    <row r="164" ht="14.25" customHeight="1">
      <c r="BJ164" s="9" t="e">
        <v>#N/A</v>
      </c>
    </row>
    <row r="165" ht="14.25" customHeight="1">
      <c r="BJ165" s="9" t="e">
        <v>#N/A</v>
      </c>
    </row>
    <row r="166" ht="14.25" customHeight="1">
      <c r="BJ166" s="9" t="e">
        <v>#N/A</v>
      </c>
    </row>
    <row r="167" ht="14.25" customHeight="1">
      <c r="BJ167" s="9">
        <v>5.0</v>
      </c>
    </row>
    <row r="168" ht="14.25" customHeight="1">
      <c r="BJ168" s="9">
        <v>5.0</v>
      </c>
    </row>
    <row r="169" ht="14.25" customHeight="1">
      <c r="BJ169" s="9" t="e">
        <v>#N/A</v>
      </c>
    </row>
    <row r="170" ht="14.25" customHeight="1">
      <c r="BJ170" s="9" t="e">
        <v>#N/A</v>
      </c>
    </row>
    <row r="171" ht="14.25" customHeight="1">
      <c r="BJ171" s="9">
        <v>5.0</v>
      </c>
    </row>
    <row r="172" ht="14.25" customHeight="1">
      <c r="BJ172" s="9">
        <v>3.0</v>
      </c>
    </row>
    <row r="173" ht="14.25" customHeight="1">
      <c r="BJ173" s="9" t="e">
        <v>#N/A</v>
      </c>
    </row>
    <row r="174" ht="14.25" customHeight="1">
      <c r="BJ174" s="9" t="e">
        <v>#N/A</v>
      </c>
    </row>
    <row r="175" ht="14.25" customHeight="1">
      <c r="BJ175" s="9" t="e">
        <v>#N/A</v>
      </c>
    </row>
    <row r="176" ht="14.25" customHeight="1">
      <c r="BJ176" s="9" t="e">
        <v>#N/A</v>
      </c>
    </row>
    <row r="177" ht="14.25" customHeight="1">
      <c r="BJ177" s="9" t="e">
        <v>#N/A</v>
      </c>
    </row>
    <row r="178" ht="14.25" customHeight="1">
      <c r="BJ178" s="9" t="e">
        <v>#N/A</v>
      </c>
    </row>
    <row r="179" ht="14.25" customHeight="1">
      <c r="BJ179" s="9">
        <v>5.0</v>
      </c>
    </row>
    <row r="180" ht="14.25" customHeight="1">
      <c r="BJ180" s="9" t="e">
        <v>#N/A</v>
      </c>
    </row>
    <row r="181" ht="14.25" customHeight="1">
      <c r="BJ181" s="9" t="e">
        <v>#N/A</v>
      </c>
    </row>
    <row r="182" ht="14.25" customHeight="1">
      <c r="BJ182" s="9" t="e">
        <v>#N/A</v>
      </c>
    </row>
    <row r="183" ht="14.25" customHeight="1">
      <c r="BJ183" s="9" t="e">
        <v>#N/A</v>
      </c>
    </row>
    <row r="184" ht="14.25" customHeight="1">
      <c r="BJ184" s="9">
        <v>2.0</v>
      </c>
    </row>
    <row r="185" ht="14.25" customHeight="1">
      <c r="BJ185" s="9">
        <v>5.0</v>
      </c>
    </row>
    <row r="186" ht="14.25" customHeight="1">
      <c r="BJ186" s="9" t="e">
        <v>#N/A</v>
      </c>
    </row>
    <row r="187" ht="14.25" customHeight="1">
      <c r="BJ187" s="9">
        <v>5.0</v>
      </c>
    </row>
    <row r="188" ht="14.25" customHeight="1">
      <c r="BJ188" s="9">
        <v>5.0</v>
      </c>
    </row>
    <row r="189" ht="14.25" customHeight="1">
      <c r="BJ189" s="9">
        <v>4.0</v>
      </c>
    </row>
    <row r="190" ht="14.25" customHeight="1">
      <c r="BJ190" s="9">
        <v>5.0</v>
      </c>
    </row>
    <row r="191" ht="14.25" customHeight="1">
      <c r="BJ191" s="9" t="e">
        <v>#N/A</v>
      </c>
    </row>
    <row r="192" ht="14.25" customHeight="1">
      <c r="BJ192" s="9" t="e">
        <v>#N/A</v>
      </c>
    </row>
    <row r="193" ht="14.25" customHeight="1">
      <c r="BJ193" s="9">
        <v>4.0</v>
      </c>
    </row>
    <row r="194" ht="14.25" customHeight="1">
      <c r="BJ194" s="9" t="e">
        <v>#N/A</v>
      </c>
    </row>
    <row r="195" ht="14.25" customHeight="1">
      <c r="BJ195" s="9" t="e">
        <v>#N/A</v>
      </c>
    </row>
    <row r="196" ht="14.25" customHeight="1">
      <c r="BJ196" s="9" t="e">
        <v>#N/A</v>
      </c>
    </row>
    <row r="197" ht="14.25" customHeight="1">
      <c r="BJ197" s="9" t="e">
        <v>#N/A</v>
      </c>
    </row>
    <row r="198" ht="14.25" customHeight="1">
      <c r="BJ198" s="9" t="e">
        <v>#N/A</v>
      </c>
    </row>
    <row r="199" ht="14.25" customHeight="1">
      <c r="BJ199" s="9" t="e">
        <v>#N/A</v>
      </c>
    </row>
    <row r="200" ht="14.25" customHeight="1">
      <c r="BJ200" s="9" t="e">
        <v>#N/A</v>
      </c>
    </row>
    <row r="201" ht="14.25" customHeight="1">
      <c r="BJ201" s="9" t="e">
        <v>#N/A</v>
      </c>
    </row>
    <row r="202" ht="14.25" customHeight="1">
      <c r="BJ202" s="9">
        <v>2.0</v>
      </c>
    </row>
    <row r="203" ht="14.25" customHeight="1">
      <c r="BJ203" s="9">
        <v>1.0</v>
      </c>
    </row>
    <row r="204" ht="14.25" customHeight="1">
      <c r="BJ204" s="9" t="e">
        <v>#N/A</v>
      </c>
    </row>
    <row r="205" ht="14.25" customHeight="1">
      <c r="BJ205" s="9" t="e">
        <v>#N/A</v>
      </c>
    </row>
    <row r="206" ht="14.25" customHeight="1">
      <c r="BJ206" s="9" t="e">
        <v>#N/A</v>
      </c>
    </row>
    <row r="207" ht="14.25" customHeight="1">
      <c r="BJ207" s="9" t="e">
        <v>#N/A</v>
      </c>
    </row>
    <row r="208" ht="14.25" customHeight="1">
      <c r="BJ208" s="9" t="e">
        <v>#N/A</v>
      </c>
    </row>
    <row r="209" ht="14.25" customHeight="1">
      <c r="BJ209" s="9" t="e">
        <v>#N/A</v>
      </c>
    </row>
    <row r="210" ht="14.25" customHeight="1">
      <c r="BJ210" s="9" t="e">
        <v>#N/A</v>
      </c>
    </row>
    <row r="211" ht="14.25" customHeight="1">
      <c r="BJ211" s="9" t="e">
        <v>#N/A</v>
      </c>
    </row>
    <row r="212" ht="14.25" customHeight="1">
      <c r="BJ212" s="9" t="e">
        <v>#N/A</v>
      </c>
    </row>
    <row r="213" ht="14.25" customHeight="1">
      <c r="BJ213" s="9" t="e">
        <v>#N/A</v>
      </c>
    </row>
    <row r="214" ht="14.25" customHeight="1">
      <c r="BJ214" s="9">
        <v>1.0</v>
      </c>
    </row>
    <row r="215" ht="14.25" customHeight="1">
      <c r="BJ215" s="9" t="e">
        <v>#N/A</v>
      </c>
    </row>
    <row r="216" ht="14.25" customHeight="1">
      <c r="BJ216" s="9" t="e">
        <v>#N/A</v>
      </c>
    </row>
    <row r="217" ht="14.25" customHeight="1">
      <c r="BJ217" s="9" t="e">
        <v>#N/A</v>
      </c>
    </row>
    <row r="218" ht="14.25" customHeight="1">
      <c r="BJ218" s="9" t="e">
        <v>#N/A</v>
      </c>
    </row>
    <row r="219" ht="14.25" customHeight="1">
      <c r="BJ219" s="9" t="e">
        <v>#N/A</v>
      </c>
    </row>
    <row r="220" ht="14.25" customHeight="1">
      <c r="BJ220" s="9" t="e">
        <v>#N/A</v>
      </c>
    </row>
    <row r="221" ht="14.25" customHeight="1">
      <c r="BJ221" s="9" t="e">
        <v>#N/A</v>
      </c>
    </row>
    <row r="222" ht="14.25" customHeight="1">
      <c r="BJ222" s="9" t="e">
        <v>#N/A</v>
      </c>
    </row>
    <row r="223" ht="14.25" customHeight="1">
      <c r="BJ223" s="9" t="e">
        <v>#N/A</v>
      </c>
    </row>
    <row r="224" ht="14.25" customHeight="1">
      <c r="BJ224" s="9">
        <v>5.0</v>
      </c>
    </row>
    <row r="225" ht="14.25" customHeight="1">
      <c r="BJ225" s="9" t="e">
        <v>#N/A</v>
      </c>
    </row>
    <row r="226" ht="14.25" customHeight="1">
      <c r="BJ226" s="9">
        <v>5.0</v>
      </c>
    </row>
    <row r="227" ht="14.25" customHeight="1">
      <c r="BJ227" s="9" t="e">
        <v>#N/A</v>
      </c>
    </row>
    <row r="228" ht="14.25" customHeight="1">
      <c r="BJ228" s="9" t="e">
        <v>#N/A</v>
      </c>
    </row>
    <row r="229" ht="14.25" customHeight="1">
      <c r="BJ229" s="9">
        <v>5.0</v>
      </c>
    </row>
    <row r="230" ht="14.25" customHeight="1">
      <c r="BJ230" s="9" t="e">
        <v>#N/A</v>
      </c>
    </row>
    <row r="231" ht="14.25" customHeight="1">
      <c r="BJ231" s="9">
        <v>4.0</v>
      </c>
    </row>
    <row r="232" ht="14.25" customHeight="1">
      <c r="BJ232" s="9" t="e">
        <v>#N/A</v>
      </c>
    </row>
    <row r="233" ht="14.25" customHeight="1">
      <c r="BJ233" s="9" t="e">
        <v>#N/A</v>
      </c>
    </row>
    <row r="234" ht="14.25" customHeight="1">
      <c r="BJ234" s="9" t="e">
        <v>#N/A</v>
      </c>
    </row>
    <row r="235" ht="14.25" customHeight="1">
      <c r="BJ235" s="9" t="e">
        <v>#N/A</v>
      </c>
    </row>
    <row r="236" ht="14.25" customHeight="1">
      <c r="BJ236" s="9" t="e">
        <v>#N/A</v>
      </c>
    </row>
    <row r="237" ht="14.25" customHeight="1">
      <c r="BJ237" s="9" t="e">
        <v>#N/A</v>
      </c>
    </row>
    <row r="238" ht="14.25" customHeight="1">
      <c r="BJ238" s="9">
        <v>4.0</v>
      </c>
    </row>
    <row r="239" ht="14.25" customHeight="1">
      <c r="BJ239" s="9">
        <v>5.0</v>
      </c>
    </row>
    <row r="240" ht="14.25" customHeight="1">
      <c r="BJ240" s="9" t="e">
        <v>#N/A</v>
      </c>
    </row>
    <row r="241" ht="14.25" customHeight="1">
      <c r="BJ241" s="9">
        <v>5.0</v>
      </c>
    </row>
    <row r="242" ht="14.25" customHeight="1">
      <c r="BJ242" s="9" t="e">
        <v>#N/A</v>
      </c>
    </row>
    <row r="243" ht="14.25" customHeight="1">
      <c r="BJ243" s="9" t="e">
        <v>#N/A</v>
      </c>
    </row>
    <row r="244" ht="14.25" customHeight="1">
      <c r="BJ244" s="9" t="e">
        <v>#N/A</v>
      </c>
    </row>
    <row r="245" ht="14.25" customHeight="1">
      <c r="BJ245" s="9" t="e">
        <v>#N/A</v>
      </c>
    </row>
    <row r="246" ht="14.25" customHeight="1">
      <c r="BJ246" s="9">
        <v>2.0</v>
      </c>
    </row>
    <row r="247" ht="14.25" customHeight="1">
      <c r="BJ247" s="9" t="e">
        <v>#N/A</v>
      </c>
    </row>
    <row r="248" ht="14.25" customHeight="1">
      <c r="BJ248" s="9" t="e">
        <v>#N/A</v>
      </c>
    </row>
    <row r="249" ht="14.25" customHeight="1">
      <c r="BJ249" s="9" t="e">
        <v>#N/A</v>
      </c>
    </row>
    <row r="250" ht="14.25" customHeight="1">
      <c r="BJ250" s="9">
        <v>5.0</v>
      </c>
    </row>
    <row r="251" ht="14.25" customHeight="1">
      <c r="BJ251" s="9" t="e">
        <v>#N/A</v>
      </c>
    </row>
    <row r="252" ht="14.25" customHeight="1">
      <c r="BJ252" s="9" t="e">
        <v>#N/A</v>
      </c>
    </row>
    <row r="253" ht="14.25" customHeight="1">
      <c r="BJ253" s="9" t="e">
        <v>#N/A</v>
      </c>
    </row>
    <row r="254" ht="14.25" customHeight="1">
      <c r="BJ254" s="9">
        <v>4.0</v>
      </c>
    </row>
    <row r="255" ht="14.25" customHeight="1">
      <c r="BJ255" s="9">
        <v>4.0</v>
      </c>
    </row>
    <row r="256" ht="14.25" customHeight="1">
      <c r="BJ256" s="9" t="e">
        <v>#N/A</v>
      </c>
    </row>
    <row r="257" ht="14.25" customHeight="1">
      <c r="BJ257" s="9" t="e">
        <v>#N/A</v>
      </c>
    </row>
    <row r="258" ht="14.25" customHeight="1">
      <c r="BJ258" s="9">
        <v>5.0</v>
      </c>
    </row>
    <row r="259" ht="14.25" customHeight="1">
      <c r="BJ259" s="9" t="e">
        <v>#N/A</v>
      </c>
    </row>
    <row r="260" ht="14.25" customHeight="1">
      <c r="BJ260" s="9" t="e">
        <v>#N/A</v>
      </c>
    </row>
    <row r="261" ht="14.25" customHeight="1">
      <c r="BJ261" s="9">
        <v>5.0</v>
      </c>
    </row>
    <row r="262" ht="14.25" customHeight="1">
      <c r="BJ262" s="9">
        <v>5.0</v>
      </c>
    </row>
    <row r="263" ht="14.25" customHeight="1">
      <c r="BJ263" s="9" t="e">
        <v>#N/A</v>
      </c>
    </row>
    <row r="264" ht="14.25" customHeight="1">
      <c r="BJ264" s="9">
        <v>5.0</v>
      </c>
    </row>
    <row r="265" ht="14.25" customHeight="1">
      <c r="BJ265" s="9" t="e">
        <v>#N/A</v>
      </c>
    </row>
    <row r="266" ht="14.25" customHeight="1">
      <c r="BJ266" s="9" t="e">
        <v>#N/A</v>
      </c>
    </row>
    <row r="267" ht="14.25" customHeight="1">
      <c r="BJ267" s="9">
        <v>3.0</v>
      </c>
    </row>
    <row r="268" ht="14.25" customHeight="1">
      <c r="BJ268" s="9">
        <v>5.0</v>
      </c>
    </row>
    <row r="269" ht="14.25" customHeight="1">
      <c r="BJ269" s="9" t="e">
        <v>#N/A</v>
      </c>
    </row>
    <row r="270" ht="14.25" customHeight="1">
      <c r="BJ270" s="9">
        <v>5.0</v>
      </c>
    </row>
    <row r="271" ht="14.25" customHeight="1">
      <c r="BJ271" s="9">
        <v>4.0</v>
      </c>
    </row>
    <row r="272" ht="14.25" customHeight="1">
      <c r="BJ272" s="9">
        <v>4.0</v>
      </c>
    </row>
    <row r="273" ht="14.25" customHeight="1">
      <c r="BJ273" s="9" t="e">
        <v>#N/A</v>
      </c>
    </row>
    <row r="274" ht="14.25" customHeight="1">
      <c r="BJ274" s="9" t="e">
        <v>#N/A</v>
      </c>
    </row>
    <row r="275" ht="14.25" customHeight="1">
      <c r="BJ275" s="9" t="e">
        <v>#N/A</v>
      </c>
    </row>
    <row r="276" ht="14.25" customHeight="1">
      <c r="BJ276" s="9" t="e">
        <v>#N/A</v>
      </c>
    </row>
    <row r="277" ht="14.25" customHeight="1">
      <c r="BJ277" s="9" t="e">
        <v>#N/A</v>
      </c>
    </row>
    <row r="278" ht="14.25" customHeight="1">
      <c r="BJ278" s="9" t="e">
        <v>#N/A</v>
      </c>
    </row>
    <row r="279" ht="14.25" customHeight="1">
      <c r="BJ279" s="9" t="e">
        <v>#N/A</v>
      </c>
    </row>
    <row r="280" ht="14.25" customHeight="1">
      <c r="BJ280" s="9" t="e">
        <v>#N/A</v>
      </c>
    </row>
    <row r="281" ht="14.25" customHeight="1">
      <c r="BJ281" s="9" t="e">
        <v>#N/A</v>
      </c>
    </row>
    <row r="282" ht="14.25" customHeight="1">
      <c r="BJ282" s="9" t="e">
        <v>#N/A</v>
      </c>
    </row>
    <row r="283" ht="14.25" customHeight="1">
      <c r="BJ283" s="9" t="e">
        <v>#N/A</v>
      </c>
    </row>
    <row r="284" ht="14.25" customHeight="1">
      <c r="BJ284" s="9" t="e">
        <v>#N/A</v>
      </c>
    </row>
    <row r="285" ht="14.25" customHeight="1">
      <c r="BJ285" s="9">
        <v>4.0</v>
      </c>
    </row>
    <row r="286" ht="14.25" customHeight="1">
      <c r="BJ286" s="9">
        <v>1.0</v>
      </c>
    </row>
    <row r="287" ht="14.25" customHeight="1">
      <c r="BJ287" s="9" t="e">
        <v>#N/A</v>
      </c>
    </row>
    <row r="288" ht="14.25" customHeight="1">
      <c r="BJ288" s="9" t="e">
        <v>#N/A</v>
      </c>
    </row>
    <row r="289" ht="14.25" customHeight="1">
      <c r="BJ289" s="9">
        <v>5.0</v>
      </c>
    </row>
    <row r="290" ht="14.25" customHeight="1">
      <c r="BJ290" s="9" t="e">
        <v>#N/A</v>
      </c>
    </row>
    <row r="291" ht="14.25" customHeight="1">
      <c r="BJ291" s="9" t="e">
        <v>#N/A</v>
      </c>
    </row>
    <row r="292" ht="14.25" customHeight="1">
      <c r="BJ292" s="9" t="e">
        <v>#N/A</v>
      </c>
    </row>
    <row r="293" ht="14.25" customHeight="1">
      <c r="BJ293" s="9">
        <v>4.0</v>
      </c>
    </row>
    <row r="294" ht="14.25" customHeight="1">
      <c r="BJ294" s="9" t="e">
        <v>#N/A</v>
      </c>
    </row>
    <row r="295" ht="14.25" customHeight="1">
      <c r="BJ295" s="9">
        <v>4.0</v>
      </c>
    </row>
    <row r="296" ht="14.25" customHeight="1">
      <c r="BJ296" s="9">
        <v>5.0</v>
      </c>
    </row>
    <row r="297" ht="14.25" customHeight="1">
      <c r="BJ297" s="9">
        <v>4.0</v>
      </c>
    </row>
    <row r="298" ht="14.25" customHeight="1">
      <c r="BJ298" s="9" t="e">
        <v>#N/A</v>
      </c>
    </row>
    <row r="299" ht="14.25" customHeight="1">
      <c r="BJ299" s="9">
        <v>4.0</v>
      </c>
    </row>
    <row r="300" ht="14.25" customHeight="1">
      <c r="BJ300" s="9" t="e">
        <v>#N/A</v>
      </c>
    </row>
    <row r="301" ht="14.25" customHeight="1">
      <c r="BJ301" s="9">
        <v>5.0</v>
      </c>
    </row>
    <row r="302" ht="14.25" customHeight="1">
      <c r="BJ302" s="9" t="e">
        <v>#N/A</v>
      </c>
    </row>
    <row r="303" ht="14.25" customHeight="1">
      <c r="BJ303" s="9">
        <v>4.0</v>
      </c>
    </row>
    <row r="304" ht="14.25" customHeight="1">
      <c r="BJ304" s="9" t="e">
        <v>#N/A</v>
      </c>
    </row>
    <row r="305" ht="14.25" customHeight="1">
      <c r="BJ305" s="9" t="e">
        <v>#N/A</v>
      </c>
    </row>
    <row r="306" ht="14.25" customHeight="1">
      <c r="BJ306" s="9" t="e">
        <v>#N/A</v>
      </c>
    </row>
    <row r="307" ht="14.25" customHeight="1">
      <c r="BJ307" s="9" t="e">
        <v>#N/A</v>
      </c>
    </row>
    <row r="308" ht="14.25" customHeight="1">
      <c r="BJ308" s="9" t="e">
        <v>#N/A</v>
      </c>
    </row>
    <row r="309" ht="14.25" customHeight="1">
      <c r="BJ309" s="9" t="e">
        <v>#N/A</v>
      </c>
    </row>
    <row r="310" ht="14.25" customHeight="1">
      <c r="BJ310" s="9" t="e">
        <v>#N/A</v>
      </c>
    </row>
    <row r="311" ht="14.25" customHeight="1">
      <c r="BJ311" s="9" t="e">
        <v>#N/A</v>
      </c>
    </row>
    <row r="312" ht="14.25" customHeight="1">
      <c r="BJ312" s="9">
        <v>5.0</v>
      </c>
    </row>
    <row r="313" ht="14.25" customHeight="1">
      <c r="BJ313" s="9" t="e">
        <v>#N/A</v>
      </c>
    </row>
    <row r="314" ht="14.25" customHeight="1">
      <c r="BJ314" s="9">
        <v>5.0</v>
      </c>
    </row>
    <row r="315" ht="14.25" customHeight="1">
      <c r="BJ315" s="9">
        <v>4.0</v>
      </c>
    </row>
    <row r="316" ht="14.25" customHeight="1">
      <c r="BJ316" s="9">
        <v>5.0</v>
      </c>
    </row>
    <row r="317" ht="14.25" customHeight="1">
      <c r="BJ317" s="9" t="e">
        <v>#N/A</v>
      </c>
    </row>
    <row r="318" ht="14.25" customHeight="1">
      <c r="BJ318" s="9" t="e">
        <v>#N/A</v>
      </c>
    </row>
    <row r="319" ht="14.25" customHeight="1">
      <c r="BJ319" s="9" t="e">
        <v>#N/A</v>
      </c>
    </row>
    <row r="320" ht="14.25" customHeight="1">
      <c r="BJ320" s="9" t="e">
        <v>#N/A</v>
      </c>
    </row>
    <row r="321" ht="14.25" customHeight="1">
      <c r="BJ321" s="9">
        <v>3.0</v>
      </c>
    </row>
    <row r="322" ht="14.25" customHeight="1">
      <c r="BJ322" s="9">
        <v>5.0</v>
      </c>
    </row>
    <row r="323" ht="14.25" customHeight="1">
      <c r="BJ323" s="9" t="e">
        <v>#N/A</v>
      </c>
    </row>
    <row r="324" ht="14.25" customHeight="1">
      <c r="BJ324" s="9">
        <v>5.0</v>
      </c>
    </row>
    <row r="325" ht="14.25" customHeight="1">
      <c r="BJ325" s="9">
        <v>5.0</v>
      </c>
    </row>
    <row r="326" ht="14.25" customHeight="1">
      <c r="BJ326" s="9" t="e">
        <v>#N/A</v>
      </c>
    </row>
    <row r="327" ht="14.25" customHeight="1">
      <c r="BJ327" s="9" t="e">
        <v>#N/A</v>
      </c>
    </row>
    <row r="328" ht="14.25" customHeight="1">
      <c r="BJ328" s="9" t="e">
        <v>#N/A</v>
      </c>
    </row>
    <row r="329" ht="14.25" customHeight="1">
      <c r="BJ329" s="9">
        <v>3.0</v>
      </c>
    </row>
    <row r="330" ht="14.25" customHeight="1">
      <c r="BJ330" s="9">
        <v>4.0</v>
      </c>
    </row>
    <row r="331" ht="14.25" customHeight="1">
      <c r="BJ331" s="9" t="e">
        <v>#N/A</v>
      </c>
    </row>
    <row r="332" ht="14.25" customHeight="1">
      <c r="BJ332" s="9">
        <v>4.0</v>
      </c>
    </row>
    <row r="333" ht="14.25" customHeight="1">
      <c r="BJ333" s="9">
        <v>5.0</v>
      </c>
    </row>
    <row r="334" ht="14.25" customHeight="1">
      <c r="BJ334" s="9" t="e">
        <v>#N/A</v>
      </c>
    </row>
    <row r="335" ht="14.25" customHeight="1">
      <c r="BJ335" s="9" t="e">
        <v>#N/A</v>
      </c>
    </row>
    <row r="336" ht="14.25" customHeight="1">
      <c r="BJ336" s="9" t="e">
        <v>#N/A</v>
      </c>
    </row>
    <row r="337" ht="14.25" customHeight="1">
      <c r="BJ337" s="9">
        <v>5.0</v>
      </c>
    </row>
    <row r="338" ht="14.25" customHeight="1">
      <c r="BJ338" s="9">
        <v>2.0</v>
      </c>
    </row>
    <row r="339" ht="14.25" customHeight="1">
      <c r="BJ339" s="9" t="e">
        <v>#N/A</v>
      </c>
    </row>
    <row r="340" ht="14.25" customHeight="1">
      <c r="BJ340" s="9" t="e">
        <v>#N/A</v>
      </c>
    </row>
    <row r="341" ht="14.25" customHeight="1">
      <c r="BJ341" s="9" t="e">
        <v>#N/A</v>
      </c>
    </row>
    <row r="342" ht="14.25" customHeight="1">
      <c r="BJ342" s="9" t="e">
        <v>#N/A</v>
      </c>
    </row>
    <row r="343" ht="14.25" customHeight="1">
      <c r="BJ343" s="9" t="e">
        <v>#N/A</v>
      </c>
    </row>
    <row r="344" ht="14.25" customHeight="1">
      <c r="BJ344" s="9">
        <v>4.0</v>
      </c>
    </row>
    <row r="345" ht="14.25" customHeight="1">
      <c r="BJ345" s="9">
        <v>5.0</v>
      </c>
    </row>
    <row r="346" ht="14.25" customHeight="1">
      <c r="BJ346" s="9" t="e">
        <v>#N/A</v>
      </c>
    </row>
    <row r="347" ht="14.25" customHeight="1">
      <c r="BJ347" s="9">
        <v>3.0</v>
      </c>
    </row>
    <row r="348" ht="14.25" customHeight="1">
      <c r="BJ348" s="9" t="e">
        <v>#N/A</v>
      </c>
    </row>
    <row r="349" ht="14.25" customHeight="1">
      <c r="BJ349" s="9" t="e">
        <v>#N/A</v>
      </c>
    </row>
    <row r="350" ht="14.25" customHeight="1">
      <c r="BJ350" s="9">
        <v>4.0</v>
      </c>
    </row>
    <row r="351" ht="14.25" customHeight="1">
      <c r="BJ351" s="9">
        <v>5.0</v>
      </c>
    </row>
    <row r="352" ht="14.25" customHeight="1">
      <c r="BJ352" s="9" t="e">
        <v>#N/A</v>
      </c>
    </row>
    <row r="353" ht="14.25" customHeight="1">
      <c r="BJ353" s="9">
        <v>5.0</v>
      </c>
    </row>
    <row r="354" ht="14.25" customHeight="1">
      <c r="BJ354" s="9" t="e">
        <v>#N/A</v>
      </c>
    </row>
    <row r="355" ht="14.25" customHeight="1">
      <c r="BJ355" s="9">
        <v>5.0</v>
      </c>
    </row>
    <row r="356" ht="14.25" customHeight="1">
      <c r="BJ356" s="9" t="e">
        <v>#N/A</v>
      </c>
    </row>
    <row r="357" ht="14.25" customHeight="1">
      <c r="BJ357" s="9" t="e">
        <v>#N/A</v>
      </c>
    </row>
    <row r="358" ht="14.25" customHeight="1">
      <c r="BJ358" s="9" t="e">
        <v>#N/A</v>
      </c>
    </row>
    <row r="359" ht="14.25" customHeight="1">
      <c r="BJ359" s="9">
        <v>3.0</v>
      </c>
    </row>
    <row r="360" ht="14.25" customHeight="1">
      <c r="BJ360" s="9" t="e">
        <v>#N/A</v>
      </c>
    </row>
    <row r="361" ht="14.25" customHeight="1">
      <c r="BJ361" s="9" t="e">
        <v>#N/A</v>
      </c>
    </row>
    <row r="362" ht="14.25" customHeight="1">
      <c r="BJ362" s="9" t="e">
        <v>#N/A</v>
      </c>
    </row>
    <row r="363" ht="14.25" customHeight="1">
      <c r="BJ363" s="9" t="e">
        <v>#N/A</v>
      </c>
    </row>
    <row r="364" ht="14.25" customHeight="1">
      <c r="BJ364" s="9" t="e">
        <v>#N/A</v>
      </c>
    </row>
    <row r="365" ht="14.25" customHeight="1">
      <c r="BJ365" s="9">
        <v>5.0</v>
      </c>
    </row>
    <row r="366" ht="14.25" customHeight="1">
      <c r="BJ366" s="9">
        <v>3.0</v>
      </c>
    </row>
    <row r="367" ht="14.25" customHeight="1">
      <c r="BJ367" s="9" t="e">
        <v>#N/A</v>
      </c>
    </row>
    <row r="368" ht="14.25" customHeight="1">
      <c r="BJ368" s="9">
        <v>4.0</v>
      </c>
    </row>
    <row r="369" ht="14.25" customHeight="1">
      <c r="BJ369" s="9">
        <v>3.0</v>
      </c>
    </row>
    <row r="370" ht="14.25" customHeight="1">
      <c r="BJ370" s="9" t="e">
        <v>#N/A</v>
      </c>
    </row>
    <row r="371" ht="14.25" customHeight="1">
      <c r="BJ371" s="9">
        <v>5.0</v>
      </c>
    </row>
    <row r="372" ht="14.25" customHeight="1">
      <c r="BJ372" s="9" t="e">
        <v>#N/A</v>
      </c>
    </row>
    <row r="373" ht="14.25" customHeight="1">
      <c r="BJ373" s="9">
        <v>5.0</v>
      </c>
    </row>
    <row r="374" ht="14.25" customHeight="1">
      <c r="BJ374" s="9" t="e">
        <v>#N/A</v>
      </c>
    </row>
    <row r="375" ht="14.25" customHeight="1">
      <c r="BJ375" s="9" t="e">
        <v>#N/A</v>
      </c>
    </row>
    <row r="376" ht="14.25" customHeight="1">
      <c r="BJ376" s="9">
        <v>4.0</v>
      </c>
    </row>
    <row r="377" ht="14.25" customHeight="1">
      <c r="BJ377" s="9">
        <v>4.0</v>
      </c>
    </row>
    <row r="378" ht="14.25" customHeight="1">
      <c r="BJ378" s="9">
        <v>4.0</v>
      </c>
    </row>
    <row r="379" ht="14.25" customHeight="1">
      <c r="BJ379" s="9" t="e">
        <v>#N/A</v>
      </c>
    </row>
    <row r="380" ht="14.25" customHeight="1">
      <c r="BJ380" s="9">
        <v>2.0</v>
      </c>
    </row>
    <row r="381" ht="14.25" customHeight="1">
      <c r="BJ381" s="9" t="e">
        <v>#N/A</v>
      </c>
    </row>
    <row r="382" ht="14.25" customHeight="1">
      <c r="BJ382" s="9" t="e">
        <v>#N/A</v>
      </c>
    </row>
    <row r="383" ht="14.25" customHeight="1">
      <c r="BJ383" s="9" t="e">
        <v>#N/A</v>
      </c>
    </row>
    <row r="384" ht="14.25" customHeight="1">
      <c r="BJ384" s="9">
        <v>5.0</v>
      </c>
    </row>
    <row r="385" ht="14.25" customHeight="1">
      <c r="BJ385" s="9" t="e">
        <v>#N/A</v>
      </c>
    </row>
    <row r="386" ht="14.25" customHeight="1">
      <c r="BJ386" s="9" t="e">
        <v>#N/A</v>
      </c>
    </row>
    <row r="387" ht="14.25" customHeight="1">
      <c r="BJ387" s="9" t="e">
        <v>#N/A</v>
      </c>
    </row>
    <row r="388" ht="14.25" customHeight="1">
      <c r="BJ388" s="9">
        <v>3.0</v>
      </c>
    </row>
    <row r="389" ht="14.25" customHeight="1">
      <c r="BJ389" s="9" t="e">
        <v>#N/A</v>
      </c>
    </row>
    <row r="390" ht="14.25" customHeight="1">
      <c r="BJ390" s="9">
        <v>4.0</v>
      </c>
    </row>
    <row r="391" ht="14.25" customHeight="1">
      <c r="BJ391" s="9">
        <v>3.0</v>
      </c>
    </row>
    <row r="392" ht="14.25" customHeight="1">
      <c r="BJ392" s="9" t="e">
        <v>#N/A</v>
      </c>
    </row>
    <row r="393" ht="14.25" customHeight="1">
      <c r="BJ393" s="9" t="e">
        <v>#N/A</v>
      </c>
    </row>
    <row r="394" ht="14.25" customHeight="1">
      <c r="BJ394" s="9" t="e">
        <v>#N/A</v>
      </c>
    </row>
    <row r="395" ht="14.25" customHeight="1">
      <c r="BJ395" s="9">
        <v>5.0</v>
      </c>
    </row>
    <row r="396" ht="14.25" customHeight="1">
      <c r="BJ396" s="9" t="e">
        <v>#N/A</v>
      </c>
    </row>
    <row r="397" ht="14.25" customHeight="1">
      <c r="BJ397" s="9">
        <v>5.0</v>
      </c>
    </row>
    <row r="398" ht="14.25" customHeight="1">
      <c r="BJ398" s="9" t="e">
        <v>#N/A</v>
      </c>
    </row>
    <row r="399" ht="14.25" customHeight="1">
      <c r="BJ399" s="9">
        <v>5.0</v>
      </c>
    </row>
    <row r="400" ht="14.25" customHeight="1">
      <c r="BJ400" s="9" t="e">
        <v>#N/A</v>
      </c>
    </row>
    <row r="401" ht="14.25" customHeight="1">
      <c r="BJ401" s="9" t="e">
        <v>#N/A</v>
      </c>
    </row>
    <row r="402" ht="14.25" customHeight="1">
      <c r="BJ402" s="9" t="e">
        <v>#N/A</v>
      </c>
    </row>
    <row r="403" ht="14.25" customHeight="1">
      <c r="BJ403" s="9" t="e">
        <v>#N/A</v>
      </c>
    </row>
    <row r="404" ht="14.25" customHeight="1">
      <c r="BJ404" s="9" t="e">
        <v>#N/A</v>
      </c>
    </row>
    <row r="405" ht="14.25" customHeight="1">
      <c r="BJ405" s="9" t="e">
        <v>#N/A</v>
      </c>
    </row>
    <row r="406" ht="14.25" customHeight="1">
      <c r="BJ406" s="9" t="e">
        <v>#N/A</v>
      </c>
    </row>
    <row r="407" ht="14.25" customHeight="1">
      <c r="BJ407" s="9">
        <v>5.0</v>
      </c>
    </row>
    <row r="408" ht="14.25" customHeight="1">
      <c r="BJ408" s="9">
        <v>5.0</v>
      </c>
    </row>
    <row r="409" ht="14.25" customHeight="1">
      <c r="BJ409" s="9" t="e">
        <v>#N/A</v>
      </c>
    </row>
    <row r="410" ht="14.25" customHeight="1">
      <c r="BJ410" s="9" t="e">
        <v>#N/A</v>
      </c>
    </row>
    <row r="411" ht="14.25" customHeight="1">
      <c r="BJ411" s="9" t="e">
        <v>#N/A</v>
      </c>
    </row>
    <row r="412" ht="14.25" customHeight="1">
      <c r="BJ412" s="9">
        <v>3.0</v>
      </c>
    </row>
    <row r="413" ht="14.25" customHeight="1">
      <c r="BJ413" s="9" t="e">
        <v>#N/A</v>
      </c>
    </row>
    <row r="414" ht="14.25" customHeight="1">
      <c r="BJ414" s="9" t="e">
        <v>#N/A</v>
      </c>
    </row>
    <row r="415" ht="14.25" customHeight="1">
      <c r="BJ415" s="9" t="e">
        <v>#N/A</v>
      </c>
    </row>
    <row r="416" ht="14.25" customHeight="1">
      <c r="BJ416" s="9">
        <v>5.0</v>
      </c>
    </row>
    <row r="417" ht="14.25" customHeight="1">
      <c r="BJ417" s="9" t="e">
        <v>#N/A</v>
      </c>
    </row>
    <row r="418" ht="14.25" customHeight="1">
      <c r="BJ418" s="9" t="e">
        <v>#N/A</v>
      </c>
    </row>
    <row r="419" ht="14.25" customHeight="1">
      <c r="BJ419" s="9" t="e">
        <v>#N/A</v>
      </c>
    </row>
    <row r="420" ht="14.25" customHeight="1">
      <c r="BJ420" s="9">
        <v>5.0</v>
      </c>
    </row>
    <row r="421" ht="14.25" customHeight="1">
      <c r="BJ421" s="9" t="e">
        <v>#N/A</v>
      </c>
    </row>
    <row r="422" ht="14.25" customHeight="1">
      <c r="BJ422" s="9" t="e">
        <v>#N/A</v>
      </c>
    </row>
    <row r="423" ht="14.25" customHeight="1">
      <c r="BJ423" s="9" t="e">
        <v>#N/A</v>
      </c>
    </row>
    <row r="424" ht="14.25" customHeight="1">
      <c r="BJ424" s="9">
        <v>5.0</v>
      </c>
    </row>
    <row r="425" ht="14.25" customHeight="1">
      <c r="BJ425" s="9" t="e">
        <v>#N/A</v>
      </c>
    </row>
    <row r="426" ht="14.25" customHeight="1">
      <c r="BJ426" s="9" t="e">
        <v>#N/A</v>
      </c>
    </row>
    <row r="427" ht="14.25" customHeight="1">
      <c r="BJ427" s="9" t="e">
        <v>#N/A</v>
      </c>
    </row>
    <row r="428" ht="14.25" customHeight="1">
      <c r="BJ428" s="9">
        <v>5.0</v>
      </c>
    </row>
    <row r="429" ht="14.25" customHeight="1">
      <c r="BJ429" s="9" t="e">
        <v>#N/A</v>
      </c>
    </row>
    <row r="430" ht="14.25" customHeight="1">
      <c r="BJ430" s="9" t="e">
        <v>#N/A</v>
      </c>
    </row>
    <row r="431" ht="14.25" customHeight="1">
      <c r="BJ431" s="9" t="e">
        <v>#N/A</v>
      </c>
    </row>
    <row r="432" ht="14.25" customHeight="1">
      <c r="BJ432" s="9">
        <v>4.0</v>
      </c>
    </row>
    <row r="433" ht="14.25" customHeight="1">
      <c r="BJ433" s="9">
        <v>3.0</v>
      </c>
    </row>
    <row r="434" ht="14.25" customHeight="1">
      <c r="BJ434" s="9">
        <v>5.0</v>
      </c>
    </row>
    <row r="435" ht="14.25" customHeight="1">
      <c r="BJ435" s="9" t="e">
        <v>#N/A</v>
      </c>
    </row>
    <row r="436" ht="14.25" customHeight="1">
      <c r="BJ436" s="9">
        <v>5.0</v>
      </c>
    </row>
    <row r="437" ht="14.25" customHeight="1">
      <c r="BJ437" s="9">
        <v>4.0</v>
      </c>
    </row>
    <row r="438" ht="14.25" customHeight="1">
      <c r="BJ438" s="9">
        <v>5.0</v>
      </c>
    </row>
    <row r="439" ht="14.25" customHeight="1">
      <c r="BJ439" s="9" t="e">
        <v>#N/A</v>
      </c>
    </row>
    <row r="440" ht="14.25" customHeight="1">
      <c r="BJ440" s="9" t="e">
        <v>#N/A</v>
      </c>
    </row>
    <row r="441" ht="14.25" customHeight="1">
      <c r="BJ441" s="9" t="e">
        <v>#N/A</v>
      </c>
    </row>
    <row r="442" ht="14.25" customHeight="1">
      <c r="BJ442" s="9" t="e">
        <v>#N/A</v>
      </c>
    </row>
    <row r="443" ht="14.25" customHeight="1">
      <c r="BJ443" s="9">
        <v>5.0</v>
      </c>
    </row>
    <row r="444" ht="14.25" customHeight="1">
      <c r="BJ444" s="9">
        <v>4.0</v>
      </c>
    </row>
    <row r="445" ht="14.25" customHeight="1">
      <c r="BJ445" s="9" t="e">
        <v>#N/A</v>
      </c>
    </row>
    <row r="446" ht="14.25" customHeight="1">
      <c r="BJ446" s="9" t="e">
        <v>#N/A</v>
      </c>
    </row>
    <row r="447" ht="14.25" customHeight="1">
      <c r="BJ447" s="9" t="e">
        <v>#N/A</v>
      </c>
    </row>
    <row r="448" ht="14.25" customHeight="1">
      <c r="BJ448" s="9" t="e">
        <v>#N/A</v>
      </c>
    </row>
    <row r="449" ht="14.25" customHeight="1">
      <c r="BJ449" s="9">
        <v>3.0</v>
      </c>
    </row>
    <row r="450" ht="14.25" customHeight="1">
      <c r="BJ450" s="9" t="e">
        <v>#N/A</v>
      </c>
    </row>
    <row r="451" ht="14.25" customHeight="1">
      <c r="BJ451" s="9">
        <v>4.0</v>
      </c>
    </row>
    <row r="452" ht="14.25" customHeight="1">
      <c r="BJ452" s="9" t="e">
        <v>#N/A</v>
      </c>
    </row>
    <row r="453" ht="14.25" customHeight="1">
      <c r="BJ453" s="9" t="e">
        <v>#N/A</v>
      </c>
    </row>
    <row r="454" ht="14.25" customHeight="1">
      <c r="BJ454" s="9" t="e">
        <v>#N/A</v>
      </c>
    </row>
    <row r="455" ht="14.25" customHeight="1">
      <c r="BJ455" s="9" t="e">
        <v>#N/A</v>
      </c>
    </row>
    <row r="456" ht="14.25" customHeight="1">
      <c r="BJ456" s="9">
        <v>5.0</v>
      </c>
    </row>
    <row r="457" ht="14.25" customHeight="1">
      <c r="BJ457" s="9" t="e">
        <v>#N/A</v>
      </c>
    </row>
    <row r="458" ht="14.25" customHeight="1">
      <c r="BJ458" s="9" t="e">
        <v>#N/A</v>
      </c>
    </row>
    <row r="459" ht="14.25" customHeight="1">
      <c r="BJ459" s="9">
        <v>5.0</v>
      </c>
    </row>
    <row r="460" ht="14.25" customHeight="1">
      <c r="BJ460" s="9" t="e">
        <v>#N/A</v>
      </c>
    </row>
    <row r="461" ht="14.25" customHeight="1">
      <c r="BJ461" s="9" t="e">
        <v>#N/A</v>
      </c>
    </row>
    <row r="462" ht="14.25" customHeight="1">
      <c r="BJ462" s="9" t="e">
        <v>#N/A</v>
      </c>
    </row>
    <row r="463" ht="14.25" customHeight="1">
      <c r="BJ463" s="9">
        <v>2.0</v>
      </c>
    </row>
    <row r="464" ht="14.25" customHeight="1">
      <c r="BJ464" s="9" t="e">
        <v>#N/A</v>
      </c>
    </row>
    <row r="465" ht="14.25" customHeight="1">
      <c r="BJ465" s="9" t="e">
        <v>#N/A</v>
      </c>
    </row>
    <row r="466" ht="14.25" customHeight="1">
      <c r="BJ466" s="9" t="e">
        <v>#N/A</v>
      </c>
    </row>
    <row r="467" ht="14.25" customHeight="1">
      <c r="BJ467" s="9">
        <v>5.0</v>
      </c>
    </row>
    <row r="468" ht="14.25" customHeight="1">
      <c r="BJ468" s="9" t="e">
        <v>#N/A</v>
      </c>
    </row>
    <row r="469" ht="14.25" customHeight="1">
      <c r="BJ469" s="9" t="e">
        <v>#N/A</v>
      </c>
    </row>
    <row r="470" ht="14.25" customHeight="1">
      <c r="BJ470" s="9" t="e">
        <v>#N/A</v>
      </c>
    </row>
    <row r="471" ht="14.25" customHeight="1">
      <c r="BJ471" s="9" t="e">
        <v>#N/A</v>
      </c>
    </row>
    <row r="472" ht="14.25" customHeight="1">
      <c r="BJ472" s="9" t="e">
        <v>#N/A</v>
      </c>
    </row>
    <row r="473" ht="14.25" customHeight="1">
      <c r="BJ473" s="9">
        <v>5.0</v>
      </c>
    </row>
    <row r="474" ht="14.25" customHeight="1">
      <c r="BJ474" s="9" t="e">
        <v>#N/A</v>
      </c>
    </row>
    <row r="475" ht="14.25" customHeight="1">
      <c r="BJ475" s="9">
        <v>3.0</v>
      </c>
    </row>
    <row r="476" ht="14.25" customHeight="1">
      <c r="BJ476" s="9" t="e">
        <v>#N/A</v>
      </c>
    </row>
    <row r="477" ht="14.25" customHeight="1">
      <c r="BJ477" s="9" t="e">
        <v>#N/A</v>
      </c>
    </row>
    <row r="478" ht="14.25" customHeight="1">
      <c r="BJ478" s="9">
        <v>5.0</v>
      </c>
    </row>
    <row r="479" ht="14.25" customHeight="1">
      <c r="BJ479" s="9">
        <v>4.0</v>
      </c>
    </row>
    <row r="480" ht="14.25" customHeight="1">
      <c r="BJ480" s="9">
        <v>5.0</v>
      </c>
    </row>
    <row r="481" ht="14.25" customHeight="1">
      <c r="BJ481" s="9" t="e">
        <v>#N/A</v>
      </c>
    </row>
    <row r="482" ht="14.25" customHeight="1">
      <c r="BJ482" s="9">
        <v>5.0</v>
      </c>
    </row>
    <row r="483" ht="14.25" customHeight="1">
      <c r="BJ483" s="9" t="e">
        <v>#N/A</v>
      </c>
    </row>
    <row r="484" ht="14.25" customHeight="1">
      <c r="BJ484" s="9" t="e">
        <v>#N/A</v>
      </c>
    </row>
    <row r="485" ht="14.25" customHeight="1">
      <c r="BJ485" s="9" t="e">
        <v>#N/A</v>
      </c>
    </row>
    <row r="486" ht="14.25" customHeight="1">
      <c r="BJ486" s="9" t="e">
        <v>#N/A</v>
      </c>
    </row>
    <row r="487" ht="14.25" customHeight="1">
      <c r="BJ487" s="9">
        <v>4.0</v>
      </c>
    </row>
    <row r="488" ht="14.25" customHeight="1">
      <c r="BJ488" s="9">
        <v>5.0</v>
      </c>
    </row>
    <row r="489" ht="14.25" customHeight="1">
      <c r="BJ489" s="9" t="e">
        <v>#N/A</v>
      </c>
    </row>
    <row r="490" ht="14.25" customHeight="1">
      <c r="BJ490" s="9" t="e">
        <v>#N/A</v>
      </c>
    </row>
    <row r="491" ht="14.25" customHeight="1">
      <c r="BJ491" s="9">
        <v>5.0</v>
      </c>
    </row>
    <row r="492" ht="14.25" customHeight="1">
      <c r="BJ492" s="9" t="e">
        <v>#N/A</v>
      </c>
    </row>
    <row r="493" ht="14.25" customHeight="1">
      <c r="BJ493" s="9" t="e">
        <v>#N/A</v>
      </c>
    </row>
    <row r="494" ht="14.25" customHeight="1">
      <c r="BJ494" s="9">
        <v>5.0</v>
      </c>
    </row>
    <row r="495" ht="14.25" customHeight="1">
      <c r="BJ495" s="9">
        <v>4.0</v>
      </c>
    </row>
    <row r="496" ht="14.25" customHeight="1">
      <c r="BJ496" s="9" t="e">
        <v>#N/A</v>
      </c>
    </row>
    <row r="497" ht="14.25" customHeight="1">
      <c r="BJ497" s="9" t="e">
        <v>#N/A</v>
      </c>
    </row>
    <row r="498" ht="14.25" customHeight="1">
      <c r="BJ498" s="9" t="e">
        <v>#N/A</v>
      </c>
    </row>
    <row r="499" ht="14.25" customHeight="1">
      <c r="BJ499" s="9" t="e">
        <v>#N/A</v>
      </c>
    </row>
    <row r="500" ht="14.25" customHeight="1">
      <c r="BJ500" s="9" t="e">
        <v>#N/A</v>
      </c>
    </row>
    <row r="501" ht="14.25" customHeight="1">
      <c r="BJ501" s="9" t="e">
        <v>#N/A</v>
      </c>
    </row>
    <row r="502" ht="14.25" customHeight="1">
      <c r="BJ502" s="9" t="e">
        <v>#N/A</v>
      </c>
    </row>
    <row r="503" ht="14.25" customHeight="1">
      <c r="BJ503" s="9" t="e">
        <v>#N/A</v>
      </c>
    </row>
    <row r="504" ht="14.25" customHeight="1">
      <c r="BJ504" s="9" t="e">
        <v>#N/A</v>
      </c>
    </row>
    <row r="505" ht="14.25" customHeight="1">
      <c r="BJ505" s="9" t="e">
        <v>#N/A</v>
      </c>
    </row>
    <row r="506" ht="14.25" customHeight="1">
      <c r="BJ506" s="9" t="e">
        <v>#N/A</v>
      </c>
    </row>
    <row r="507" ht="14.25" customHeight="1">
      <c r="BJ507" s="9">
        <v>5.0</v>
      </c>
    </row>
    <row r="508" ht="14.25" customHeight="1">
      <c r="BJ508" s="9" t="e">
        <v>#N/A</v>
      </c>
    </row>
    <row r="509" ht="14.25" customHeight="1">
      <c r="BJ509" s="9" t="e">
        <v>#N/A</v>
      </c>
    </row>
    <row r="510" ht="14.25" customHeight="1">
      <c r="BJ510" s="9">
        <v>4.0</v>
      </c>
    </row>
    <row r="511" ht="14.25" customHeight="1">
      <c r="BJ511" s="9">
        <v>5.0</v>
      </c>
    </row>
    <row r="512" ht="14.25" customHeight="1">
      <c r="BJ512" s="9" t="e">
        <v>#N/A</v>
      </c>
    </row>
    <row r="513" ht="14.25" customHeight="1">
      <c r="BJ513" s="9" t="e">
        <v>#N/A</v>
      </c>
    </row>
    <row r="514" ht="14.25" customHeight="1">
      <c r="BJ514" s="9" t="e">
        <v>#N/A</v>
      </c>
    </row>
    <row r="515" ht="14.25" customHeight="1">
      <c r="BJ515" s="9" t="e">
        <v>#N/A</v>
      </c>
    </row>
    <row r="516" ht="14.25" customHeight="1">
      <c r="BJ516" s="9">
        <v>2.0</v>
      </c>
    </row>
    <row r="517" ht="14.25" customHeight="1">
      <c r="BJ517" s="9">
        <v>5.0</v>
      </c>
    </row>
    <row r="518" ht="14.25" customHeight="1">
      <c r="BJ518" s="9" t="e">
        <v>#N/A</v>
      </c>
    </row>
    <row r="519" ht="14.25" customHeight="1">
      <c r="BJ519" s="9">
        <v>5.0</v>
      </c>
    </row>
    <row r="520" ht="14.25" customHeight="1">
      <c r="BJ520" s="9" t="e">
        <v>#N/A</v>
      </c>
    </row>
    <row r="521" ht="14.25" customHeight="1">
      <c r="BJ521" s="9">
        <v>4.0</v>
      </c>
    </row>
    <row r="522" ht="14.25" customHeight="1">
      <c r="BJ522" s="9" t="e">
        <v>#N/A</v>
      </c>
    </row>
    <row r="523" ht="14.25" customHeight="1">
      <c r="BJ523" s="9" t="e">
        <v>#N/A</v>
      </c>
    </row>
    <row r="524" ht="14.25" customHeight="1">
      <c r="BJ524" s="9" t="e">
        <v>#N/A</v>
      </c>
    </row>
    <row r="525" ht="14.25" customHeight="1">
      <c r="BJ525" s="9" t="e">
        <v>#N/A</v>
      </c>
    </row>
    <row r="526" ht="14.25" customHeight="1">
      <c r="BJ526" s="9" t="e">
        <v>#N/A</v>
      </c>
    </row>
    <row r="527" ht="14.25" customHeight="1">
      <c r="BJ527" s="9">
        <v>2.0</v>
      </c>
    </row>
    <row r="528" ht="14.25" customHeight="1">
      <c r="BJ528" s="9" t="e">
        <v>#N/A</v>
      </c>
    </row>
    <row r="529" ht="14.25" customHeight="1">
      <c r="BJ529" s="9" t="e">
        <v>#N/A</v>
      </c>
    </row>
    <row r="530" ht="14.25" customHeight="1">
      <c r="BJ530" s="9" t="e">
        <v>#N/A</v>
      </c>
    </row>
    <row r="531" ht="14.25" customHeight="1">
      <c r="BJ531" s="9" t="e">
        <v>#N/A</v>
      </c>
    </row>
    <row r="532" ht="14.25" customHeight="1">
      <c r="BJ532" s="9" t="e">
        <v>#N/A</v>
      </c>
    </row>
    <row r="533" ht="14.25" customHeight="1">
      <c r="BJ533" s="9" t="e">
        <v>#N/A</v>
      </c>
    </row>
    <row r="534" ht="14.25" customHeight="1">
      <c r="BJ534" s="9">
        <v>5.0</v>
      </c>
    </row>
    <row r="535" ht="14.25" customHeight="1">
      <c r="BJ535" s="9">
        <v>2.0</v>
      </c>
    </row>
    <row r="536" ht="14.25" customHeight="1">
      <c r="BJ536" s="9" t="e">
        <v>#N/A</v>
      </c>
    </row>
    <row r="537" ht="14.25" customHeight="1">
      <c r="BJ537" s="9">
        <v>5.0</v>
      </c>
    </row>
    <row r="538" ht="14.25" customHeight="1">
      <c r="BJ538" s="9" t="e">
        <v>#N/A</v>
      </c>
    </row>
    <row r="539" ht="14.25" customHeight="1">
      <c r="BJ539" s="9" t="e">
        <v>#N/A</v>
      </c>
    </row>
    <row r="540" ht="14.25" customHeight="1">
      <c r="BJ540" s="9" t="e">
        <v>#N/A</v>
      </c>
    </row>
    <row r="541" ht="14.25" customHeight="1">
      <c r="BJ541" s="9" t="e">
        <v>#N/A</v>
      </c>
    </row>
    <row r="542" ht="14.25" customHeight="1">
      <c r="BJ542" s="9">
        <v>4.0</v>
      </c>
    </row>
    <row r="543" ht="14.25" customHeight="1">
      <c r="BJ543" s="9">
        <v>5.0</v>
      </c>
    </row>
    <row r="544" ht="14.25" customHeight="1">
      <c r="BJ544" s="9" t="e">
        <v>#N/A</v>
      </c>
    </row>
    <row r="545" ht="14.25" customHeight="1">
      <c r="BJ545" s="9" t="e">
        <v>#N/A</v>
      </c>
    </row>
    <row r="546" ht="14.25" customHeight="1">
      <c r="BJ546" s="9" t="e">
        <v>#N/A</v>
      </c>
    </row>
    <row r="547" ht="14.25" customHeight="1">
      <c r="BJ547" s="9" t="e">
        <v>#N/A</v>
      </c>
    </row>
    <row r="548" ht="14.25" customHeight="1">
      <c r="BJ548" s="9" t="e">
        <v>#N/A</v>
      </c>
    </row>
    <row r="549" ht="14.25" customHeight="1">
      <c r="BJ549" s="9" t="e">
        <v>#N/A</v>
      </c>
    </row>
    <row r="550" ht="14.25" customHeight="1">
      <c r="BJ550" s="9" t="e">
        <v>#N/A</v>
      </c>
    </row>
    <row r="551" ht="14.25" customHeight="1">
      <c r="BJ551" s="9">
        <v>5.0</v>
      </c>
    </row>
    <row r="552" ht="14.25" customHeight="1">
      <c r="BJ552" s="9">
        <v>4.0</v>
      </c>
    </row>
    <row r="553" ht="14.25" customHeight="1">
      <c r="BJ553" s="9" t="e">
        <v>#N/A</v>
      </c>
    </row>
    <row r="554" ht="14.25" customHeight="1">
      <c r="BJ554" s="9">
        <v>2.0</v>
      </c>
    </row>
    <row r="555" ht="14.25" customHeight="1">
      <c r="BJ555" s="9" t="e">
        <v>#N/A</v>
      </c>
    </row>
    <row r="556" ht="14.25" customHeight="1">
      <c r="BJ556" s="9" t="e">
        <v>#N/A</v>
      </c>
    </row>
    <row r="557" ht="14.25" customHeight="1">
      <c r="BJ557" s="9" t="e">
        <v>#N/A</v>
      </c>
    </row>
    <row r="558" ht="14.25" customHeight="1">
      <c r="BJ558" s="9" t="e">
        <v>#N/A</v>
      </c>
    </row>
    <row r="559" ht="14.25" customHeight="1">
      <c r="BJ559" s="9">
        <v>4.0</v>
      </c>
    </row>
    <row r="560" ht="14.25" customHeight="1">
      <c r="BJ560" s="9" t="e">
        <v>#N/A</v>
      </c>
    </row>
    <row r="561" ht="14.25" customHeight="1">
      <c r="BJ561" s="9">
        <v>5.0</v>
      </c>
    </row>
    <row r="562" ht="14.25" customHeight="1">
      <c r="BJ562" s="9" t="e">
        <v>#N/A</v>
      </c>
    </row>
    <row r="563" ht="14.25" customHeight="1">
      <c r="BJ563" s="9" t="e">
        <v>#N/A</v>
      </c>
    </row>
    <row r="564" ht="14.25" customHeight="1">
      <c r="BJ564" s="9">
        <v>4.0</v>
      </c>
    </row>
    <row r="565" ht="14.25" customHeight="1">
      <c r="BJ565" s="9" t="e">
        <v>#N/A</v>
      </c>
    </row>
    <row r="566" ht="14.25" customHeight="1">
      <c r="BJ566" s="9" t="e">
        <v>#N/A</v>
      </c>
    </row>
    <row r="567" ht="14.25" customHeight="1">
      <c r="BJ567" s="9" t="e">
        <v>#N/A</v>
      </c>
    </row>
    <row r="568" ht="14.25" customHeight="1">
      <c r="BJ568" s="9" t="e">
        <v>#N/A</v>
      </c>
    </row>
    <row r="569" ht="14.25" customHeight="1">
      <c r="BJ569" s="9" t="e">
        <v>#N/A</v>
      </c>
    </row>
    <row r="570" ht="14.25" customHeight="1">
      <c r="BJ570" s="9" t="e">
        <v>#N/A</v>
      </c>
    </row>
    <row r="571" ht="14.25" customHeight="1">
      <c r="BJ571" s="9">
        <v>5.0</v>
      </c>
    </row>
    <row r="572" ht="14.25" customHeight="1">
      <c r="BJ572" s="9" t="e">
        <v>#N/A</v>
      </c>
    </row>
    <row r="573" ht="14.25" customHeight="1">
      <c r="BJ573" s="9" t="e">
        <v>#N/A</v>
      </c>
    </row>
    <row r="574" ht="14.25" customHeight="1">
      <c r="BJ574" s="9">
        <v>5.0</v>
      </c>
    </row>
    <row r="575" ht="14.25" customHeight="1">
      <c r="BJ575" s="9" t="e">
        <v>#N/A</v>
      </c>
    </row>
    <row r="576" ht="14.25" customHeight="1">
      <c r="BJ576" s="9" t="e">
        <v>#N/A</v>
      </c>
    </row>
    <row r="577" ht="14.25" customHeight="1">
      <c r="BJ577" s="9" t="e">
        <v>#N/A</v>
      </c>
    </row>
    <row r="578" ht="14.25" customHeight="1">
      <c r="BJ578" s="9">
        <v>5.0</v>
      </c>
    </row>
    <row r="579" ht="14.25" customHeight="1">
      <c r="BJ579" s="9" t="e">
        <v>#N/A</v>
      </c>
    </row>
    <row r="580" ht="14.25" customHeight="1">
      <c r="BJ580" s="9" t="e">
        <v>#N/A</v>
      </c>
    </row>
    <row r="581" ht="14.25" customHeight="1">
      <c r="BJ581" s="9" t="e">
        <v>#N/A</v>
      </c>
    </row>
    <row r="582" ht="14.25" customHeight="1">
      <c r="BJ582" s="9" t="e">
        <v>#N/A</v>
      </c>
    </row>
    <row r="583" ht="14.25" customHeight="1">
      <c r="BJ583" s="9">
        <v>5.0</v>
      </c>
    </row>
    <row r="584" ht="14.25" customHeight="1">
      <c r="BJ584" s="9" t="e">
        <v>#N/A</v>
      </c>
    </row>
    <row r="585" ht="14.25" customHeight="1">
      <c r="BJ585" s="9" t="e">
        <v>#N/A</v>
      </c>
    </row>
    <row r="586" ht="14.25" customHeight="1">
      <c r="BJ586" s="9" t="e">
        <v>#N/A</v>
      </c>
    </row>
    <row r="587" ht="14.25" customHeight="1">
      <c r="BJ587" s="9" t="e">
        <v>#N/A</v>
      </c>
    </row>
    <row r="588" ht="14.25" customHeight="1">
      <c r="BJ588" s="9" t="e">
        <v>#N/A</v>
      </c>
    </row>
    <row r="589" ht="14.25" customHeight="1">
      <c r="BJ589" s="9" t="e">
        <v>#N/A</v>
      </c>
    </row>
    <row r="590" ht="14.25" customHeight="1">
      <c r="BJ590" s="9">
        <v>5.0</v>
      </c>
    </row>
    <row r="591" ht="14.25" customHeight="1">
      <c r="BJ591" s="9" t="e">
        <v>#N/A</v>
      </c>
    </row>
    <row r="592" ht="14.25" customHeight="1">
      <c r="BJ592" s="9" t="e">
        <v>#N/A</v>
      </c>
    </row>
    <row r="593" ht="14.25" customHeight="1">
      <c r="BJ593" s="9" t="e">
        <v>#N/A</v>
      </c>
    </row>
    <row r="594" ht="14.25" customHeight="1">
      <c r="BJ594" s="9">
        <v>5.0</v>
      </c>
    </row>
    <row r="595" ht="14.25" customHeight="1">
      <c r="BJ595" s="9" t="e">
        <v>#N/A</v>
      </c>
    </row>
    <row r="596" ht="14.25" customHeight="1">
      <c r="BJ596" s="9" t="e">
        <v>#N/A</v>
      </c>
    </row>
    <row r="597" ht="14.25" customHeight="1">
      <c r="BJ597" s="9" t="e">
        <v>#N/A</v>
      </c>
    </row>
    <row r="598" ht="14.25" customHeight="1">
      <c r="BJ598" s="9" t="e">
        <v>#N/A</v>
      </c>
    </row>
    <row r="599" ht="14.25" customHeight="1">
      <c r="BJ599" s="9" t="e">
        <v>#N/A</v>
      </c>
    </row>
    <row r="600" ht="14.25" customHeight="1">
      <c r="BJ600" s="9">
        <v>5.0</v>
      </c>
    </row>
    <row r="601" ht="14.25" customHeight="1">
      <c r="BJ601" s="9" t="e">
        <v>#N/A</v>
      </c>
    </row>
    <row r="602" ht="14.25" customHeight="1">
      <c r="BJ602" s="9">
        <v>5.0</v>
      </c>
    </row>
    <row r="603" ht="14.25" customHeight="1">
      <c r="BJ603" s="9">
        <v>4.0</v>
      </c>
    </row>
    <row r="604" ht="14.25" customHeight="1">
      <c r="BJ604" s="9">
        <v>4.0</v>
      </c>
    </row>
    <row r="605" ht="14.25" customHeight="1">
      <c r="BJ605" s="9" t="e">
        <v>#N/A</v>
      </c>
    </row>
    <row r="606" ht="14.25" customHeight="1">
      <c r="BJ606" s="9" t="e">
        <v>#N/A</v>
      </c>
    </row>
    <row r="607" ht="14.25" customHeight="1">
      <c r="BJ607" s="9" t="e">
        <v>#N/A</v>
      </c>
    </row>
    <row r="608" ht="14.25" customHeight="1">
      <c r="BJ608" s="9" t="e">
        <v>#N/A</v>
      </c>
    </row>
    <row r="609" ht="14.25" customHeight="1">
      <c r="BJ609" s="9" t="e">
        <v>#N/A</v>
      </c>
    </row>
    <row r="610" ht="14.25" customHeight="1">
      <c r="BJ610" s="9">
        <v>4.0</v>
      </c>
    </row>
    <row r="611" ht="14.25" customHeight="1">
      <c r="BJ611" s="9" t="e">
        <v>#N/A</v>
      </c>
    </row>
    <row r="612" ht="14.25" customHeight="1">
      <c r="BJ612" s="9" t="e">
        <v>#N/A</v>
      </c>
    </row>
    <row r="613" ht="14.25" customHeight="1">
      <c r="BJ613" s="9" t="e">
        <v>#N/A</v>
      </c>
    </row>
    <row r="614" ht="14.25" customHeight="1">
      <c r="BJ614" s="9" t="e">
        <v>#N/A</v>
      </c>
    </row>
    <row r="615" ht="14.25" customHeight="1">
      <c r="BJ615" s="9">
        <v>4.0</v>
      </c>
    </row>
    <row r="616" ht="14.25" customHeight="1">
      <c r="BJ616" s="9" t="e">
        <v>#N/A</v>
      </c>
    </row>
    <row r="617" ht="14.25" customHeight="1">
      <c r="BJ617" s="9">
        <v>4.0</v>
      </c>
    </row>
    <row r="618" ht="14.25" customHeight="1">
      <c r="BJ618" s="9" t="e">
        <v>#N/A</v>
      </c>
    </row>
    <row r="619" ht="14.25" customHeight="1">
      <c r="BJ619" s="9" t="e">
        <v>#N/A</v>
      </c>
    </row>
    <row r="620" ht="14.25" customHeight="1">
      <c r="BJ620" s="9" t="e">
        <v>#N/A</v>
      </c>
    </row>
    <row r="621" ht="14.25" customHeight="1">
      <c r="BJ621" s="9" t="e">
        <v>#N/A</v>
      </c>
    </row>
    <row r="622" ht="14.25" customHeight="1">
      <c r="BJ622" s="9">
        <v>5.0</v>
      </c>
    </row>
    <row r="623" ht="14.25" customHeight="1">
      <c r="BJ623" s="9" t="e">
        <v>#N/A</v>
      </c>
    </row>
    <row r="624" ht="14.25" customHeight="1">
      <c r="BJ624" s="9" t="e">
        <v>#N/A</v>
      </c>
    </row>
    <row r="625" ht="14.25" customHeight="1">
      <c r="BJ625" s="9">
        <v>5.0</v>
      </c>
    </row>
    <row r="626" ht="14.25" customHeight="1">
      <c r="BJ626" s="9" t="e">
        <v>#N/A</v>
      </c>
    </row>
    <row r="627" ht="14.25" customHeight="1">
      <c r="BJ627" s="9" t="e">
        <v>#N/A</v>
      </c>
    </row>
    <row r="628" ht="14.25" customHeight="1">
      <c r="BJ628" s="9" t="e">
        <v>#N/A</v>
      </c>
    </row>
    <row r="629" ht="14.25" customHeight="1">
      <c r="BJ629" s="9" t="e">
        <v>#N/A</v>
      </c>
    </row>
    <row r="630" ht="14.25" customHeight="1">
      <c r="BJ630" s="9" t="e">
        <v>#N/A</v>
      </c>
    </row>
    <row r="631" ht="14.25" customHeight="1">
      <c r="BJ631" s="9" t="e">
        <v>#N/A</v>
      </c>
    </row>
    <row r="632" ht="14.25" customHeight="1">
      <c r="BJ632" s="9" t="e">
        <v>#N/A</v>
      </c>
    </row>
    <row r="633" ht="14.25" customHeight="1">
      <c r="BJ633" s="9">
        <v>5.0</v>
      </c>
    </row>
    <row r="634" ht="14.25" customHeight="1">
      <c r="BJ634" s="9" t="e">
        <v>#N/A</v>
      </c>
    </row>
    <row r="635" ht="14.25" customHeight="1">
      <c r="BJ635" s="9" t="e">
        <v>#N/A</v>
      </c>
    </row>
    <row r="636" ht="14.25" customHeight="1">
      <c r="BJ636" s="9" t="e">
        <v>#N/A</v>
      </c>
    </row>
    <row r="637" ht="14.25" customHeight="1">
      <c r="BJ637" s="9">
        <v>1.0</v>
      </c>
    </row>
    <row r="638" ht="14.25" customHeight="1">
      <c r="BJ638" s="9" t="e">
        <v>#N/A</v>
      </c>
    </row>
    <row r="639" ht="14.25" customHeight="1">
      <c r="BJ639" s="9">
        <v>5.0</v>
      </c>
    </row>
    <row r="640" ht="14.25" customHeight="1">
      <c r="BJ640" s="9" t="e">
        <v>#N/A</v>
      </c>
    </row>
    <row r="641" ht="14.25" customHeight="1">
      <c r="BJ641" s="9" t="e">
        <v>#N/A</v>
      </c>
    </row>
    <row r="642" ht="14.25" customHeight="1">
      <c r="BJ642" s="9">
        <v>2.0</v>
      </c>
    </row>
    <row r="643" ht="14.25" customHeight="1">
      <c r="BJ643" s="9" t="e">
        <v>#N/A</v>
      </c>
    </row>
    <row r="644" ht="14.25" customHeight="1">
      <c r="BJ644" s="9">
        <v>5.0</v>
      </c>
    </row>
    <row r="645" ht="14.25" customHeight="1">
      <c r="BJ645" s="9" t="e">
        <v>#N/A</v>
      </c>
    </row>
    <row r="646" ht="14.25" customHeight="1">
      <c r="BJ646" s="9" t="e">
        <v>#N/A</v>
      </c>
    </row>
    <row r="647" ht="14.25" customHeight="1">
      <c r="BJ647" s="9" t="e">
        <v>#N/A</v>
      </c>
    </row>
    <row r="648" ht="14.25" customHeight="1">
      <c r="BJ648" s="9">
        <v>5.0</v>
      </c>
    </row>
    <row r="649" ht="14.25" customHeight="1">
      <c r="BJ649" s="9" t="e">
        <v>#N/A</v>
      </c>
    </row>
    <row r="650" ht="14.25" customHeight="1">
      <c r="BJ650" s="9" t="e">
        <v>#N/A</v>
      </c>
    </row>
    <row r="651" ht="14.25" customHeight="1">
      <c r="BJ651" s="9" t="e">
        <v>#N/A</v>
      </c>
    </row>
    <row r="652" ht="14.25" customHeight="1">
      <c r="BJ652" s="9" t="e">
        <v>#N/A</v>
      </c>
    </row>
    <row r="653" ht="14.25" customHeight="1">
      <c r="BJ653" s="9">
        <v>4.0</v>
      </c>
    </row>
    <row r="654" ht="14.25" customHeight="1">
      <c r="BJ654" s="9">
        <v>5.0</v>
      </c>
    </row>
    <row r="655" ht="14.25" customHeight="1">
      <c r="BJ655" s="9" t="e">
        <v>#N/A</v>
      </c>
    </row>
    <row r="656" ht="14.25" customHeight="1">
      <c r="BJ656" s="9" t="e">
        <v>#N/A</v>
      </c>
    </row>
    <row r="657" ht="14.25" customHeight="1">
      <c r="BJ657" s="9">
        <v>5.0</v>
      </c>
    </row>
    <row r="658" ht="14.25" customHeight="1">
      <c r="BJ658" s="9" t="e">
        <v>#N/A</v>
      </c>
    </row>
    <row r="659" ht="14.25" customHeight="1">
      <c r="BJ659" s="9" t="e">
        <v>#N/A</v>
      </c>
    </row>
    <row r="660" ht="14.25" customHeight="1">
      <c r="BJ660" s="9" t="e">
        <v>#N/A</v>
      </c>
    </row>
    <row r="661" ht="14.25" customHeight="1">
      <c r="BJ661" s="9">
        <v>4.0</v>
      </c>
    </row>
    <row r="662" ht="14.25" customHeight="1">
      <c r="BJ662" s="9" t="e">
        <v>#N/A</v>
      </c>
    </row>
    <row r="663" ht="14.25" customHeight="1">
      <c r="BJ663" s="9" t="e">
        <v>#N/A</v>
      </c>
    </row>
    <row r="664" ht="14.25" customHeight="1">
      <c r="BJ664" s="9" t="e">
        <v>#N/A</v>
      </c>
    </row>
    <row r="665" ht="14.25" customHeight="1">
      <c r="BJ665" s="9" t="e">
        <v>#N/A</v>
      </c>
    </row>
    <row r="666" ht="14.25" customHeight="1">
      <c r="BJ666" s="9">
        <v>5.0</v>
      </c>
    </row>
    <row r="667" ht="14.25" customHeight="1">
      <c r="BJ667" s="9" t="e">
        <v>#N/A</v>
      </c>
    </row>
    <row r="668" ht="14.25" customHeight="1">
      <c r="BJ668" s="9" t="e">
        <v>#N/A</v>
      </c>
    </row>
    <row r="669" ht="14.25" customHeight="1">
      <c r="BJ669" s="9" t="e">
        <v>#N/A</v>
      </c>
    </row>
    <row r="670" ht="14.25" customHeight="1">
      <c r="BJ670" s="9" t="e">
        <v>#N/A</v>
      </c>
    </row>
    <row r="671" ht="14.25" customHeight="1">
      <c r="BJ671" s="9" t="e">
        <v>#N/A</v>
      </c>
    </row>
    <row r="672" ht="14.25" customHeight="1">
      <c r="BJ672" s="9" t="e">
        <v>#N/A</v>
      </c>
    </row>
    <row r="673" ht="14.25" customHeight="1">
      <c r="BJ673" s="9">
        <v>5.0</v>
      </c>
    </row>
    <row r="674" ht="14.25" customHeight="1">
      <c r="BJ674" s="9" t="e">
        <v>#N/A</v>
      </c>
    </row>
    <row r="675" ht="14.25" customHeight="1">
      <c r="BJ675" s="9" t="e">
        <v>#N/A</v>
      </c>
    </row>
    <row r="676" ht="14.25" customHeight="1">
      <c r="BJ676" s="9" t="e">
        <v>#N/A</v>
      </c>
    </row>
    <row r="677" ht="14.25" customHeight="1">
      <c r="BJ677" s="9">
        <v>5.0</v>
      </c>
    </row>
    <row r="678" ht="14.25" customHeight="1">
      <c r="BJ678" s="9" t="e">
        <v>#N/A</v>
      </c>
    </row>
    <row r="679" ht="14.25" customHeight="1">
      <c r="BJ679" s="9" t="e">
        <v>#N/A</v>
      </c>
    </row>
    <row r="680" ht="14.25" customHeight="1">
      <c r="BJ680" s="9" t="e">
        <v>#N/A</v>
      </c>
    </row>
    <row r="681" ht="14.25" customHeight="1">
      <c r="BJ681" s="9" t="e">
        <v>#N/A</v>
      </c>
    </row>
    <row r="682" ht="14.25" customHeight="1">
      <c r="BJ682" s="9">
        <v>1.0</v>
      </c>
    </row>
    <row r="683" ht="14.25" customHeight="1">
      <c r="BJ683" s="9">
        <v>5.0</v>
      </c>
    </row>
    <row r="684" ht="14.25" customHeight="1">
      <c r="BJ684" s="9" t="e">
        <v>#N/A</v>
      </c>
    </row>
    <row r="685" ht="14.25" customHeight="1">
      <c r="BJ685" s="9">
        <v>1.0</v>
      </c>
    </row>
    <row r="686" ht="14.25" customHeight="1">
      <c r="BJ686" s="9" t="e">
        <v>#N/A</v>
      </c>
    </row>
    <row r="687" ht="14.25" customHeight="1">
      <c r="BJ687" s="9">
        <v>5.0</v>
      </c>
    </row>
    <row r="688" ht="14.25" customHeight="1">
      <c r="BJ688" s="9" t="e">
        <v>#N/A</v>
      </c>
    </row>
    <row r="689" ht="14.25" customHeight="1">
      <c r="BJ689" s="9" t="e">
        <v>#N/A</v>
      </c>
    </row>
    <row r="690" ht="14.25" customHeight="1">
      <c r="BJ690" s="9" t="e">
        <v>#N/A</v>
      </c>
    </row>
    <row r="691" ht="14.25" customHeight="1">
      <c r="BJ691" s="9" t="e">
        <v>#N/A</v>
      </c>
    </row>
    <row r="692" ht="14.25" customHeight="1">
      <c r="BJ692" s="9" t="e">
        <v>#N/A</v>
      </c>
    </row>
    <row r="693" ht="14.25" customHeight="1">
      <c r="BJ693" s="9">
        <v>4.0</v>
      </c>
    </row>
    <row r="694" ht="14.25" customHeight="1">
      <c r="BJ694" s="9" t="e">
        <v>#N/A</v>
      </c>
    </row>
    <row r="695" ht="14.25" customHeight="1">
      <c r="BJ695" s="9" t="e">
        <v>#N/A</v>
      </c>
    </row>
    <row r="696" ht="14.25" customHeight="1">
      <c r="BJ696" s="9" t="e">
        <v>#N/A</v>
      </c>
    </row>
    <row r="697" ht="14.25" customHeight="1">
      <c r="BJ697" s="9" t="e">
        <v>#N/A</v>
      </c>
    </row>
    <row r="698" ht="14.25" customHeight="1">
      <c r="BJ698" s="9" t="e">
        <v>#N/A</v>
      </c>
    </row>
    <row r="699" ht="14.25" customHeight="1">
      <c r="BJ699" s="9" t="e">
        <v>#N/A</v>
      </c>
    </row>
    <row r="700" ht="14.25" customHeight="1">
      <c r="BJ700" s="9">
        <v>5.0</v>
      </c>
    </row>
    <row r="701" ht="14.25" customHeight="1">
      <c r="BJ701" s="9">
        <v>1.0</v>
      </c>
    </row>
    <row r="702" ht="14.25" customHeight="1">
      <c r="BJ702" s="9" t="e">
        <v>#N/A</v>
      </c>
    </row>
    <row r="703" ht="14.25" customHeight="1">
      <c r="BJ703" s="9">
        <v>5.0</v>
      </c>
    </row>
    <row r="704" ht="14.25" customHeight="1">
      <c r="BJ704" s="9">
        <v>1.0</v>
      </c>
    </row>
    <row r="705" ht="14.25" customHeight="1">
      <c r="BJ705" s="9" t="e">
        <v>#N/A</v>
      </c>
    </row>
    <row r="706" ht="14.25" customHeight="1">
      <c r="BJ706" s="9" t="e">
        <v>#N/A</v>
      </c>
    </row>
    <row r="707" ht="14.25" customHeight="1">
      <c r="BJ707" s="9" t="e">
        <v>#N/A</v>
      </c>
    </row>
    <row r="708" ht="14.25" customHeight="1">
      <c r="BJ708" s="9">
        <v>5.0</v>
      </c>
    </row>
    <row r="709" ht="14.25" customHeight="1">
      <c r="BJ709" s="9" t="e">
        <v>#N/A</v>
      </c>
    </row>
    <row r="710" ht="14.25" customHeight="1">
      <c r="BJ710" s="9">
        <v>4.0</v>
      </c>
    </row>
    <row r="711" ht="14.25" customHeight="1">
      <c r="BJ711" s="9" t="e">
        <v>#N/A</v>
      </c>
    </row>
    <row r="712" ht="14.25" customHeight="1">
      <c r="BJ712" s="9">
        <v>3.0</v>
      </c>
    </row>
    <row r="713" ht="14.25" customHeight="1">
      <c r="BJ713" s="9" t="e">
        <v>#N/A</v>
      </c>
    </row>
    <row r="714" ht="14.25" customHeight="1">
      <c r="BJ714" s="9" t="e">
        <v>#N/A</v>
      </c>
    </row>
    <row r="715" ht="14.25" customHeight="1">
      <c r="BJ715" s="9" t="e">
        <v>#N/A</v>
      </c>
    </row>
    <row r="716" ht="14.25" customHeight="1">
      <c r="BJ716" s="9">
        <v>5.0</v>
      </c>
    </row>
    <row r="717" ht="14.25" customHeight="1">
      <c r="BJ717" s="9" t="e">
        <v>#N/A</v>
      </c>
    </row>
    <row r="718" ht="14.25" customHeight="1">
      <c r="BJ718" s="9" t="e">
        <v>#N/A</v>
      </c>
    </row>
    <row r="719" ht="14.25" customHeight="1">
      <c r="BJ719" s="9" t="e">
        <v>#N/A</v>
      </c>
    </row>
    <row r="720" ht="14.25" customHeight="1">
      <c r="BJ720" s="9">
        <v>1.0</v>
      </c>
    </row>
    <row r="721" ht="14.25" customHeight="1">
      <c r="BJ721" s="9" t="e">
        <v>#N/A</v>
      </c>
    </row>
    <row r="722" ht="14.25" customHeight="1">
      <c r="BJ722" s="9" t="e">
        <v>#N/A</v>
      </c>
    </row>
    <row r="723" ht="14.25" customHeight="1">
      <c r="BJ723" s="9" t="e">
        <v>#N/A</v>
      </c>
    </row>
    <row r="724" ht="14.25" customHeight="1">
      <c r="BJ724" s="9" t="e">
        <v>#N/A</v>
      </c>
    </row>
    <row r="725" ht="14.25" customHeight="1">
      <c r="BJ725" s="9" t="e">
        <v>#N/A</v>
      </c>
    </row>
    <row r="726" ht="14.25" customHeight="1">
      <c r="BJ726" s="9" t="e">
        <v>#N/A</v>
      </c>
    </row>
    <row r="727" ht="14.25" customHeight="1">
      <c r="BJ727" s="9">
        <v>5.0</v>
      </c>
    </row>
    <row r="728" ht="14.25" customHeight="1">
      <c r="BJ728" s="9">
        <v>4.0</v>
      </c>
    </row>
    <row r="729" ht="14.25" customHeight="1">
      <c r="BJ729" s="9" t="e">
        <v>#N/A</v>
      </c>
    </row>
    <row r="730" ht="14.25" customHeight="1">
      <c r="BJ730" s="9" t="e">
        <v>#N/A</v>
      </c>
    </row>
    <row r="731" ht="14.25" customHeight="1">
      <c r="BJ731" s="9">
        <v>5.0</v>
      </c>
    </row>
    <row r="732" ht="14.25" customHeight="1">
      <c r="BJ732" s="9" t="e">
        <v>#N/A</v>
      </c>
    </row>
    <row r="733" ht="14.25" customHeight="1">
      <c r="BJ733" s="9" t="e">
        <v>#N/A</v>
      </c>
    </row>
    <row r="734" ht="14.25" customHeight="1">
      <c r="BJ734" s="9" t="e">
        <v>#N/A</v>
      </c>
    </row>
    <row r="735" ht="14.25" customHeight="1">
      <c r="BJ735" s="9" t="e">
        <v>#N/A</v>
      </c>
    </row>
    <row r="736" ht="14.25" customHeight="1">
      <c r="BJ736" s="9" t="e">
        <v>#N/A</v>
      </c>
    </row>
    <row r="737" ht="14.25" customHeight="1">
      <c r="BJ737" s="9">
        <v>5.0</v>
      </c>
    </row>
    <row r="738" ht="14.25" customHeight="1">
      <c r="BJ738" s="9" t="e">
        <v>#N/A</v>
      </c>
    </row>
    <row r="739" ht="14.25" customHeight="1">
      <c r="BJ739" s="9" t="e">
        <v>#N/A</v>
      </c>
    </row>
    <row r="740" ht="14.25" customHeight="1">
      <c r="BJ740" s="9">
        <v>5.0</v>
      </c>
    </row>
    <row r="741" ht="14.25" customHeight="1">
      <c r="BJ741" s="9" t="e">
        <v>#N/A</v>
      </c>
    </row>
    <row r="742" ht="14.25" customHeight="1">
      <c r="BJ742" s="9" t="e">
        <v>#N/A</v>
      </c>
    </row>
    <row r="743" ht="14.25" customHeight="1">
      <c r="BJ743" s="9" t="e">
        <v>#N/A</v>
      </c>
    </row>
    <row r="744" ht="14.25" customHeight="1">
      <c r="BJ744" s="9" t="e">
        <v>#N/A</v>
      </c>
    </row>
    <row r="745" ht="14.25" customHeight="1">
      <c r="BJ745" s="9" t="e">
        <v>#N/A</v>
      </c>
    </row>
    <row r="746" ht="14.25" customHeight="1">
      <c r="BJ746" s="9" t="e">
        <v>#N/A</v>
      </c>
    </row>
    <row r="747" ht="14.25" customHeight="1">
      <c r="BJ747" s="9" t="e">
        <v>#N/A</v>
      </c>
    </row>
    <row r="748" ht="14.25" customHeight="1">
      <c r="BJ748" s="9" t="e">
        <v>#N/A</v>
      </c>
    </row>
    <row r="749" ht="14.25" customHeight="1">
      <c r="BJ749" s="9" t="e">
        <v>#N/A</v>
      </c>
    </row>
    <row r="750" ht="14.25" customHeight="1">
      <c r="BJ750" s="9" t="e">
        <v>#N/A</v>
      </c>
    </row>
    <row r="751" ht="14.25" customHeight="1">
      <c r="BJ751" s="9" t="e">
        <v>#N/A</v>
      </c>
    </row>
    <row r="752" ht="14.25" customHeight="1">
      <c r="BJ752" s="9" t="e">
        <v>#N/A</v>
      </c>
    </row>
    <row r="753" ht="14.25" customHeight="1">
      <c r="BJ753" s="9">
        <v>3.0</v>
      </c>
    </row>
    <row r="754" ht="14.25" customHeight="1">
      <c r="BJ754" s="9" t="e">
        <v>#N/A</v>
      </c>
    </row>
    <row r="755" ht="14.25" customHeight="1">
      <c r="BJ755" s="9" t="e">
        <v>#N/A</v>
      </c>
    </row>
    <row r="756" ht="14.25" customHeight="1">
      <c r="BJ756" s="9">
        <v>5.0</v>
      </c>
    </row>
    <row r="757" ht="14.25" customHeight="1">
      <c r="BJ757" s="9" t="e">
        <v>#N/A</v>
      </c>
    </row>
    <row r="758" ht="14.25" customHeight="1">
      <c r="BJ758" s="9" t="e">
        <v>#N/A</v>
      </c>
    </row>
    <row r="759" ht="14.25" customHeight="1">
      <c r="BJ759" s="9" t="e">
        <v>#N/A</v>
      </c>
    </row>
    <row r="760" ht="14.25" customHeight="1">
      <c r="BJ760" s="9">
        <v>5.0</v>
      </c>
    </row>
    <row r="761" ht="14.25" customHeight="1">
      <c r="BJ761" s="9" t="e">
        <v>#N/A</v>
      </c>
    </row>
    <row r="762" ht="14.25" customHeight="1">
      <c r="BJ762" s="9" t="e">
        <v>#N/A</v>
      </c>
    </row>
    <row r="763" ht="14.25" customHeight="1">
      <c r="BJ763" s="9" t="e">
        <v>#N/A</v>
      </c>
    </row>
    <row r="764" ht="14.25" customHeight="1">
      <c r="BJ764" s="9" t="e">
        <v>#N/A</v>
      </c>
    </row>
    <row r="765" ht="14.25" customHeight="1">
      <c r="BJ765" s="9">
        <v>1.0</v>
      </c>
    </row>
    <row r="766" ht="14.25" customHeight="1">
      <c r="BJ766" s="9">
        <v>5.0</v>
      </c>
    </row>
    <row r="767" ht="14.25" customHeight="1">
      <c r="BJ767" s="9" t="e">
        <v>#N/A</v>
      </c>
    </row>
    <row r="768" ht="14.25" customHeight="1">
      <c r="BJ768" s="9">
        <v>5.0</v>
      </c>
    </row>
    <row r="769" ht="14.25" customHeight="1">
      <c r="BJ769" s="9">
        <v>4.0</v>
      </c>
    </row>
    <row r="770" ht="14.25" customHeight="1">
      <c r="BJ770" s="9">
        <v>5.0</v>
      </c>
    </row>
    <row r="771" ht="14.25" customHeight="1">
      <c r="BJ771" s="9" t="e">
        <v>#N/A</v>
      </c>
    </row>
    <row r="772" ht="14.25" customHeight="1">
      <c r="BJ772" s="9" t="e">
        <v>#N/A</v>
      </c>
    </row>
    <row r="773" ht="14.25" customHeight="1">
      <c r="BJ773" s="9" t="e">
        <v>#N/A</v>
      </c>
    </row>
    <row r="774" ht="14.25" customHeight="1">
      <c r="BJ774" s="9" t="e">
        <v>#N/A</v>
      </c>
    </row>
    <row r="775" ht="14.25" customHeight="1">
      <c r="BJ775" s="9" t="e">
        <v>#N/A</v>
      </c>
    </row>
    <row r="776" ht="14.25" customHeight="1">
      <c r="BJ776" s="9">
        <v>4.0</v>
      </c>
    </row>
    <row r="777" ht="14.25" customHeight="1">
      <c r="BJ777" s="9" t="e">
        <v>#N/A</v>
      </c>
    </row>
    <row r="778" ht="14.25" customHeight="1">
      <c r="BJ778" s="9" t="e">
        <v>#N/A</v>
      </c>
    </row>
    <row r="779" ht="14.25" customHeight="1">
      <c r="BJ779" s="9" t="e">
        <v>#N/A</v>
      </c>
    </row>
    <row r="780" ht="14.25" customHeight="1">
      <c r="BJ780" s="9" t="e">
        <v>#N/A</v>
      </c>
    </row>
    <row r="781" ht="14.25" customHeight="1">
      <c r="BJ781" s="9">
        <v>3.0</v>
      </c>
    </row>
    <row r="782" ht="14.25" customHeight="1">
      <c r="BJ782" s="9" t="e">
        <v>#N/A</v>
      </c>
    </row>
    <row r="783" ht="14.25" customHeight="1">
      <c r="BJ783" s="9">
        <v>5.0</v>
      </c>
    </row>
    <row r="784" ht="14.25" customHeight="1">
      <c r="BJ784" s="9" t="e">
        <v>#N/A</v>
      </c>
    </row>
    <row r="785" ht="14.25" customHeight="1">
      <c r="BJ785" s="9" t="e">
        <v>#N/A</v>
      </c>
    </row>
    <row r="786" ht="14.25" customHeight="1">
      <c r="BJ786" s="9" t="e">
        <v>#N/A</v>
      </c>
    </row>
    <row r="787" ht="14.25" customHeight="1">
      <c r="BJ787" s="9" t="e">
        <v>#N/A</v>
      </c>
    </row>
    <row r="788" ht="14.25" customHeight="1">
      <c r="BJ788" s="9" t="e">
        <v>#N/A</v>
      </c>
    </row>
    <row r="789" ht="14.25" customHeight="1">
      <c r="BJ789" s="9" t="e">
        <v>#N/A</v>
      </c>
    </row>
    <row r="790" ht="14.25" customHeight="1">
      <c r="BJ790" s="9" t="e">
        <v>#N/A</v>
      </c>
    </row>
    <row r="791" ht="14.25" customHeight="1">
      <c r="BJ791" s="9">
        <v>5.0</v>
      </c>
    </row>
    <row r="792" ht="14.25" customHeight="1">
      <c r="BJ792" s="9" t="e">
        <v>#N/A</v>
      </c>
    </row>
    <row r="793" ht="14.25" customHeight="1">
      <c r="BJ793" s="9">
        <v>3.0</v>
      </c>
    </row>
    <row r="794" ht="14.25" customHeight="1">
      <c r="BJ794" s="9" t="e">
        <v>#N/A</v>
      </c>
    </row>
    <row r="795" ht="14.25" customHeight="1">
      <c r="BJ795" s="9">
        <v>1.0</v>
      </c>
    </row>
    <row r="796" ht="14.25" customHeight="1">
      <c r="BJ796" s="9" t="e">
        <v>#N/A</v>
      </c>
    </row>
    <row r="797" ht="14.25" customHeight="1">
      <c r="BJ797" s="9" t="e">
        <v>#N/A</v>
      </c>
    </row>
    <row r="798" ht="14.25" customHeight="1">
      <c r="BJ798" s="9" t="e">
        <v>#N/A</v>
      </c>
    </row>
    <row r="799" ht="14.25" customHeight="1">
      <c r="BJ799" s="9">
        <v>5.0</v>
      </c>
    </row>
    <row r="800" ht="14.25" customHeight="1">
      <c r="BJ800" s="9" t="e">
        <v>#N/A</v>
      </c>
    </row>
    <row r="801" ht="14.25" customHeight="1">
      <c r="BJ801" s="9" t="e">
        <v>#N/A</v>
      </c>
    </row>
    <row r="802" ht="14.25" customHeight="1">
      <c r="BJ802" s="9" t="e">
        <v>#N/A</v>
      </c>
    </row>
    <row r="803" ht="14.25" customHeight="1">
      <c r="BJ803" s="9" t="e">
        <v>#N/A</v>
      </c>
    </row>
    <row r="804" ht="14.25" customHeight="1">
      <c r="BJ804" s="9" t="e">
        <v>#N/A</v>
      </c>
    </row>
    <row r="805" ht="14.25" customHeight="1">
      <c r="BJ805" s="9">
        <v>5.0</v>
      </c>
    </row>
    <row r="806" ht="14.25" customHeight="1">
      <c r="BJ806" s="9" t="e">
        <v>#N/A</v>
      </c>
    </row>
    <row r="807" ht="14.25" customHeight="1">
      <c r="BJ807" s="9">
        <v>3.0</v>
      </c>
    </row>
    <row r="808" ht="14.25" customHeight="1">
      <c r="BJ808" s="9" t="e">
        <v>#N/A</v>
      </c>
    </row>
    <row r="809" ht="14.25" customHeight="1">
      <c r="BJ809" s="9" t="e">
        <v>#N/A</v>
      </c>
    </row>
    <row r="810" ht="14.25" customHeight="1">
      <c r="BJ810" s="9">
        <v>5.0</v>
      </c>
    </row>
    <row r="811" ht="14.25" customHeight="1">
      <c r="BJ811" s="9" t="e">
        <v>#N/A</v>
      </c>
    </row>
    <row r="812" ht="14.25" customHeight="1">
      <c r="BJ812" s="9" t="e">
        <v>#N/A</v>
      </c>
    </row>
    <row r="813" ht="14.25" customHeight="1">
      <c r="BJ813" s="9" t="e">
        <v>#N/A</v>
      </c>
    </row>
    <row r="814" ht="14.25" customHeight="1">
      <c r="BJ814" s="9" t="e">
        <v>#N/A</v>
      </c>
    </row>
    <row r="815" ht="14.25" customHeight="1">
      <c r="BJ815" s="9" t="e">
        <v>#N/A</v>
      </c>
    </row>
    <row r="816" ht="14.25" customHeight="1">
      <c r="BJ816" s="9" t="e">
        <v>#N/A</v>
      </c>
    </row>
    <row r="817" ht="14.25" customHeight="1">
      <c r="BJ817" s="9" t="e">
        <v>#N/A</v>
      </c>
    </row>
    <row r="818" ht="14.25" customHeight="1">
      <c r="BJ818" s="9" t="e">
        <v>#N/A</v>
      </c>
    </row>
    <row r="819" ht="14.25" customHeight="1">
      <c r="BJ819" s="9" t="e">
        <v>#N/A</v>
      </c>
    </row>
    <row r="820" ht="14.25" customHeight="1">
      <c r="BJ820" s="9" t="e">
        <v>#N/A</v>
      </c>
    </row>
    <row r="821" ht="14.25" customHeight="1">
      <c r="BJ821" s="9" t="e">
        <v>#N/A</v>
      </c>
    </row>
    <row r="822" ht="14.25" customHeight="1">
      <c r="BJ822" s="9" t="e">
        <v>#N/A</v>
      </c>
    </row>
    <row r="823" ht="14.25" customHeight="1">
      <c r="BJ823" s="9">
        <v>5.0</v>
      </c>
    </row>
    <row r="824" ht="14.25" customHeight="1">
      <c r="BJ824" s="9" t="e">
        <v>#N/A</v>
      </c>
    </row>
    <row r="825" ht="14.25" customHeight="1">
      <c r="BJ825" s="9" t="e">
        <v>#N/A</v>
      </c>
    </row>
    <row r="826" ht="14.25" customHeight="1">
      <c r="BJ826" s="9" t="e">
        <v>#N/A</v>
      </c>
    </row>
    <row r="827" ht="14.25" customHeight="1">
      <c r="BJ827" s="9">
        <v>3.0</v>
      </c>
    </row>
    <row r="828" ht="14.25" customHeight="1">
      <c r="BJ828" s="9" t="e">
        <v>#N/A</v>
      </c>
    </row>
    <row r="829" ht="14.25" customHeight="1">
      <c r="BJ829" s="9" t="e">
        <v>#N/A</v>
      </c>
    </row>
    <row r="830" ht="14.25" customHeight="1">
      <c r="BJ830" s="9" t="e">
        <v>#N/A</v>
      </c>
    </row>
    <row r="831" ht="14.25" customHeight="1">
      <c r="BJ831" s="9" t="e">
        <v>#N/A</v>
      </c>
    </row>
    <row r="832" ht="14.25" customHeight="1">
      <c r="BJ832" s="9">
        <v>5.0</v>
      </c>
    </row>
    <row r="833" ht="14.25" customHeight="1">
      <c r="BJ833" s="9" t="e">
        <v>#N/A</v>
      </c>
    </row>
    <row r="834" ht="14.25" customHeight="1">
      <c r="BJ834" s="9" t="e">
        <v>#N/A</v>
      </c>
    </row>
    <row r="835" ht="14.25" customHeight="1">
      <c r="BJ835" s="9">
        <v>5.0</v>
      </c>
    </row>
    <row r="836" ht="14.25" customHeight="1">
      <c r="BJ836" s="9">
        <v>3.0</v>
      </c>
    </row>
    <row r="837" ht="14.25" customHeight="1">
      <c r="BJ837" s="9">
        <v>4.0</v>
      </c>
    </row>
    <row r="838" ht="14.25" customHeight="1">
      <c r="BJ838" s="9" t="e">
        <v>#N/A</v>
      </c>
    </row>
    <row r="839" ht="14.25" customHeight="1">
      <c r="BJ839" s="9">
        <v>5.0</v>
      </c>
    </row>
    <row r="840" ht="14.25" customHeight="1">
      <c r="BJ840" s="9" t="e">
        <v>#N/A</v>
      </c>
    </row>
    <row r="841" ht="14.25" customHeight="1">
      <c r="BJ841" s="9" t="e">
        <v>#N/A</v>
      </c>
    </row>
    <row r="842" ht="14.25" customHeight="1">
      <c r="BJ842" s="9" t="e">
        <v>#N/A</v>
      </c>
    </row>
    <row r="843" ht="14.25" customHeight="1">
      <c r="BJ843" s="9">
        <v>5.0</v>
      </c>
    </row>
    <row r="844" ht="14.25" customHeight="1">
      <c r="BJ844" s="9" t="e">
        <v>#N/A</v>
      </c>
    </row>
    <row r="845" ht="14.25" customHeight="1">
      <c r="BJ845" s="9">
        <v>4.0</v>
      </c>
    </row>
    <row r="846" ht="14.25" customHeight="1">
      <c r="BJ846" s="9" t="e">
        <v>#N/A</v>
      </c>
    </row>
    <row r="847" ht="14.25" customHeight="1">
      <c r="BJ847" s="9" t="e">
        <v>#N/A</v>
      </c>
    </row>
    <row r="848" ht="14.25" customHeight="1">
      <c r="BJ848" s="9">
        <v>1.0</v>
      </c>
    </row>
    <row r="849" ht="14.25" customHeight="1">
      <c r="BJ849" s="9">
        <v>5.0</v>
      </c>
    </row>
    <row r="850" ht="14.25" customHeight="1">
      <c r="BJ850" s="9" t="e">
        <v>#N/A</v>
      </c>
    </row>
    <row r="851" ht="14.25" customHeight="1">
      <c r="BJ851" s="9">
        <v>5.0</v>
      </c>
    </row>
    <row r="852" ht="14.25" customHeight="1">
      <c r="BJ852" s="9">
        <v>4.0</v>
      </c>
    </row>
    <row r="853" ht="14.25" customHeight="1">
      <c r="BJ853" s="9">
        <v>5.0</v>
      </c>
    </row>
    <row r="854" ht="14.25" customHeight="1">
      <c r="BJ854" s="9" t="e">
        <v>#N/A</v>
      </c>
    </row>
    <row r="855" ht="14.25" customHeight="1">
      <c r="BJ855" s="9" t="e">
        <v>#N/A</v>
      </c>
    </row>
    <row r="856" ht="14.25" customHeight="1">
      <c r="BJ856" s="9" t="e">
        <v>#N/A</v>
      </c>
    </row>
    <row r="857" ht="14.25" customHeight="1">
      <c r="BJ857" s="9" t="e">
        <v>#N/A</v>
      </c>
    </row>
    <row r="858" ht="14.25" customHeight="1">
      <c r="BJ858" s="9" t="e">
        <v>#N/A</v>
      </c>
    </row>
    <row r="859" ht="14.25" customHeight="1">
      <c r="BJ859" s="9" t="e">
        <v>#N/A</v>
      </c>
    </row>
    <row r="860" ht="14.25" customHeight="1">
      <c r="BJ860" s="9" t="e">
        <v>#N/A</v>
      </c>
    </row>
    <row r="861" ht="14.25" customHeight="1">
      <c r="BJ861" s="9" t="e">
        <v>#N/A</v>
      </c>
    </row>
    <row r="862" ht="14.25" customHeight="1">
      <c r="BJ862" s="9" t="e">
        <v>#N/A</v>
      </c>
    </row>
    <row r="863" ht="14.25" customHeight="1">
      <c r="BJ863" s="9" t="e">
        <v>#N/A</v>
      </c>
    </row>
    <row r="864" ht="14.25" customHeight="1">
      <c r="BJ864" s="9" t="e">
        <v>#N/A</v>
      </c>
    </row>
    <row r="865" ht="14.25" customHeight="1">
      <c r="BJ865" s="9" t="e">
        <v>#N/A</v>
      </c>
    </row>
    <row r="866" ht="14.25" customHeight="1">
      <c r="BJ866" s="9">
        <v>5.0</v>
      </c>
    </row>
    <row r="867" ht="14.25" customHeight="1">
      <c r="BJ867" s="9">
        <v>1.0</v>
      </c>
    </row>
    <row r="868" ht="14.25" customHeight="1">
      <c r="BJ868" s="9" t="e">
        <v>#N/A</v>
      </c>
    </row>
    <row r="869" ht="14.25" customHeight="1">
      <c r="BJ869" s="9" t="e">
        <v>#N/A</v>
      </c>
    </row>
    <row r="870" ht="14.25" customHeight="1">
      <c r="BJ870" s="9" t="e">
        <v>#N/A</v>
      </c>
    </row>
    <row r="871" ht="14.25" customHeight="1">
      <c r="BJ871" s="9" t="e">
        <v>#N/A</v>
      </c>
    </row>
    <row r="872" ht="14.25" customHeight="1">
      <c r="BJ872" s="9" t="e">
        <v>#N/A</v>
      </c>
    </row>
    <row r="873" ht="14.25" customHeight="1">
      <c r="BJ873" s="9" t="e">
        <v>#N/A</v>
      </c>
    </row>
    <row r="874" ht="14.25" customHeight="1">
      <c r="BJ874" s="9">
        <v>5.0</v>
      </c>
    </row>
    <row r="875" ht="14.25" customHeight="1">
      <c r="BJ875" s="9">
        <v>5.0</v>
      </c>
    </row>
    <row r="876" ht="14.25" customHeight="1">
      <c r="BJ876" s="9">
        <v>5.0</v>
      </c>
    </row>
    <row r="877" ht="14.25" customHeight="1">
      <c r="BJ877" s="9" t="e">
        <v>#N/A</v>
      </c>
    </row>
    <row r="878" ht="14.25" customHeight="1">
      <c r="BJ878" s="9">
        <v>1.0</v>
      </c>
    </row>
    <row r="879" ht="14.25" customHeight="1">
      <c r="BJ879" s="9" t="e">
        <v>#N/A</v>
      </c>
    </row>
    <row r="880" ht="14.25" customHeight="1">
      <c r="BJ880" s="9" t="e">
        <v>#N/A</v>
      </c>
    </row>
    <row r="881" ht="14.25" customHeight="1">
      <c r="BJ881" s="9" t="e">
        <v>#N/A</v>
      </c>
    </row>
    <row r="882" ht="14.25" customHeight="1">
      <c r="BJ882" s="9" t="e">
        <v>#N/A</v>
      </c>
    </row>
    <row r="883" ht="14.25" customHeight="1">
      <c r="BJ883" s="9" t="e">
        <v>#N/A</v>
      </c>
    </row>
    <row r="884" ht="14.25" customHeight="1">
      <c r="BJ884" s="9" t="e">
        <v>#N/A</v>
      </c>
    </row>
    <row r="885" ht="14.25" customHeight="1">
      <c r="BJ885" s="9" t="e">
        <v>#N/A</v>
      </c>
    </row>
    <row r="886" ht="14.25" customHeight="1">
      <c r="BJ886" s="9" t="e">
        <v>#N/A</v>
      </c>
    </row>
    <row r="887" ht="14.25" customHeight="1">
      <c r="BJ887" s="9" t="e">
        <v>#N/A</v>
      </c>
    </row>
    <row r="888" ht="14.25" customHeight="1">
      <c r="BJ888" s="9" t="e">
        <v>#N/A</v>
      </c>
    </row>
    <row r="889" ht="14.25" customHeight="1">
      <c r="BJ889" s="9" t="e">
        <v>#N/A</v>
      </c>
    </row>
    <row r="890" ht="14.25" customHeight="1">
      <c r="BJ890" s="9">
        <v>3.0</v>
      </c>
    </row>
    <row r="891" ht="14.25" customHeight="1">
      <c r="BJ891" s="9" t="e">
        <v>#N/A</v>
      </c>
    </row>
    <row r="892" ht="14.25" customHeight="1">
      <c r="BJ892" s="9" t="e">
        <v>#N/A</v>
      </c>
    </row>
    <row r="893" ht="14.25" customHeight="1">
      <c r="BJ893" s="9">
        <v>5.0</v>
      </c>
    </row>
    <row r="894" ht="14.25" customHeight="1">
      <c r="BJ894" s="9" t="e">
        <v>#N/A</v>
      </c>
    </row>
    <row r="895" ht="14.25" customHeight="1">
      <c r="BJ895" s="9" t="e">
        <v>#N/A</v>
      </c>
    </row>
    <row r="896" ht="14.25" customHeight="1">
      <c r="BJ896" s="9" t="e">
        <v>#N/A</v>
      </c>
    </row>
    <row r="897" ht="14.25" customHeight="1">
      <c r="BJ897" s="9">
        <v>5.0</v>
      </c>
    </row>
    <row r="898" ht="14.25" customHeight="1">
      <c r="BJ898" s="9" t="e">
        <v>#N/A</v>
      </c>
    </row>
    <row r="899" ht="14.25" customHeight="1">
      <c r="BJ899" s="9" t="e">
        <v>#N/A</v>
      </c>
    </row>
    <row r="900" ht="14.25" customHeight="1">
      <c r="BJ900" s="9">
        <v>3.0</v>
      </c>
    </row>
    <row r="901" ht="14.25" customHeight="1">
      <c r="BJ901" s="9" t="e">
        <v>#N/A</v>
      </c>
    </row>
    <row r="902" ht="14.25" customHeight="1">
      <c r="BJ902" s="9" t="e">
        <v>#N/A</v>
      </c>
    </row>
    <row r="903" ht="14.25" customHeight="1">
      <c r="BJ903" s="9">
        <v>5.0</v>
      </c>
    </row>
    <row r="904" ht="14.25" customHeight="1">
      <c r="BJ904" s="9" t="e">
        <v>#N/A</v>
      </c>
    </row>
    <row r="905" ht="14.25" customHeight="1">
      <c r="BJ905" s="9" t="e">
        <v>#N/A</v>
      </c>
    </row>
    <row r="906" ht="14.25" customHeight="1">
      <c r="BJ906" s="9">
        <v>5.0</v>
      </c>
    </row>
    <row r="907" ht="14.25" customHeight="1">
      <c r="BJ907" s="9" t="e">
        <v>#N/A</v>
      </c>
    </row>
    <row r="908" ht="14.25" customHeight="1">
      <c r="BJ908" s="9" t="e">
        <v>#N/A</v>
      </c>
    </row>
    <row r="909" ht="14.25" customHeight="1">
      <c r="BJ909" s="9" t="e">
        <v>#N/A</v>
      </c>
    </row>
    <row r="910" ht="14.25" customHeight="1">
      <c r="BJ910" s="9" t="e">
        <v>#N/A</v>
      </c>
    </row>
    <row r="911" ht="14.25" customHeight="1">
      <c r="BJ911" s="9" t="e">
        <v>#N/A</v>
      </c>
    </row>
    <row r="912" ht="14.25" customHeight="1">
      <c r="BJ912" s="9" t="e">
        <v>#N/A</v>
      </c>
    </row>
    <row r="913" ht="14.25" customHeight="1">
      <c r="BJ913" s="9" t="e">
        <v>#N/A</v>
      </c>
    </row>
    <row r="914" ht="14.25" customHeight="1">
      <c r="BJ914" s="9" t="e">
        <v>#N/A</v>
      </c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 ht="14.25" customHeight="1">
      <c r="A1" s="9" t="s">
        <v>137</v>
      </c>
      <c r="B1" s="4" t="s">
        <v>23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4" t="s">
        <v>23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40</v>
      </c>
      <c r="B2" s="4">
        <v>0.0</v>
      </c>
      <c r="C2" s="9">
        <v>2.0</v>
      </c>
      <c r="D2" s="9">
        <v>3.0</v>
      </c>
      <c r="E2" s="9">
        <v>3.0</v>
      </c>
      <c r="F2" s="9">
        <v>4.0</v>
      </c>
      <c r="G2" s="9">
        <v>2.0</v>
      </c>
      <c r="H2" s="9" t="e">
        <v>#N/A</v>
      </c>
      <c r="I2" s="9" t="e">
        <v>#N/A</v>
      </c>
      <c r="J2" s="9" t="e">
        <v>#N/A</v>
      </c>
      <c r="K2" s="9" t="e">
        <v>#N/A</v>
      </c>
      <c r="L2" s="9">
        <v>3.0</v>
      </c>
      <c r="M2" s="9">
        <v>3.0</v>
      </c>
      <c r="O2" s="9" t="s">
        <v>24</v>
      </c>
      <c r="P2" s="4">
        <v>1.0</v>
      </c>
      <c r="Q2" s="9">
        <v>5.0</v>
      </c>
      <c r="R2" s="9">
        <v>5.0</v>
      </c>
      <c r="S2" s="9">
        <v>5.0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5.0</v>
      </c>
      <c r="Y2" s="9">
        <v>5.0</v>
      </c>
      <c r="Z2" s="9" t="e">
        <v>#N/A</v>
      </c>
      <c r="AA2" s="9">
        <v>5.0</v>
      </c>
    </row>
    <row r="3" ht="14.25" customHeight="1">
      <c r="A3" s="9" t="s">
        <v>44</v>
      </c>
      <c r="B3" s="4">
        <v>0.0</v>
      </c>
      <c r="C3" s="9">
        <v>4.0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4">
        <v>1.0</v>
      </c>
      <c r="Q3" s="9">
        <v>5.0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46</v>
      </c>
      <c r="B4" s="4">
        <v>0.0</v>
      </c>
      <c r="C4" s="9">
        <v>5.0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4">
        <v>1.0</v>
      </c>
      <c r="Q4" s="9">
        <v>5.0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48</v>
      </c>
      <c r="B5" s="4">
        <v>0.0</v>
      </c>
      <c r="C5" s="9">
        <v>5.0</v>
      </c>
      <c r="D5" s="9" t="e">
        <v>#N/A</v>
      </c>
      <c r="E5" s="9" t="e">
        <v>#N/A</v>
      </c>
      <c r="F5" s="9" t="e">
        <v>#N/A</v>
      </c>
      <c r="G5" s="9" t="e">
        <v>#N/A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O5" s="9" t="s">
        <v>36</v>
      </c>
      <c r="P5" s="4">
        <v>1.0</v>
      </c>
      <c r="Q5" s="9">
        <v>4.0</v>
      </c>
      <c r="R5" s="9">
        <v>1.0</v>
      </c>
      <c r="S5" s="9">
        <v>5.0</v>
      </c>
      <c r="T5" s="9">
        <v>4.0</v>
      </c>
      <c r="U5" s="9">
        <v>5.0</v>
      </c>
      <c r="V5" s="9">
        <v>5.0</v>
      </c>
      <c r="W5" s="9" t="e">
        <v>#N/A</v>
      </c>
      <c r="X5" s="9" t="e">
        <v>#N/A</v>
      </c>
      <c r="Y5" s="9" t="e">
        <v>#N/A</v>
      </c>
      <c r="Z5" s="9" t="e">
        <v>#N/A</v>
      </c>
      <c r="AA5" s="9">
        <v>5.0</v>
      </c>
    </row>
    <row r="6" ht="14.25" customHeight="1">
      <c r="A6" s="9" t="s">
        <v>55</v>
      </c>
      <c r="B6" s="4">
        <v>0.0</v>
      </c>
      <c r="C6" s="9">
        <v>3.0</v>
      </c>
      <c r="D6" s="9" t="e">
        <v>#N/A</v>
      </c>
      <c r="E6" s="9" t="e">
        <v>#N/A</v>
      </c>
      <c r="F6" s="9">
        <v>5.0</v>
      </c>
      <c r="G6" s="9">
        <v>3.0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4.0</v>
      </c>
      <c r="O6" s="9" t="s">
        <v>42</v>
      </c>
      <c r="P6" s="4">
        <v>1.0</v>
      </c>
      <c r="Q6" s="9">
        <v>5.0</v>
      </c>
      <c r="R6" s="9">
        <v>4.0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4.0</v>
      </c>
    </row>
    <row r="7" ht="14.25" customHeight="1">
      <c r="A7" s="9" t="s">
        <v>61</v>
      </c>
      <c r="B7" s="4">
        <v>0.0</v>
      </c>
      <c r="C7" s="9">
        <v>5.0</v>
      </c>
      <c r="D7" s="9">
        <v>5.0</v>
      </c>
      <c r="E7" s="9">
        <v>5.0</v>
      </c>
      <c r="F7" s="9">
        <v>5.0</v>
      </c>
      <c r="G7" s="9">
        <v>5.0</v>
      </c>
      <c r="H7" s="9">
        <v>5.0</v>
      </c>
      <c r="I7" s="9">
        <v>5.0</v>
      </c>
      <c r="J7" s="9">
        <v>5.0</v>
      </c>
      <c r="K7" s="9">
        <v>5.0</v>
      </c>
      <c r="L7" s="9">
        <v>5.0</v>
      </c>
      <c r="M7" s="9">
        <v>5.0</v>
      </c>
      <c r="O7" s="9" t="s">
        <v>45</v>
      </c>
      <c r="P7" s="4">
        <v>1.0</v>
      </c>
      <c r="Q7" s="9">
        <v>5.0</v>
      </c>
      <c r="R7" s="9">
        <v>5.0</v>
      </c>
      <c r="S7" s="9" t="e">
        <v>#N/A</v>
      </c>
      <c r="T7" s="9">
        <v>5.0</v>
      </c>
      <c r="U7" s="9" t="e">
        <v>#N/A</v>
      </c>
      <c r="V7" s="9">
        <v>5.0</v>
      </c>
      <c r="W7" s="9">
        <v>5.0</v>
      </c>
      <c r="X7" s="9">
        <v>5.0</v>
      </c>
      <c r="Y7" s="9">
        <v>5.0</v>
      </c>
      <c r="Z7" s="9">
        <v>5.0</v>
      </c>
      <c r="AA7" s="9">
        <v>5.0</v>
      </c>
    </row>
    <row r="8" ht="14.25" customHeight="1">
      <c r="A8" s="9" t="s">
        <v>62</v>
      </c>
      <c r="B8" s="4">
        <v>0.0</v>
      </c>
      <c r="C8" s="9">
        <v>3.0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51</v>
      </c>
      <c r="P8" s="4">
        <v>1.0</v>
      </c>
      <c r="Q8" s="9">
        <v>5.0</v>
      </c>
      <c r="R8" s="9">
        <v>5.0</v>
      </c>
      <c r="S8" s="9" t="e">
        <v>#N/A</v>
      </c>
      <c r="T8" s="9">
        <v>5.0</v>
      </c>
      <c r="U8" s="9">
        <v>4.0</v>
      </c>
      <c r="V8" s="9" t="e">
        <v>#N/A</v>
      </c>
      <c r="W8" s="9">
        <v>4.0</v>
      </c>
      <c r="X8" s="9" t="e">
        <v>#N/A</v>
      </c>
      <c r="Y8" s="9" t="e">
        <v>#N/A</v>
      </c>
      <c r="Z8" s="9" t="e">
        <v>#N/A</v>
      </c>
      <c r="AA8" s="9" t="e">
        <v>#N/A</v>
      </c>
    </row>
    <row r="9" ht="14.25" customHeight="1">
      <c r="A9" s="9" t="s">
        <v>64</v>
      </c>
      <c r="B9" s="4">
        <v>0.0</v>
      </c>
      <c r="C9" s="9">
        <v>5.0</v>
      </c>
      <c r="D9" s="9">
        <v>5.0</v>
      </c>
      <c r="E9" s="9">
        <v>5.0</v>
      </c>
      <c r="F9" s="9">
        <v>5.0</v>
      </c>
      <c r="G9" s="9">
        <v>5.0</v>
      </c>
      <c r="H9" s="9">
        <v>5.0</v>
      </c>
      <c r="I9" s="9">
        <v>5.0</v>
      </c>
      <c r="J9" s="9">
        <v>5.0</v>
      </c>
      <c r="K9" s="9">
        <v>1.0</v>
      </c>
      <c r="L9" s="9">
        <v>5.0</v>
      </c>
      <c r="M9" s="9">
        <v>5.0</v>
      </c>
      <c r="O9" s="9" t="s">
        <v>52</v>
      </c>
      <c r="P9" s="4">
        <v>1.0</v>
      </c>
      <c r="Q9" s="9">
        <v>5.0</v>
      </c>
      <c r="R9" s="9">
        <v>5.0</v>
      </c>
      <c r="S9" s="9">
        <v>5.0</v>
      </c>
      <c r="T9" s="9">
        <v>5.0</v>
      </c>
      <c r="U9" s="9">
        <v>5.0</v>
      </c>
      <c r="V9" s="9">
        <v>5.0</v>
      </c>
      <c r="W9" s="9">
        <v>5.0</v>
      </c>
      <c r="X9" s="9">
        <v>5.0</v>
      </c>
      <c r="Y9" s="9">
        <v>5.0</v>
      </c>
      <c r="Z9" s="9">
        <v>5.0</v>
      </c>
      <c r="AA9" s="9">
        <v>5.0</v>
      </c>
    </row>
    <row r="10" ht="14.25" customHeight="1">
      <c r="A10" s="9" t="s">
        <v>66</v>
      </c>
      <c r="B10" s="4">
        <v>0.0</v>
      </c>
      <c r="C10" s="9">
        <v>5.0</v>
      </c>
      <c r="D10" s="9">
        <v>4.0</v>
      </c>
      <c r="E10" s="9">
        <v>4.0</v>
      </c>
      <c r="F10" s="9">
        <v>4.0</v>
      </c>
      <c r="G10" s="9">
        <v>5.0</v>
      </c>
      <c r="H10" s="9">
        <v>5.0</v>
      </c>
      <c r="I10" s="9">
        <v>4.0</v>
      </c>
      <c r="J10" s="9">
        <v>4.0</v>
      </c>
      <c r="K10" s="9">
        <v>5.0</v>
      </c>
      <c r="L10" s="9">
        <v>5.0</v>
      </c>
      <c r="M10" s="9">
        <v>5.0</v>
      </c>
      <c r="O10" s="9" t="s">
        <v>53</v>
      </c>
      <c r="P10" s="4">
        <v>1.0</v>
      </c>
      <c r="Q10" s="9">
        <v>4.0</v>
      </c>
      <c r="R10" s="9">
        <v>2.0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81</v>
      </c>
      <c r="B11" s="4">
        <v>0.0</v>
      </c>
      <c r="C11" s="9">
        <v>5.0</v>
      </c>
      <c r="D11" s="9">
        <v>4.0</v>
      </c>
      <c r="E11" s="9">
        <v>2.0</v>
      </c>
      <c r="F11" s="9">
        <v>4.0</v>
      </c>
      <c r="G11" s="9">
        <v>4.0</v>
      </c>
      <c r="H11" s="9">
        <v>4.0</v>
      </c>
      <c r="I11" s="9">
        <v>5.0</v>
      </c>
      <c r="J11" s="9">
        <v>4.0</v>
      </c>
      <c r="K11" s="9">
        <v>5.0</v>
      </c>
      <c r="L11" s="9">
        <v>5.0</v>
      </c>
      <c r="M11" s="9">
        <v>5.0</v>
      </c>
      <c r="O11" s="9" t="s">
        <v>56</v>
      </c>
      <c r="P11" s="4">
        <v>1.0</v>
      </c>
      <c r="Q11" s="9">
        <v>5.0</v>
      </c>
      <c r="R11" s="9">
        <v>5.0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82</v>
      </c>
      <c r="B12" s="4">
        <v>0.0</v>
      </c>
      <c r="C12" s="9">
        <v>5.0</v>
      </c>
      <c r="D12" s="9">
        <v>2.0</v>
      </c>
      <c r="E12" s="9">
        <v>1.0</v>
      </c>
      <c r="F12" s="9">
        <v>1.0</v>
      </c>
      <c r="G12" s="9">
        <v>3.0</v>
      </c>
      <c r="H12" s="9" t="e">
        <v>#N/A</v>
      </c>
      <c r="I12" s="9">
        <v>2.0</v>
      </c>
      <c r="J12" s="9" t="e">
        <v>#N/A</v>
      </c>
      <c r="K12" s="9">
        <v>1.0</v>
      </c>
      <c r="L12" s="9" t="e">
        <v>#N/A</v>
      </c>
      <c r="M12" s="9">
        <v>1.0</v>
      </c>
      <c r="O12" s="9" t="s">
        <v>58</v>
      </c>
      <c r="P12" s="4">
        <v>1.0</v>
      </c>
      <c r="Q12" s="9">
        <v>5.0</v>
      </c>
      <c r="R12" s="9">
        <v>5.0</v>
      </c>
      <c r="S12" s="9" t="e">
        <v>#N/A</v>
      </c>
      <c r="T12" s="9" t="e">
        <v>#N/A</v>
      </c>
      <c r="U12" s="9" t="e">
        <v>#N/A</v>
      </c>
      <c r="V12" s="9">
        <v>4.0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83</v>
      </c>
      <c r="B13" s="4">
        <v>0.0</v>
      </c>
      <c r="C13" s="9">
        <v>5.0</v>
      </c>
      <c r="D13" s="9" t="e">
        <v>#N/A</v>
      </c>
      <c r="E13" s="9" t="e">
        <v>#N/A</v>
      </c>
      <c r="F13" s="9" t="e">
        <v>#N/A</v>
      </c>
      <c r="G13" s="9" t="e">
        <v>#N/A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O13" s="9" t="s">
        <v>60</v>
      </c>
      <c r="P13" s="4">
        <v>1.0</v>
      </c>
      <c r="Q13" s="9">
        <v>3.0</v>
      </c>
      <c r="R13" s="9">
        <v>3.0</v>
      </c>
      <c r="S13" s="9">
        <v>2.0</v>
      </c>
      <c r="T13" s="9">
        <v>3.0</v>
      </c>
      <c r="U13" s="9">
        <v>4.0</v>
      </c>
      <c r="V13" s="9">
        <v>3.0</v>
      </c>
      <c r="W13" s="9">
        <v>2.0</v>
      </c>
      <c r="X13" s="9" t="e">
        <v>#N/A</v>
      </c>
      <c r="Y13" s="9">
        <v>1.0</v>
      </c>
      <c r="Z13" s="9">
        <v>1.0</v>
      </c>
      <c r="AA13" s="9">
        <v>1.0</v>
      </c>
    </row>
    <row r="14" ht="14.25" customHeight="1">
      <c r="A14" s="9" t="s">
        <v>93</v>
      </c>
      <c r="B14" s="4">
        <v>0.0</v>
      </c>
      <c r="C14" s="9">
        <v>5.0</v>
      </c>
      <c r="D14" s="9">
        <v>5.0</v>
      </c>
      <c r="E14" s="9" t="e">
        <v>#N/A</v>
      </c>
      <c r="F14" s="9">
        <v>5.0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O14" s="9" t="s">
        <v>65</v>
      </c>
      <c r="P14" s="4">
        <v>1.0</v>
      </c>
      <c r="Q14" s="9">
        <v>5.0</v>
      </c>
      <c r="R14" s="9">
        <v>5.0</v>
      </c>
      <c r="S14" s="9">
        <v>5.0</v>
      </c>
      <c r="T14" s="9">
        <v>4.0</v>
      </c>
      <c r="U14" s="9" t="e">
        <v>#N/A</v>
      </c>
      <c r="V14" s="9">
        <v>4.0</v>
      </c>
      <c r="W14" s="9" t="e">
        <v>#N/A</v>
      </c>
      <c r="X14" s="9">
        <v>4.0</v>
      </c>
      <c r="Y14" s="9" t="e">
        <v>#N/A</v>
      </c>
      <c r="Z14" s="9">
        <v>4.0</v>
      </c>
      <c r="AA14" s="9">
        <v>4.0</v>
      </c>
    </row>
    <row r="15" ht="14.25" customHeight="1">
      <c r="A15" s="9" t="s">
        <v>94</v>
      </c>
      <c r="B15" s="4">
        <v>0.0</v>
      </c>
      <c r="C15" s="9">
        <v>3.0</v>
      </c>
      <c r="D15" s="9">
        <v>2.0</v>
      </c>
      <c r="E15" s="9">
        <v>1.0</v>
      </c>
      <c r="F15" s="9">
        <v>4.0</v>
      </c>
      <c r="G15" s="9">
        <v>2.0</v>
      </c>
      <c r="H15" s="9">
        <v>2.0</v>
      </c>
      <c r="I15" s="9" t="e">
        <v>#N/A</v>
      </c>
      <c r="J15" s="9" t="e">
        <v>#N/A</v>
      </c>
      <c r="K15" s="9">
        <v>3.0</v>
      </c>
      <c r="L15" s="9">
        <v>1.0</v>
      </c>
      <c r="M15" s="9">
        <v>1.0</v>
      </c>
      <c r="O15" s="9" t="s">
        <v>67</v>
      </c>
      <c r="P15" s="4">
        <v>1.0</v>
      </c>
      <c r="Q15" s="9">
        <v>4.0</v>
      </c>
      <c r="R15" s="9">
        <v>5.0</v>
      </c>
      <c r="S15" s="9">
        <v>5.0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</row>
    <row r="16" ht="14.25" customHeight="1">
      <c r="A16" s="9" t="s">
        <v>99</v>
      </c>
      <c r="B16" s="4">
        <v>0.0</v>
      </c>
      <c r="C16" s="9">
        <v>5.0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>
        <v>5.0</v>
      </c>
      <c r="J16" s="9" t="e">
        <v>#N/A</v>
      </c>
      <c r="K16" s="9" t="e">
        <v>#N/A</v>
      </c>
      <c r="L16" s="9" t="e">
        <v>#N/A</v>
      </c>
      <c r="M16" s="9" t="e">
        <v>#N/A</v>
      </c>
      <c r="O16" s="9" t="s">
        <v>68</v>
      </c>
      <c r="P16" s="4">
        <v>1.0</v>
      </c>
      <c r="Q16" s="9">
        <v>4.0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</row>
    <row r="17" ht="14.25" customHeight="1">
      <c r="A17" s="9" t="s">
        <v>118</v>
      </c>
      <c r="B17" s="4">
        <v>0.0</v>
      </c>
      <c r="C17" s="9">
        <v>5.0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69</v>
      </c>
      <c r="P17" s="4">
        <v>1.0</v>
      </c>
      <c r="Q17" s="9">
        <v>5.0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</row>
    <row r="18" ht="14.25" customHeight="1">
      <c r="A18" s="9" t="s">
        <v>119</v>
      </c>
      <c r="B18" s="4">
        <v>0.0</v>
      </c>
      <c r="C18" s="9">
        <v>3.0</v>
      </c>
      <c r="D18" s="9">
        <v>4.0</v>
      </c>
      <c r="E18" s="9">
        <v>4.0</v>
      </c>
      <c r="F18" s="9">
        <v>3.0</v>
      </c>
      <c r="G18" s="9" t="e">
        <v>#N/A</v>
      </c>
      <c r="H18" s="9">
        <v>4.0</v>
      </c>
      <c r="I18" s="9" t="e">
        <v>#N/A</v>
      </c>
      <c r="J18" s="9">
        <v>4.0</v>
      </c>
      <c r="K18" s="9" t="e">
        <v>#N/A</v>
      </c>
      <c r="L18" s="9" t="e">
        <v>#N/A</v>
      </c>
      <c r="M18" s="9" t="e">
        <v>#N/A</v>
      </c>
      <c r="O18" s="9" t="s">
        <v>70</v>
      </c>
      <c r="P18" s="4">
        <v>1.0</v>
      </c>
      <c r="Q18" s="9">
        <v>2.0</v>
      </c>
      <c r="R18" s="9">
        <v>4.0</v>
      </c>
      <c r="S18" s="9">
        <v>4.0</v>
      </c>
      <c r="T18" s="9" t="e">
        <v>#N/A</v>
      </c>
      <c r="U18" s="9">
        <v>3.0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128</v>
      </c>
      <c r="B19" s="4">
        <v>0.0</v>
      </c>
      <c r="C19" s="9">
        <v>5.0</v>
      </c>
      <c r="D19" s="9" t="e">
        <v>#N/A</v>
      </c>
      <c r="E19" s="9" t="e">
        <v>#N/A</v>
      </c>
      <c r="F19" s="9">
        <v>4.0</v>
      </c>
      <c r="G19" s="9" t="e">
        <v>#N/A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O19" s="9" t="s">
        <v>72</v>
      </c>
      <c r="P19" s="4">
        <v>1.0</v>
      </c>
      <c r="Q19" s="9">
        <v>5.0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>
        <v>5.0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B20" s="18" t="s">
        <v>150</v>
      </c>
      <c r="C20" s="18">
        <f t="shared" ref="C20:M20" si="1">AVERAGEIF(C2:C19,"&lt;&gt;#N/A")</f>
        <v>4.333333333</v>
      </c>
      <c r="D20" s="18">
        <f t="shared" si="1"/>
        <v>3.777777778</v>
      </c>
      <c r="E20" s="18">
        <f t="shared" si="1"/>
        <v>3.125</v>
      </c>
      <c r="F20" s="18">
        <f t="shared" si="1"/>
        <v>4</v>
      </c>
      <c r="G20" s="18">
        <f t="shared" si="1"/>
        <v>3.625</v>
      </c>
      <c r="H20" s="18">
        <f t="shared" si="1"/>
        <v>4.166666667</v>
      </c>
      <c r="I20" s="18">
        <f t="shared" si="1"/>
        <v>4.333333333</v>
      </c>
      <c r="J20" s="18">
        <f t="shared" si="1"/>
        <v>4.4</v>
      </c>
      <c r="K20" s="18">
        <f t="shared" si="1"/>
        <v>3.333333333</v>
      </c>
      <c r="L20" s="18">
        <f t="shared" si="1"/>
        <v>4</v>
      </c>
      <c r="M20" s="18">
        <f t="shared" si="1"/>
        <v>3.625</v>
      </c>
      <c r="O20" s="9" t="s">
        <v>74</v>
      </c>
      <c r="P20" s="4">
        <v>1.0</v>
      </c>
      <c r="Q20" s="9">
        <v>4.0</v>
      </c>
      <c r="R20" s="9">
        <v>3.0</v>
      </c>
      <c r="S20" s="9" t="e">
        <v>#N/A</v>
      </c>
      <c r="T20" s="9" t="e">
        <v>#N/A</v>
      </c>
      <c r="U20" s="9" t="e">
        <v>#N/A</v>
      </c>
      <c r="V20" s="9">
        <v>4.0</v>
      </c>
      <c r="W20" s="9">
        <v>2.0</v>
      </c>
      <c r="X20" s="9">
        <v>4.0</v>
      </c>
      <c r="Y20" s="9">
        <v>4.0</v>
      </c>
      <c r="Z20" s="9">
        <v>4.0</v>
      </c>
      <c r="AA20" s="9" t="e">
        <v>#N/A</v>
      </c>
    </row>
    <row r="21" ht="14.25" customHeight="1">
      <c r="B21" s="18" t="s">
        <v>151</v>
      </c>
      <c r="C21" s="18" t="str">
        <f t="shared" ref="C21:M21" si="2">AGGREGATE(7,6,C2:C19)</f>
        <v>#NAME?</v>
      </c>
      <c r="D21" s="18" t="str">
        <f t="shared" si="2"/>
        <v>#NAME?</v>
      </c>
      <c r="E21" s="18" t="str">
        <f t="shared" si="2"/>
        <v>#NAME?</v>
      </c>
      <c r="F21" s="18" t="str">
        <f t="shared" si="2"/>
        <v>#NAME?</v>
      </c>
      <c r="G21" s="18" t="str">
        <f t="shared" si="2"/>
        <v>#NAME?</v>
      </c>
      <c r="H21" s="18" t="str">
        <f t="shared" si="2"/>
        <v>#NAME?</v>
      </c>
      <c r="I21" s="18" t="str">
        <f t="shared" si="2"/>
        <v>#NAME?</v>
      </c>
      <c r="J21" s="18" t="str">
        <f t="shared" si="2"/>
        <v>#NAME?</v>
      </c>
      <c r="K21" s="18" t="str">
        <f t="shared" si="2"/>
        <v>#NAME?</v>
      </c>
      <c r="L21" s="18" t="str">
        <f t="shared" si="2"/>
        <v>#NAME?</v>
      </c>
      <c r="M21" s="18" t="str">
        <f t="shared" si="2"/>
        <v>#NAME?</v>
      </c>
      <c r="O21" s="9" t="s">
        <v>75</v>
      </c>
      <c r="P21" s="4">
        <v>1.0</v>
      </c>
      <c r="Q21" s="9">
        <v>5.0</v>
      </c>
      <c r="R21" s="9">
        <v>5.0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</row>
    <row r="22" ht="14.25" customHeight="1">
      <c r="B22" s="18" t="s">
        <v>152</v>
      </c>
      <c r="C22" s="18">
        <f t="shared" ref="C22:M22" si="3">COUNTIFS(C2:C19,"&lt;&gt;#N/A")</f>
        <v>18</v>
      </c>
      <c r="D22" s="18">
        <f t="shared" si="3"/>
        <v>9</v>
      </c>
      <c r="E22" s="18">
        <f t="shared" si="3"/>
        <v>8</v>
      </c>
      <c r="F22" s="18">
        <f t="shared" si="3"/>
        <v>11</v>
      </c>
      <c r="G22" s="18">
        <f t="shared" si="3"/>
        <v>8</v>
      </c>
      <c r="H22" s="18">
        <f t="shared" si="3"/>
        <v>6</v>
      </c>
      <c r="I22" s="18">
        <f t="shared" si="3"/>
        <v>6</v>
      </c>
      <c r="J22" s="18">
        <f t="shared" si="3"/>
        <v>5</v>
      </c>
      <c r="K22" s="18">
        <f t="shared" si="3"/>
        <v>6</v>
      </c>
      <c r="L22" s="18">
        <f t="shared" si="3"/>
        <v>6</v>
      </c>
      <c r="M22" s="18">
        <f t="shared" si="3"/>
        <v>8</v>
      </c>
      <c r="O22" s="9" t="s">
        <v>76</v>
      </c>
      <c r="P22" s="4">
        <v>1.0</v>
      </c>
      <c r="Q22" s="9">
        <v>4.0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B23" s="18" t="s">
        <v>153</v>
      </c>
      <c r="C23" s="18" t="str">
        <f t="shared" ref="C23:M23" si="4">C21/SQRT(C22)</f>
        <v>#NAME?</v>
      </c>
      <c r="D23" s="18" t="str">
        <f t="shared" si="4"/>
        <v>#NAME?</v>
      </c>
      <c r="E23" s="18" t="str">
        <f t="shared" si="4"/>
        <v>#NAME?</v>
      </c>
      <c r="F23" s="18" t="str">
        <f t="shared" si="4"/>
        <v>#NAME?</v>
      </c>
      <c r="G23" s="18" t="str">
        <f t="shared" si="4"/>
        <v>#NAME?</v>
      </c>
      <c r="H23" s="18" t="str">
        <f t="shared" si="4"/>
        <v>#NAME?</v>
      </c>
      <c r="I23" s="18" t="str">
        <f t="shared" si="4"/>
        <v>#NAME?</v>
      </c>
      <c r="J23" s="18" t="str">
        <f t="shared" si="4"/>
        <v>#NAME?</v>
      </c>
      <c r="K23" s="18" t="str">
        <f t="shared" si="4"/>
        <v>#NAME?</v>
      </c>
      <c r="L23" s="18" t="str">
        <f t="shared" si="4"/>
        <v>#NAME?</v>
      </c>
      <c r="M23" s="18" t="str">
        <f t="shared" si="4"/>
        <v>#NAME?</v>
      </c>
      <c r="O23" s="9" t="s">
        <v>77</v>
      </c>
      <c r="P23" s="4">
        <v>1.0</v>
      </c>
      <c r="Q23" s="9">
        <v>5.0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B24" s="18" t="s">
        <v>154</v>
      </c>
      <c r="C24" s="18" t="str">
        <f t="shared" ref="C24:M24" si="5">AGGREGATE(12,7,C2:C19)</f>
        <v>#NAME?</v>
      </c>
      <c r="D24" s="18" t="str">
        <f t="shared" si="5"/>
        <v>#NAME?</v>
      </c>
      <c r="E24" s="18" t="str">
        <f t="shared" si="5"/>
        <v>#NAME?</v>
      </c>
      <c r="F24" s="18" t="str">
        <f t="shared" si="5"/>
        <v>#NAME?</v>
      </c>
      <c r="G24" s="18" t="str">
        <f t="shared" si="5"/>
        <v>#NAME?</v>
      </c>
      <c r="H24" s="18" t="str">
        <f t="shared" si="5"/>
        <v>#NAME?</v>
      </c>
      <c r="I24" s="18" t="str">
        <f t="shared" si="5"/>
        <v>#NAME?</v>
      </c>
      <c r="J24" s="18" t="str">
        <f t="shared" si="5"/>
        <v>#NAME?</v>
      </c>
      <c r="K24" s="18" t="str">
        <f t="shared" si="5"/>
        <v>#NAME?</v>
      </c>
      <c r="L24" s="18" t="str">
        <f t="shared" si="5"/>
        <v>#NAME?</v>
      </c>
      <c r="M24" s="18" t="str">
        <f t="shared" si="5"/>
        <v>#NAME?</v>
      </c>
      <c r="O24" s="9" t="s">
        <v>78</v>
      </c>
      <c r="P24" s="4">
        <v>1.0</v>
      </c>
      <c r="Q24" s="9">
        <v>5.0</v>
      </c>
      <c r="R24" s="9" t="e">
        <v>#N/A</v>
      </c>
      <c r="S24" s="9" t="e">
        <v>#N/A</v>
      </c>
      <c r="T24" s="9" t="e">
        <v>#N/A</v>
      </c>
      <c r="U24" s="9">
        <v>5.0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</row>
    <row r="25" ht="14.25" customHeight="1">
      <c r="B25" s="18"/>
      <c r="C25" s="18" t="s">
        <v>138</v>
      </c>
      <c r="D25" s="18">
        <v>1.0</v>
      </c>
      <c r="E25" s="18">
        <v>2.0</v>
      </c>
      <c r="F25" s="18">
        <v>6.0</v>
      </c>
      <c r="G25" s="18">
        <v>12.0</v>
      </c>
      <c r="H25" s="18">
        <v>18.0</v>
      </c>
      <c r="I25" s="18">
        <v>24.0</v>
      </c>
      <c r="J25" s="18">
        <v>30.0</v>
      </c>
      <c r="K25" s="18">
        <v>36.0</v>
      </c>
      <c r="L25" s="18">
        <v>42.0</v>
      </c>
      <c r="M25" s="18">
        <v>48.0</v>
      </c>
      <c r="O25" s="9" t="s">
        <v>79</v>
      </c>
      <c r="P25" s="4">
        <v>1.0</v>
      </c>
      <c r="Q25" s="9">
        <v>4.0</v>
      </c>
      <c r="R25" s="9">
        <v>4.0</v>
      </c>
      <c r="S25" s="9" t="e">
        <v>#N/A</v>
      </c>
      <c r="T25" s="9" t="e">
        <v>#N/A</v>
      </c>
      <c r="U25" s="9">
        <v>3.0</v>
      </c>
      <c r="V25" s="9">
        <v>3.0</v>
      </c>
      <c r="W25" s="9" t="e">
        <v>#N/A</v>
      </c>
      <c r="X25" s="9">
        <v>4.0</v>
      </c>
      <c r="Y25" s="9" t="e">
        <v>#N/A</v>
      </c>
      <c r="Z25" s="9">
        <v>3.0</v>
      </c>
      <c r="AA25" s="9" t="e">
        <v>#N/A</v>
      </c>
    </row>
    <row r="26" ht="14.25" customHeight="1">
      <c r="O26" s="9" t="s">
        <v>80</v>
      </c>
      <c r="P26" s="4">
        <v>1.0</v>
      </c>
      <c r="Q26" s="9">
        <v>4.0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A27" s="9" t="s">
        <v>163</v>
      </c>
      <c r="O27" s="9" t="s">
        <v>85</v>
      </c>
      <c r="P27" s="4">
        <v>1.0</v>
      </c>
      <c r="Q27" s="9">
        <v>5.0</v>
      </c>
      <c r="R27" s="9" t="e">
        <v>#N/A</v>
      </c>
      <c r="S27" s="9" t="e">
        <v>#N/A</v>
      </c>
      <c r="T27" s="9" t="e">
        <v>#N/A</v>
      </c>
      <c r="U27" s="9">
        <v>5.0</v>
      </c>
      <c r="V27" s="9" t="e">
        <v>#N/A</v>
      </c>
      <c r="W27" s="9">
        <v>5.0</v>
      </c>
      <c r="X27" s="9" t="e">
        <v>#N/A</v>
      </c>
      <c r="Y27" s="9">
        <v>5.0</v>
      </c>
      <c r="Z27" s="9" t="e">
        <v>#N/A</v>
      </c>
      <c r="AA27" s="9" t="e">
        <v>#N/A</v>
      </c>
    </row>
    <row r="28" ht="14.25" customHeight="1">
      <c r="O28" s="9" t="s">
        <v>86</v>
      </c>
      <c r="P28" s="4">
        <v>1.0</v>
      </c>
      <c r="Q28" s="9">
        <v>3.0</v>
      </c>
      <c r="R28" s="9" t="e">
        <v>#N/A</v>
      </c>
      <c r="S28" s="9" t="e">
        <v>#N/A</v>
      </c>
      <c r="T28" s="9">
        <v>5.0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>
        <v>1.0</v>
      </c>
      <c r="Z28" s="9" t="e">
        <v>#N/A</v>
      </c>
      <c r="AA28" s="9" t="e">
        <v>#N/A</v>
      </c>
    </row>
    <row r="29" ht="14.25" customHeight="1">
      <c r="O29" s="9" t="s">
        <v>87</v>
      </c>
      <c r="P29" s="4">
        <v>1.0</v>
      </c>
      <c r="Q29" s="9">
        <v>5.0</v>
      </c>
      <c r="R29" s="9" t="e">
        <v>#N/A</v>
      </c>
      <c r="S29" s="9" t="e">
        <v>#N/A</v>
      </c>
      <c r="T29" s="9" t="e">
        <v>#N/A</v>
      </c>
      <c r="U29" s="9">
        <v>5.0</v>
      </c>
      <c r="V29" s="9">
        <v>5.0</v>
      </c>
      <c r="W29" s="9" t="e">
        <v>#N/A</v>
      </c>
      <c r="X29" s="9">
        <v>5.0</v>
      </c>
      <c r="Y29" s="9" t="e">
        <v>#N/A</v>
      </c>
      <c r="Z29" s="9" t="e">
        <v>#N/A</v>
      </c>
      <c r="AA29" s="9" t="e">
        <v>#N/A</v>
      </c>
    </row>
    <row r="30" ht="14.25" customHeight="1">
      <c r="O30" s="9" t="s">
        <v>88</v>
      </c>
      <c r="P30" s="4">
        <v>1.0</v>
      </c>
      <c r="Q30" s="9">
        <v>4.0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O31" s="9" t="s">
        <v>89</v>
      </c>
      <c r="P31" s="4">
        <v>1.0</v>
      </c>
      <c r="Q31" s="9">
        <v>4.0</v>
      </c>
      <c r="R31" s="9">
        <v>5.0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O32" s="9" t="s">
        <v>90</v>
      </c>
      <c r="P32" s="4">
        <v>1.0</v>
      </c>
      <c r="Q32" s="9">
        <v>4.0</v>
      </c>
      <c r="R32" s="9">
        <v>4.0</v>
      </c>
      <c r="S32" s="9" t="e">
        <v>#N/A</v>
      </c>
      <c r="T32" s="9">
        <v>4.0</v>
      </c>
      <c r="U32" s="9">
        <v>4.0</v>
      </c>
      <c r="V32" s="9">
        <v>5.0</v>
      </c>
      <c r="W32" s="9">
        <v>4.0</v>
      </c>
      <c r="X32" s="9">
        <v>5.0</v>
      </c>
      <c r="Y32" s="9">
        <v>5.0</v>
      </c>
      <c r="Z32" s="9">
        <v>5.0</v>
      </c>
      <c r="AA32" s="9">
        <v>5.0</v>
      </c>
    </row>
    <row r="33" ht="14.25" customHeight="1">
      <c r="O33" s="9" t="s">
        <v>91</v>
      </c>
      <c r="P33" s="4">
        <v>1.0</v>
      </c>
      <c r="Q33" s="9">
        <v>4.0</v>
      </c>
      <c r="R33" s="9" t="e">
        <v>#N/A</v>
      </c>
      <c r="S33" s="9" t="e">
        <v>#N/A</v>
      </c>
      <c r="T33" s="9" t="e">
        <v>#N/A</v>
      </c>
      <c r="U33" s="9">
        <v>4.0</v>
      </c>
      <c r="V33" s="9" t="e">
        <v>#N/A</v>
      </c>
      <c r="W33" s="9">
        <v>5.0</v>
      </c>
      <c r="X33" s="9" t="e">
        <v>#N/A</v>
      </c>
      <c r="Y33" s="9" t="e">
        <v>#N/A</v>
      </c>
      <c r="Z33" s="9" t="e">
        <v>#N/A</v>
      </c>
      <c r="AA33" s="9">
        <v>5.0</v>
      </c>
    </row>
    <row r="34" ht="14.25" customHeight="1">
      <c r="O34" s="9" t="s">
        <v>92</v>
      </c>
      <c r="P34" s="4">
        <v>1.0</v>
      </c>
      <c r="Q34" s="9">
        <v>4.0</v>
      </c>
      <c r="R34" s="9" t="e">
        <v>#N/A</v>
      </c>
      <c r="S34" s="9" t="e">
        <v>#N/A</v>
      </c>
      <c r="T34" s="9">
        <v>4.0</v>
      </c>
      <c r="U34" s="9">
        <v>4.0</v>
      </c>
      <c r="V34" s="9" t="e">
        <v>#N/A</v>
      </c>
      <c r="W34" s="9" t="e">
        <v>#N/A</v>
      </c>
      <c r="X34" s="9" t="e">
        <v>#N/A</v>
      </c>
      <c r="Y34" s="9">
        <v>4.0</v>
      </c>
      <c r="Z34" s="9">
        <v>3.0</v>
      </c>
      <c r="AA34" s="9">
        <v>5.0</v>
      </c>
    </row>
    <row r="35" ht="14.25" customHeight="1">
      <c r="O35" s="9" t="s">
        <v>95</v>
      </c>
      <c r="P35" s="4">
        <v>1.0</v>
      </c>
      <c r="Q35" s="9">
        <v>4.0</v>
      </c>
      <c r="R35" s="9" t="e">
        <v>#N/A</v>
      </c>
      <c r="S35" s="9" t="e">
        <v>#N/A</v>
      </c>
      <c r="T35" s="9" t="e">
        <v>#N/A</v>
      </c>
      <c r="U35" s="9" t="e">
        <v>#N/A</v>
      </c>
      <c r="V35" s="9" t="e">
        <v>#N/A</v>
      </c>
      <c r="W35" s="9" t="e">
        <v>#N/A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O36" s="9" t="s">
        <v>96</v>
      </c>
      <c r="P36" s="4">
        <v>1.0</v>
      </c>
      <c r="Q36" s="9">
        <v>5.0</v>
      </c>
      <c r="R36" s="9" t="e">
        <v>#N/A</v>
      </c>
      <c r="S36" s="9" t="e">
        <v>#N/A</v>
      </c>
      <c r="T36" s="9">
        <v>4.0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O37" s="9" t="s">
        <v>97</v>
      </c>
      <c r="P37" s="4">
        <v>1.0</v>
      </c>
      <c r="Q37" s="9">
        <v>5.0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O38" s="9" t="s">
        <v>98</v>
      </c>
      <c r="P38" s="4">
        <v>1.0</v>
      </c>
      <c r="Q38" s="9">
        <v>5.0</v>
      </c>
      <c r="R38" s="9">
        <v>5.0</v>
      </c>
      <c r="S38" s="9" t="e">
        <v>#N/A</v>
      </c>
      <c r="T38" s="9">
        <v>5.0</v>
      </c>
      <c r="U38" s="9">
        <v>5.0</v>
      </c>
      <c r="V38" s="9">
        <v>5.0</v>
      </c>
      <c r="W38" s="9" t="e">
        <v>#N/A</v>
      </c>
      <c r="X38" s="9">
        <v>5.0</v>
      </c>
      <c r="Y38" s="9">
        <v>5.0</v>
      </c>
      <c r="Z38" s="9">
        <v>5.0</v>
      </c>
      <c r="AA38" s="9" t="e">
        <v>#N/A</v>
      </c>
    </row>
    <row r="39" ht="14.25" customHeight="1">
      <c r="O39" s="9" t="s">
        <v>100</v>
      </c>
      <c r="P39" s="4">
        <v>1.0</v>
      </c>
      <c r="Q39" s="9">
        <v>4.0</v>
      </c>
      <c r="R39" s="9" t="e">
        <v>#N/A</v>
      </c>
      <c r="S39" s="9" t="e">
        <v>#N/A</v>
      </c>
      <c r="T39" s="9">
        <v>4.0</v>
      </c>
      <c r="U39" s="9" t="e">
        <v>#N/A</v>
      </c>
      <c r="V39" s="9" t="e">
        <v>#N/A</v>
      </c>
      <c r="W39" s="9">
        <v>4.0</v>
      </c>
      <c r="X39" s="9" t="e">
        <v>#N/A</v>
      </c>
      <c r="Y39" s="9" t="e">
        <v>#N/A</v>
      </c>
      <c r="Z39" s="9" t="e">
        <v>#N/A</v>
      </c>
      <c r="AA39" s="9" t="e">
        <v>#N/A</v>
      </c>
    </row>
    <row r="40" ht="14.25" customHeight="1">
      <c r="O40" s="9" t="s">
        <v>102</v>
      </c>
      <c r="P40" s="4">
        <v>1.0</v>
      </c>
      <c r="Q40" s="9">
        <v>5.0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O41" s="9" t="s">
        <v>103</v>
      </c>
      <c r="P41" s="4">
        <v>1.0</v>
      </c>
      <c r="Q41" s="9">
        <v>4.0</v>
      </c>
      <c r="R41" s="9" t="e">
        <v>#N/A</v>
      </c>
      <c r="S41" s="9" t="e">
        <v>#N/A</v>
      </c>
      <c r="T41" s="9" t="e">
        <v>#N/A</v>
      </c>
      <c r="U41" s="9">
        <v>3.0</v>
      </c>
      <c r="V41" s="9" t="e">
        <v>#N/A</v>
      </c>
      <c r="W41" s="9">
        <v>2.0</v>
      </c>
      <c r="X41" s="9">
        <v>1.0</v>
      </c>
      <c r="Y41" s="9">
        <v>1.0</v>
      </c>
      <c r="Z41" s="9" t="e">
        <v>#N/A</v>
      </c>
      <c r="AA41" s="9" t="e">
        <v>#N/A</v>
      </c>
    </row>
    <row r="42" ht="14.25" customHeight="1">
      <c r="O42" s="9" t="s">
        <v>104</v>
      </c>
      <c r="P42" s="4">
        <v>1.0</v>
      </c>
      <c r="Q42" s="9">
        <v>4.0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105</v>
      </c>
      <c r="P43" s="4">
        <v>1.0</v>
      </c>
      <c r="Q43" s="9">
        <v>5.0</v>
      </c>
      <c r="R43" s="9">
        <v>4.0</v>
      </c>
      <c r="S43" s="9">
        <v>5.0</v>
      </c>
      <c r="T43" s="9" t="e">
        <v>#N/A</v>
      </c>
      <c r="U43" s="9">
        <v>4.0</v>
      </c>
      <c r="V43" s="9">
        <v>5.0</v>
      </c>
      <c r="W43" s="9" t="e">
        <v>#N/A</v>
      </c>
      <c r="X43" s="9">
        <v>5.0</v>
      </c>
      <c r="Y43" s="9" t="e">
        <v>#N/A</v>
      </c>
      <c r="Z43" s="9">
        <v>5.0</v>
      </c>
      <c r="AA43" s="9" t="e">
        <v>#N/A</v>
      </c>
    </row>
    <row r="44" ht="14.25" customHeight="1">
      <c r="O44" s="9" t="s">
        <v>106</v>
      </c>
      <c r="P44" s="4">
        <v>1.0</v>
      </c>
      <c r="Q44" s="9">
        <v>4.0</v>
      </c>
      <c r="R44" s="9" t="e">
        <v>#N/A</v>
      </c>
      <c r="S44" s="9" t="e">
        <v>#N/A</v>
      </c>
      <c r="T44" s="9" t="e">
        <v>#N/A</v>
      </c>
      <c r="U44" s="9">
        <v>3.0</v>
      </c>
      <c r="V44" s="9" t="e">
        <v>#N/A</v>
      </c>
      <c r="W44" s="9" t="e">
        <v>#N/A</v>
      </c>
      <c r="X44" s="9" t="e">
        <v>#N/A</v>
      </c>
      <c r="Y44" s="9" t="e">
        <v>#N/A</v>
      </c>
      <c r="Z44" s="9" t="e">
        <v>#N/A</v>
      </c>
      <c r="AA44" s="9" t="e">
        <v>#N/A</v>
      </c>
    </row>
    <row r="45" ht="14.25" customHeight="1">
      <c r="O45" s="9" t="s">
        <v>107</v>
      </c>
      <c r="P45" s="4">
        <v>1.0</v>
      </c>
      <c r="Q45" s="9">
        <v>4.0</v>
      </c>
      <c r="R45" s="9">
        <v>4.0</v>
      </c>
      <c r="S45" s="9">
        <v>5.0</v>
      </c>
      <c r="T45" s="9" t="e">
        <v>#N/A</v>
      </c>
      <c r="U45" s="9" t="e">
        <v>#N/A</v>
      </c>
      <c r="V45" s="9">
        <v>3.0</v>
      </c>
      <c r="W45" s="9" t="e">
        <v>#N/A</v>
      </c>
      <c r="X45" s="9" t="e">
        <v>#N/A</v>
      </c>
      <c r="Y45" s="9" t="e">
        <v>#N/A</v>
      </c>
      <c r="Z45" s="9">
        <v>3.0</v>
      </c>
      <c r="AA45" s="9">
        <v>3.0</v>
      </c>
    </row>
    <row r="46" ht="14.25" customHeight="1">
      <c r="O46" s="9" t="s">
        <v>108</v>
      </c>
      <c r="P46" s="4">
        <v>1.0</v>
      </c>
      <c r="Q46" s="9">
        <v>4.0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>
        <v>4.0</v>
      </c>
      <c r="X46" s="9">
        <v>2.0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109</v>
      </c>
      <c r="P47" s="4">
        <v>1.0</v>
      </c>
      <c r="Q47" s="9">
        <v>5.0</v>
      </c>
      <c r="R47" s="9" t="e">
        <v>#N/A</v>
      </c>
      <c r="S47" s="9" t="e">
        <v>#N/A</v>
      </c>
      <c r="T47" s="9" t="e">
        <v>#N/A</v>
      </c>
      <c r="U47" s="9" t="e">
        <v>#N/A</v>
      </c>
      <c r="V47" s="9" t="e">
        <v>#N/A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110</v>
      </c>
      <c r="P48" s="4">
        <v>1.0</v>
      </c>
      <c r="Q48" s="9">
        <v>5.0</v>
      </c>
      <c r="R48" s="9">
        <v>5.0</v>
      </c>
      <c r="S48" s="9">
        <v>5.0</v>
      </c>
      <c r="T48" s="9">
        <v>5.0</v>
      </c>
      <c r="U48" s="9">
        <v>5.0</v>
      </c>
      <c r="V48" s="9">
        <v>5.0</v>
      </c>
      <c r="W48" s="9">
        <v>5.0</v>
      </c>
      <c r="X48" s="9">
        <v>5.0</v>
      </c>
      <c r="Y48" s="9">
        <v>5.0</v>
      </c>
      <c r="Z48" s="9">
        <v>5.0</v>
      </c>
      <c r="AA48" s="9">
        <v>5.0</v>
      </c>
    </row>
    <row r="49" ht="14.25" customHeight="1">
      <c r="O49" s="9" t="s">
        <v>111</v>
      </c>
      <c r="P49" s="4">
        <v>1.0</v>
      </c>
      <c r="Q49" s="9">
        <v>4.0</v>
      </c>
      <c r="R49" s="9" t="e">
        <v>#N/A</v>
      </c>
      <c r="S49" s="9" t="e">
        <v>#N/A</v>
      </c>
      <c r="T49" s="9" t="e">
        <v>#N/A</v>
      </c>
      <c r="U49" s="9" t="e">
        <v>#N/A</v>
      </c>
      <c r="V49" s="9">
        <v>4.0</v>
      </c>
      <c r="W49" s="9" t="e">
        <v>#N/A</v>
      </c>
      <c r="X49" s="9" t="e">
        <v>#N/A</v>
      </c>
      <c r="Y49" s="9">
        <v>4.0</v>
      </c>
      <c r="Z49" s="9" t="e">
        <v>#N/A</v>
      </c>
      <c r="AA49" s="9" t="e">
        <v>#N/A</v>
      </c>
    </row>
    <row r="50" ht="14.25" customHeight="1">
      <c r="O50" s="9" t="s">
        <v>112</v>
      </c>
      <c r="P50" s="4">
        <v>1.0</v>
      </c>
      <c r="Q50" s="9">
        <v>5.0</v>
      </c>
      <c r="R50" s="9">
        <v>5.0</v>
      </c>
      <c r="S50" s="9">
        <v>4.0</v>
      </c>
      <c r="T50" s="9">
        <v>5.0</v>
      </c>
      <c r="U50" s="9">
        <v>5.0</v>
      </c>
      <c r="V50" s="9">
        <v>5.0</v>
      </c>
      <c r="W50" s="9" t="e">
        <v>#N/A</v>
      </c>
      <c r="X50" s="9" t="e">
        <v>#N/A</v>
      </c>
      <c r="Y50" s="9" t="e">
        <v>#N/A</v>
      </c>
      <c r="Z50" s="9" t="e">
        <v>#N/A</v>
      </c>
      <c r="AA50" s="9" t="e">
        <v>#N/A</v>
      </c>
    </row>
    <row r="51" ht="14.25" customHeight="1">
      <c r="O51" s="9" t="s">
        <v>113</v>
      </c>
      <c r="P51" s="4">
        <v>1.0</v>
      </c>
      <c r="Q51" s="9">
        <v>1.0</v>
      </c>
      <c r="R51" s="9" t="e">
        <v>#N/A</v>
      </c>
      <c r="S51" s="9" t="e">
        <v>#N/A</v>
      </c>
      <c r="T51" s="9">
        <v>4.0</v>
      </c>
      <c r="U51" s="9" t="e">
        <v>#N/A</v>
      </c>
      <c r="V51" s="9" t="e">
        <v>#N/A</v>
      </c>
      <c r="W51" s="9">
        <v>4.0</v>
      </c>
      <c r="X51" s="9" t="e">
        <v>#N/A</v>
      </c>
      <c r="Y51" s="9" t="e">
        <v>#N/A</v>
      </c>
      <c r="Z51" s="9" t="e">
        <v>#N/A</v>
      </c>
      <c r="AA51" s="9" t="e">
        <v>#N/A</v>
      </c>
    </row>
    <row r="52" ht="14.25" customHeight="1">
      <c r="O52" s="9" t="s">
        <v>114</v>
      </c>
      <c r="P52" s="4">
        <v>1.0</v>
      </c>
      <c r="Q52" s="9">
        <v>5.0</v>
      </c>
      <c r="R52" s="9" t="e">
        <v>#N/A</v>
      </c>
      <c r="S52" s="9" t="e">
        <v>#N/A</v>
      </c>
      <c r="T52" s="9">
        <v>5.0</v>
      </c>
      <c r="U52" s="9">
        <v>5.0</v>
      </c>
      <c r="V52" s="9">
        <v>5.0</v>
      </c>
      <c r="W52" s="9" t="e">
        <v>#N/A</v>
      </c>
      <c r="X52" s="9">
        <v>5.0</v>
      </c>
      <c r="Y52" s="9">
        <v>5.0</v>
      </c>
      <c r="Z52" s="9" t="e">
        <v>#N/A</v>
      </c>
      <c r="AA52" s="9">
        <v>5.0</v>
      </c>
    </row>
    <row r="53" ht="14.25" customHeight="1">
      <c r="O53" s="9" t="s">
        <v>115</v>
      </c>
      <c r="P53" s="4">
        <v>1.0</v>
      </c>
      <c r="Q53" s="9">
        <v>5.0</v>
      </c>
      <c r="R53" s="9">
        <v>5.0</v>
      </c>
      <c r="S53" s="9" t="e">
        <v>#N/A</v>
      </c>
      <c r="T53" s="9" t="e">
        <v>#N/A</v>
      </c>
      <c r="U53" s="9" t="e">
        <v>#N/A</v>
      </c>
      <c r="V53" s="9" t="e">
        <v>#N/A</v>
      </c>
      <c r="W53" s="9" t="e">
        <v>#N/A</v>
      </c>
      <c r="X53" s="9" t="e">
        <v>#N/A</v>
      </c>
      <c r="Y53" s="9" t="e">
        <v>#N/A</v>
      </c>
      <c r="Z53" s="9" t="e">
        <v>#N/A</v>
      </c>
      <c r="AA53" s="9" t="e">
        <v>#N/A</v>
      </c>
    </row>
    <row r="54" ht="14.25" customHeight="1">
      <c r="O54" s="9" t="s">
        <v>116</v>
      </c>
      <c r="P54" s="4">
        <v>1.0</v>
      </c>
      <c r="Q54" s="9">
        <v>5.0</v>
      </c>
      <c r="R54" s="9" t="e">
        <v>#N/A</v>
      </c>
      <c r="S54" s="9" t="e">
        <v>#N/A</v>
      </c>
      <c r="T54" s="9" t="e">
        <v>#N/A</v>
      </c>
      <c r="U54" s="9" t="e">
        <v>#N/A</v>
      </c>
      <c r="V54" s="9" t="e">
        <v>#N/A</v>
      </c>
      <c r="W54" s="9" t="e">
        <v>#N/A</v>
      </c>
      <c r="X54" s="9" t="e">
        <v>#N/A</v>
      </c>
      <c r="Y54" s="9" t="e">
        <v>#N/A</v>
      </c>
      <c r="Z54" s="9" t="e">
        <v>#N/A</v>
      </c>
      <c r="AA54" s="9" t="e">
        <v>#N/A</v>
      </c>
    </row>
    <row r="55" ht="14.25" customHeight="1">
      <c r="O55" s="9" t="s">
        <v>117</v>
      </c>
      <c r="P55" s="4">
        <v>1.0</v>
      </c>
      <c r="Q55" s="9">
        <v>3.0</v>
      </c>
      <c r="R55" s="9">
        <v>3.0</v>
      </c>
      <c r="S55" s="9" t="e">
        <v>#N/A</v>
      </c>
      <c r="T55" s="9" t="e">
        <v>#N/A</v>
      </c>
      <c r="U55" s="9" t="e">
        <v>#N/A</v>
      </c>
      <c r="V55" s="9" t="e">
        <v>#N/A</v>
      </c>
      <c r="W55" s="9" t="e">
        <v>#N/A</v>
      </c>
      <c r="X55" s="9" t="e">
        <v>#N/A</v>
      </c>
      <c r="Y55" s="9" t="e">
        <v>#N/A</v>
      </c>
      <c r="Z55" s="9" t="e">
        <v>#N/A</v>
      </c>
      <c r="AA55" s="9">
        <v>3.0</v>
      </c>
    </row>
    <row r="56" ht="14.25" customHeight="1">
      <c r="O56" s="9" t="s">
        <v>120</v>
      </c>
      <c r="P56" s="4">
        <v>1.0</v>
      </c>
      <c r="Q56" s="9">
        <v>5.0</v>
      </c>
      <c r="R56" s="9">
        <v>5.0</v>
      </c>
      <c r="S56" s="9">
        <v>5.0</v>
      </c>
      <c r="T56" s="9">
        <v>5.0</v>
      </c>
      <c r="U56" s="9" t="e">
        <v>#N/A</v>
      </c>
      <c r="V56" s="9">
        <v>5.0</v>
      </c>
      <c r="W56" s="9">
        <v>5.0</v>
      </c>
      <c r="X56" s="9">
        <v>5.0</v>
      </c>
      <c r="Y56" s="9">
        <v>5.0</v>
      </c>
      <c r="Z56" s="9" t="e">
        <v>#N/A</v>
      </c>
      <c r="AA56" s="9">
        <v>5.0</v>
      </c>
    </row>
    <row r="57" ht="14.25" customHeight="1">
      <c r="O57" s="9" t="s">
        <v>121</v>
      </c>
      <c r="P57" s="4">
        <v>1.0</v>
      </c>
      <c r="Q57" s="9">
        <v>4.0</v>
      </c>
      <c r="R57" s="9">
        <v>2.0</v>
      </c>
      <c r="S57" s="9" t="e">
        <v>#N/A</v>
      </c>
      <c r="T57" s="9" t="e">
        <v>#N/A</v>
      </c>
      <c r="U57" s="9" t="e">
        <v>#N/A</v>
      </c>
      <c r="V57" s="9" t="e">
        <v>#N/A</v>
      </c>
      <c r="W57" s="9" t="e">
        <v>#N/A</v>
      </c>
      <c r="X57" s="9" t="e">
        <v>#N/A</v>
      </c>
      <c r="Y57" s="9" t="e">
        <v>#N/A</v>
      </c>
      <c r="Z57" s="9" t="e">
        <v>#N/A</v>
      </c>
      <c r="AA57" s="9" t="e">
        <v>#N/A</v>
      </c>
    </row>
    <row r="58" ht="14.25" customHeight="1">
      <c r="O58" s="9" t="s">
        <v>122</v>
      </c>
      <c r="P58" s="4">
        <v>1.0</v>
      </c>
      <c r="Q58" s="9">
        <v>5.0</v>
      </c>
      <c r="R58" s="9">
        <v>5.0</v>
      </c>
      <c r="S58" s="9">
        <v>5.0</v>
      </c>
      <c r="T58" s="9">
        <v>5.0</v>
      </c>
      <c r="U58" s="9">
        <v>5.0</v>
      </c>
      <c r="V58" s="9" t="e">
        <v>#N/A</v>
      </c>
      <c r="W58" s="9" t="e">
        <v>#N/A</v>
      </c>
      <c r="X58" s="9" t="e">
        <v>#N/A</v>
      </c>
      <c r="Y58" s="9" t="e">
        <v>#N/A</v>
      </c>
      <c r="Z58" s="9" t="e">
        <v>#N/A</v>
      </c>
      <c r="AA58" s="9" t="e">
        <v>#N/A</v>
      </c>
    </row>
    <row r="59" ht="14.25" customHeight="1">
      <c r="O59" s="9" t="s">
        <v>123</v>
      </c>
      <c r="P59" s="4">
        <v>1.0</v>
      </c>
      <c r="Q59" s="9">
        <v>5.0</v>
      </c>
      <c r="R59" s="9" t="e">
        <v>#N/A</v>
      </c>
      <c r="S59" s="9" t="e">
        <v>#N/A</v>
      </c>
      <c r="T59" s="9">
        <v>5.0</v>
      </c>
      <c r="U59" s="9">
        <v>5.0</v>
      </c>
      <c r="V59" s="9">
        <v>5.0</v>
      </c>
      <c r="W59" s="9">
        <v>5.0</v>
      </c>
      <c r="X59" s="9">
        <v>5.0</v>
      </c>
      <c r="Y59" s="9">
        <v>5.0</v>
      </c>
      <c r="Z59" s="9">
        <v>5.0</v>
      </c>
      <c r="AA59" s="9">
        <v>5.0</v>
      </c>
    </row>
    <row r="60" ht="14.25" customHeight="1">
      <c r="O60" s="9" t="s">
        <v>124</v>
      </c>
      <c r="P60" s="4">
        <v>1.0</v>
      </c>
      <c r="Q60" s="9">
        <v>4.0</v>
      </c>
      <c r="R60" s="9" t="e">
        <v>#N/A</v>
      </c>
      <c r="S60" s="9" t="e">
        <v>#N/A</v>
      </c>
      <c r="T60" s="9" t="e">
        <v>#N/A</v>
      </c>
      <c r="U60" s="9" t="e">
        <v>#N/A</v>
      </c>
      <c r="V60" s="9" t="e">
        <v>#N/A</v>
      </c>
      <c r="W60" s="9" t="e">
        <v>#N/A</v>
      </c>
      <c r="X60" s="9" t="e">
        <v>#N/A</v>
      </c>
      <c r="Y60" s="9" t="e">
        <v>#N/A</v>
      </c>
      <c r="Z60" s="9" t="e">
        <v>#N/A</v>
      </c>
      <c r="AA60" s="9" t="e">
        <v>#N/A</v>
      </c>
    </row>
    <row r="61" ht="14.25" customHeight="1">
      <c r="O61" s="9" t="s">
        <v>125</v>
      </c>
      <c r="P61" s="4">
        <v>1.0</v>
      </c>
      <c r="Q61" s="9">
        <v>3.0</v>
      </c>
      <c r="R61" s="9" t="e">
        <v>#N/A</v>
      </c>
      <c r="S61" s="9" t="e">
        <v>#N/A</v>
      </c>
      <c r="T61" s="9" t="e">
        <v>#N/A</v>
      </c>
      <c r="U61" s="9" t="e">
        <v>#N/A</v>
      </c>
      <c r="V61" s="9" t="e">
        <v>#N/A</v>
      </c>
      <c r="W61" s="9" t="e">
        <v>#N/A</v>
      </c>
      <c r="X61" s="9" t="e">
        <v>#N/A</v>
      </c>
      <c r="Y61" s="9" t="e">
        <v>#N/A</v>
      </c>
      <c r="Z61" s="9" t="e">
        <v>#N/A</v>
      </c>
      <c r="AA61" s="9" t="e">
        <v>#N/A</v>
      </c>
    </row>
    <row r="62" ht="14.25" customHeight="1">
      <c r="O62" s="9" t="s">
        <v>126</v>
      </c>
      <c r="P62" s="4">
        <v>1.0</v>
      </c>
      <c r="Q62" s="9">
        <v>5.0</v>
      </c>
      <c r="R62" s="9">
        <v>4.0</v>
      </c>
      <c r="S62" s="9" t="e">
        <v>#N/A</v>
      </c>
      <c r="T62" s="9" t="e">
        <v>#N/A</v>
      </c>
      <c r="U62" s="9" t="e">
        <v>#N/A</v>
      </c>
      <c r="V62" s="9">
        <v>5.0</v>
      </c>
      <c r="W62" s="9" t="e">
        <v>#N/A</v>
      </c>
      <c r="X62" s="9" t="e">
        <v>#N/A</v>
      </c>
      <c r="Y62" s="9" t="e">
        <v>#N/A</v>
      </c>
      <c r="Z62" s="9" t="e">
        <v>#N/A</v>
      </c>
      <c r="AA62" s="9" t="e">
        <v>#N/A</v>
      </c>
    </row>
    <row r="63" ht="14.25" customHeight="1">
      <c r="O63" s="9" t="s">
        <v>127</v>
      </c>
      <c r="P63" s="4">
        <v>1.0</v>
      </c>
      <c r="Q63" s="9">
        <v>3.0</v>
      </c>
      <c r="R63" s="9">
        <v>3.0</v>
      </c>
      <c r="S63" s="9">
        <v>2.0</v>
      </c>
      <c r="T63" s="9">
        <v>3.0</v>
      </c>
      <c r="U63" s="9">
        <v>3.0</v>
      </c>
      <c r="V63" s="9">
        <v>4.0</v>
      </c>
      <c r="W63" s="9">
        <v>5.0</v>
      </c>
      <c r="X63" s="9">
        <v>4.0</v>
      </c>
      <c r="Y63" s="9" t="e">
        <v>#N/A</v>
      </c>
      <c r="Z63" s="9">
        <v>3.0</v>
      </c>
      <c r="AA63" s="9" t="e">
        <v>#N/A</v>
      </c>
    </row>
    <row r="64" ht="14.25" customHeight="1">
      <c r="O64" s="9" t="s">
        <v>130</v>
      </c>
      <c r="P64" s="4">
        <v>1.0</v>
      </c>
      <c r="Q64" s="9">
        <v>5.0</v>
      </c>
      <c r="R64" s="9" t="e">
        <v>#N/A</v>
      </c>
      <c r="S64" s="9" t="e">
        <v>#N/A</v>
      </c>
      <c r="T64" s="9" t="e">
        <v>#N/A</v>
      </c>
      <c r="U64" s="9" t="e">
        <v>#N/A</v>
      </c>
      <c r="V64" s="9" t="e">
        <v>#N/A</v>
      </c>
      <c r="W64" s="9" t="e">
        <v>#N/A</v>
      </c>
      <c r="X64" s="9" t="e">
        <v>#N/A</v>
      </c>
      <c r="Y64" s="9" t="e">
        <v>#N/A</v>
      </c>
      <c r="Z64" s="9" t="e">
        <v>#N/A</v>
      </c>
      <c r="AA64" s="9" t="e">
        <v>#N/A</v>
      </c>
    </row>
    <row r="65" ht="14.25" customHeight="1">
      <c r="O65" s="9" t="s">
        <v>132</v>
      </c>
      <c r="P65" s="4">
        <v>1.0</v>
      </c>
      <c r="Q65" s="9">
        <v>4.0</v>
      </c>
      <c r="R65" s="9" t="e">
        <v>#N/A</v>
      </c>
      <c r="S65" s="9" t="e">
        <v>#N/A</v>
      </c>
      <c r="T65" s="9">
        <v>4.0</v>
      </c>
      <c r="U65" s="9" t="e">
        <v>#N/A</v>
      </c>
      <c r="V65" s="9" t="e">
        <v>#N/A</v>
      </c>
      <c r="W65" s="9" t="e">
        <v>#N/A</v>
      </c>
      <c r="X65" s="9" t="e">
        <v>#N/A</v>
      </c>
      <c r="Y65" s="9" t="e">
        <v>#N/A</v>
      </c>
      <c r="Z65" s="9" t="e">
        <v>#N/A</v>
      </c>
      <c r="AA65" s="9" t="e">
        <v>#N/A</v>
      </c>
    </row>
    <row r="66" ht="14.25" customHeight="1">
      <c r="O66" s="9" t="s">
        <v>133</v>
      </c>
      <c r="P66" s="4">
        <v>1.0</v>
      </c>
      <c r="Q66" s="9">
        <v>5.0</v>
      </c>
      <c r="R66" s="9">
        <v>5.0</v>
      </c>
      <c r="S66" s="9">
        <v>5.0</v>
      </c>
      <c r="T66" s="9">
        <v>5.0</v>
      </c>
      <c r="U66" s="9">
        <v>5.0</v>
      </c>
      <c r="V66" s="9" t="e">
        <v>#N/A</v>
      </c>
      <c r="W66" s="9" t="e">
        <v>#N/A</v>
      </c>
      <c r="X66" s="9" t="e">
        <v>#N/A</v>
      </c>
      <c r="Y66" s="9" t="e">
        <v>#N/A</v>
      </c>
      <c r="Z66" s="9" t="e">
        <v>#N/A</v>
      </c>
      <c r="AA66" s="9" t="e">
        <v>#N/A</v>
      </c>
    </row>
    <row r="67" ht="14.25" customHeight="1">
      <c r="P67" s="9" t="s">
        <v>150</v>
      </c>
      <c r="Q67" s="9">
        <f t="shared" ref="Q67:AA67" si="6">AVERAGEIF(Q2:Q66,"&lt;&gt;#N/A")</f>
        <v>4.369230769</v>
      </c>
      <c r="R67" s="18">
        <f t="shared" si="6"/>
        <v>4.193548387</v>
      </c>
      <c r="S67" s="18">
        <f t="shared" si="6"/>
        <v>4.466666667</v>
      </c>
      <c r="T67" s="18">
        <f t="shared" si="6"/>
        <v>4.454545455</v>
      </c>
      <c r="U67" s="18">
        <f t="shared" si="6"/>
        <v>4.304347826</v>
      </c>
      <c r="V67" s="18">
        <f t="shared" si="6"/>
        <v>4.5</v>
      </c>
      <c r="W67" s="18">
        <f t="shared" si="6"/>
        <v>4.125</v>
      </c>
      <c r="X67" s="18">
        <f t="shared" si="6"/>
        <v>4.352941176</v>
      </c>
      <c r="Y67" s="18">
        <f t="shared" si="6"/>
        <v>4.0625</v>
      </c>
      <c r="Z67" s="18">
        <f t="shared" si="6"/>
        <v>4</v>
      </c>
      <c r="AA67" s="18">
        <f t="shared" si="6"/>
        <v>4.375</v>
      </c>
    </row>
    <row r="68" ht="14.25" customHeight="1">
      <c r="P68" s="9" t="s">
        <v>151</v>
      </c>
      <c r="Q68" s="9" t="str">
        <f t="shared" ref="Q68:AA68" si="7">AGGREGATE(7,6,Q2:Q66)</f>
        <v>#NAME?</v>
      </c>
      <c r="R68" s="18" t="str">
        <f t="shared" si="7"/>
        <v>#NAME?</v>
      </c>
      <c r="S68" s="18" t="str">
        <f t="shared" si="7"/>
        <v>#NAME?</v>
      </c>
      <c r="T68" s="18" t="str">
        <f t="shared" si="7"/>
        <v>#NAME?</v>
      </c>
      <c r="U68" s="18" t="str">
        <f t="shared" si="7"/>
        <v>#NAME?</v>
      </c>
      <c r="V68" s="18" t="str">
        <f t="shared" si="7"/>
        <v>#NAME?</v>
      </c>
      <c r="W68" s="18" t="str">
        <f t="shared" si="7"/>
        <v>#NAME?</v>
      </c>
      <c r="X68" s="18" t="str">
        <f t="shared" si="7"/>
        <v>#NAME?</v>
      </c>
      <c r="Y68" s="18" t="str">
        <f t="shared" si="7"/>
        <v>#NAME?</v>
      </c>
      <c r="Z68" s="18" t="str">
        <f t="shared" si="7"/>
        <v>#NAME?</v>
      </c>
      <c r="AA68" s="18" t="str">
        <f t="shared" si="7"/>
        <v>#NAME?</v>
      </c>
    </row>
    <row r="69" ht="14.25" customHeight="1">
      <c r="P69" s="9" t="s">
        <v>152</v>
      </c>
      <c r="Q69" s="9">
        <f t="shared" ref="Q69:AA69" si="8">COUNTIFS(Q2:Q66,"&lt;&gt;#N/A")</f>
        <v>65</v>
      </c>
      <c r="R69" s="18">
        <f t="shared" si="8"/>
        <v>31</v>
      </c>
      <c r="S69" s="18">
        <f t="shared" si="8"/>
        <v>15</v>
      </c>
      <c r="T69" s="18">
        <f t="shared" si="8"/>
        <v>22</v>
      </c>
      <c r="U69" s="18">
        <f t="shared" si="8"/>
        <v>23</v>
      </c>
      <c r="V69" s="18">
        <f t="shared" si="8"/>
        <v>22</v>
      </c>
      <c r="W69" s="18">
        <f t="shared" si="8"/>
        <v>16</v>
      </c>
      <c r="X69" s="18">
        <f t="shared" si="8"/>
        <v>17</v>
      </c>
      <c r="Y69" s="18">
        <f t="shared" si="8"/>
        <v>16</v>
      </c>
      <c r="Z69" s="18">
        <f t="shared" si="8"/>
        <v>14</v>
      </c>
      <c r="AA69" s="18">
        <f t="shared" si="8"/>
        <v>16</v>
      </c>
    </row>
    <row r="70" ht="14.25" customHeight="1">
      <c r="P70" s="9" t="s">
        <v>153</v>
      </c>
      <c r="Q70" s="9" t="str">
        <f t="shared" ref="Q70:AA70" si="9">Q68/SQRT(Q69)</f>
        <v>#NAME?</v>
      </c>
      <c r="R70" s="18" t="str">
        <f t="shared" si="9"/>
        <v>#NAME?</v>
      </c>
      <c r="S70" s="18" t="str">
        <f t="shared" si="9"/>
        <v>#NAME?</v>
      </c>
      <c r="T70" s="18" t="str">
        <f t="shared" si="9"/>
        <v>#NAME?</v>
      </c>
      <c r="U70" s="18" t="str">
        <f t="shared" si="9"/>
        <v>#NAME?</v>
      </c>
      <c r="V70" s="18" t="str">
        <f t="shared" si="9"/>
        <v>#NAME?</v>
      </c>
      <c r="W70" s="18" t="str">
        <f t="shared" si="9"/>
        <v>#NAME?</v>
      </c>
      <c r="X70" s="18" t="str">
        <f t="shared" si="9"/>
        <v>#NAME?</v>
      </c>
      <c r="Y70" s="18" t="str">
        <f t="shared" si="9"/>
        <v>#NAME?</v>
      </c>
      <c r="Z70" s="18" t="str">
        <f t="shared" si="9"/>
        <v>#NAME?</v>
      </c>
      <c r="AA70" s="18" t="str">
        <f t="shared" si="9"/>
        <v>#NAME?</v>
      </c>
    </row>
    <row r="71" ht="14.25" customHeight="1">
      <c r="P71" s="9" t="s">
        <v>154</v>
      </c>
      <c r="Q71" s="9" t="str">
        <f t="shared" ref="Q71:AA71" si="10">AGGREGATE(12,7,Q2:Q66)</f>
        <v>#NAME?</v>
      </c>
      <c r="R71" s="18" t="str">
        <f t="shared" si="10"/>
        <v>#NAME?</v>
      </c>
      <c r="S71" s="18" t="str">
        <f t="shared" si="10"/>
        <v>#NAME?</v>
      </c>
      <c r="T71" s="18" t="str">
        <f t="shared" si="10"/>
        <v>#NAME?</v>
      </c>
      <c r="U71" s="18" t="str">
        <f t="shared" si="10"/>
        <v>#NAME?</v>
      </c>
      <c r="V71" s="18" t="str">
        <f t="shared" si="10"/>
        <v>#NAME?</v>
      </c>
      <c r="W71" s="18" t="str">
        <f t="shared" si="10"/>
        <v>#NAME?</v>
      </c>
      <c r="X71" s="18" t="str">
        <f t="shared" si="10"/>
        <v>#NAME?</v>
      </c>
      <c r="Y71" s="18" t="str">
        <f t="shared" si="10"/>
        <v>#NAME?</v>
      </c>
      <c r="Z71" s="18" t="str">
        <f t="shared" si="10"/>
        <v>#NAME?</v>
      </c>
      <c r="AA71" s="18" t="str">
        <f t="shared" si="10"/>
        <v>#NAME?</v>
      </c>
    </row>
    <row r="72" ht="14.25" customHeight="1">
      <c r="Q72" s="9" t="s">
        <v>138</v>
      </c>
      <c r="R72" s="18">
        <v>1.0</v>
      </c>
      <c r="S72" s="18">
        <v>2.0</v>
      </c>
      <c r="T72" s="18">
        <v>6.0</v>
      </c>
      <c r="U72" s="18">
        <v>12.0</v>
      </c>
      <c r="V72" s="18">
        <v>18.0</v>
      </c>
      <c r="W72" s="18">
        <v>24.0</v>
      </c>
      <c r="X72" s="18">
        <v>30.0</v>
      </c>
      <c r="Y72" s="18">
        <v>36.0</v>
      </c>
      <c r="Z72" s="18">
        <v>42.0</v>
      </c>
      <c r="AA72" s="18">
        <v>48.0</v>
      </c>
    </row>
    <row r="73" ht="14.25" customHeight="1"/>
    <row r="74" ht="14.25" customHeight="1"/>
    <row r="75" ht="14.25" customHeight="1">
      <c r="AC75" s="9" t="s">
        <v>164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4.25" customHeight="1">
      <c r="A1" s="9" t="s">
        <v>137</v>
      </c>
      <c r="B1" s="9" t="s">
        <v>12</v>
      </c>
      <c r="C1" s="9">
        <v>0.0</v>
      </c>
      <c r="D1" s="9">
        <v>1.0</v>
      </c>
      <c r="E1" s="9">
        <v>2.0</v>
      </c>
      <c r="F1" s="9">
        <v>6.0</v>
      </c>
      <c r="G1" s="9">
        <v>12.0</v>
      </c>
      <c r="H1" s="9">
        <v>18.0</v>
      </c>
      <c r="I1" s="9">
        <v>24.0</v>
      </c>
      <c r="J1" s="9">
        <v>30.0</v>
      </c>
      <c r="K1" s="9">
        <v>36.0</v>
      </c>
      <c r="L1" s="9">
        <v>42.0</v>
      </c>
      <c r="M1" s="9">
        <v>48.0</v>
      </c>
      <c r="O1" s="9" t="s">
        <v>137</v>
      </c>
      <c r="P1" s="9" t="s">
        <v>12</v>
      </c>
      <c r="Q1" s="9">
        <v>0.0</v>
      </c>
      <c r="R1" s="9">
        <v>1.0</v>
      </c>
      <c r="S1" s="9">
        <v>2.0</v>
      </c>
      <c r="T1" s="9">
        <v>6.0</v>
      </c>
      <c r="U1" s="9">
        <v>12.0</v>
      </c>
      <c r="V1" s="9">
        <v>18.0</v>
      </c>
      <c r="W1" s="9">
        <v>24.0</v>
      </c>
      <c r="X1" s="9">
        <v>30.0</v>
      </c>
      <c r="Y1" s="9">
        <v>36.0</v>
      </c>
      <c r="Z1" s="9">
        <v>42.0</v>
      </c>
      <c r="AA1" s="9">
        <v>48.0</v>
      </c>
    </row>
    <row r="2" ht="14.25" customHeight="1">
      <c r="A2" s="9" t="s">
        <v>36</v>
      </c>
      <c r="B2" s="9">
        <v>0.0</v>
      </c>
      <c r="C2" s="9">
        <v>4.0</v>
      </c>
      <c r="D2" s="9">
        <v>1.0</v>
      </c>
      <c r="E2" s="9">
        <v>5.0</v>
      </c>
      <c r="F2" s="9">
        <v>4.0</v>
      </c>
      <c r="G2" s="9">
        <v>5.0</v>
      </c>
      <c r="H2" s="9">
        <v>5.0</v>
      </c>
      <c r="I2" s="9" t="e">
        <v>#N/A</v>
      </c>
      <c r="J2" s="9" t="e">
        <v>#N/A</v>
      </c>
      <c r="K2" s="9" t="e">
        <v>#N/A</v>
      </c>
      <c r="L2" s="9" t="e">
        <v>#N/A</v>
      </c>
      <c r="M2" s="9">
        <v>5.0</v>
      </c>
      <c r="O2" s="9" t="s">
        <v>24</v>
      </c>
      <c r="P2" s="9">
        <v>1.0</v>
      </c>
      <c r="Q2" s="9">
        <v>5.0</v>
      </c>
      <c r="R2" s="9">
        <v>5.0</v>
      </c>
      <c r="S2" s="9">
        <v>5.0</v>
      </c>
      <c r="T2" s="9" t="e">
        <v>#N/A</v>
      </c>
      <c r="U2" s="9" t="e">
        <v>#N/A</v>
      </c>
      <c r="V2" s="9" t="e">
        <v>#N/A</v>
      </c>
      <c r="W2" s="9" t="e">
        <v>#N/A</v>
      </c>
      <c r="X2" s="9">
        <v>5.0</v>
      </c>
      <c r="Y2" s="9">
        <v>5.0</v>
      </c>
      <c r="Z2" s="9" t="e">
        <v>#N/A</v>
      </c>
      <c r="AA2" s="9">
        <v>5.0</v>
      </c>
    </row>
    <row r="3" ht="14.25" customHeight="1">
      <c r="A3" s="9" t="s">
        <v>46</v>
      </c>
      <c r="B3" s="9">
        <v>0.0</v>
      </c>
      <c r="C3" s="9">
        <v>5.0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M3" s="9" t="e">
        <v>#N/A</v>
      </c>
      <c r="O3" s="9" t="s">
        <v>32</v>
      </c>
      <c r="P3" s="9">
        <v>1.0</v>
      </c>
      <c r="Q3" s="9">
        <v>5.0</v>
      </c>
      <c r="R3" s="9" t="e">
        <v>#N/A</v>
      </c>
      <c r="S3" s="9" t="e">
        <v>#N/A</v>
      </c>
      <c r="T3" s="9" t="e">
        <v>#N/A</v>
      </c>
      <c r="U3" s="9" t="e">
        <v>#N/A</v>
      </c>
      <c r="V3" s="9" t="e">
        <v>#N/A</v>
      </c>
      <c r="W3" s="9" t="e">
        <v>#N/A</v>
      </c>
      <c r="X3" s="9" t="e">
        <v>#N/A</v>
      </c>
      <c r="Y3" s="9" t="e">
        <v>#N/A</v>
      </c>
      <c r="Z3" s="9" t="e">
        <v>#N/A</v>
      </c>
      <c r="AA3" s="9" t="e">
        <v>#N/A</v>
      </c>
    </row>
    <row r="4" ht="14.25" customHeight="1">
      <c r="A4" s="9" t="s">
        <v>48</v>
      </c>
      <c r="B4" s="9">
        <v>0.0</v>
      </c>
      <c r="C4" s="9">
        <v>5.0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O4" s="9" t="s">
        <v>33</v>
      </c>
      <c r="P4" s="9">
        <v>1.0</v>
      </c>
      <c r="Q4" s="9">
        <v>5.0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</row>
    <row r="5" ht="14.25" customHeight="1">
      <c r="A5" s="9" t="s">
        <v>52</v>
      </c>
      <c r="B5" s="9">
        <v>0.0</v>
      </c>
      <c r="C5" s="9">
        <v>5.0</v>
      </c>
      <c r="D5" s="9">
        <v>5.0</v>
      </c>
      <c r="E5" s="9">
        <v>5.0</v>
      </c>
      <c r="F5" s="9">
        <v>5.0</v>
      </c>
      <c r="G5" s="9">
        <v>5.0</v>
      </c>
      <c r="H5" s="9">
        <v>5.0</v>
      </c>
      <c r="I5" s="9">
        <v>5.0</v>
      </c>
      <c r="J5" s="9">
        <v>5.0</v>
      </c>
      <c r="K5" s="9">
        <v>5.0</v>
      </c>
      <c r="L5" s="9">
        <v>5.0</v>
      </c>
      <c r="M5" s="9">
        <v>5.0</v>
      </c>
      <c r="O5" s="9" t="s">
        <v>40</v>
      </c>
      <c r="P5" s="9">
        <v>1.0</v>
      </c>
      <c r="Q5" s="9">
        <v>2.0</v>
      </c>
      <c r="R5" s="9">
        <v>3.0</v>
      </c>
      <c r="S5" s="9">
        <v>3.0</v>
      </c>
      <c r="T5" s="9">
        <v>4.0</v>
      </c>
      <c r="U5" s="9">
        <v>2.0</v>
      </c>
      <c r="V5" s="9" t="e">
        <v>#N/A</v>
      </c>
      <c r="W5" s="9" t="e">
        <v>#N/A</v>
      </c>
      <c r="X5" s="9" t="e">
        <v>#N/A</v>
      </c>
      <c r="Y5" s="9" t="e">
        <v>#N/A</v>
      </c>
      <c r="Z5" s="9">
        <v>3.0</v>
      </c>
      <c r="AA5" s="9">
        <v>3.0</v>
      </c>
    </row>
    <row r="6" ht="14.25" customHeight="1">
      <c r="A6" s="9" t="s">
        <v>55</v>
      </c>
      <c r="B6" s="9">
        <v>0.0</v>
      </c>
      <c r="C6" s="9">
        <v>3.0</v>
      </c>
      <c r="D6" s="9" t="e">
        <v>#N/A</v>
      </c>
      <c r="E6" s="9" t="e">
        <v>#N/A</v>
      </c>
      <c r="F6" s="9">
        <v>5.0</v>
      </c>
      <c r="G6" s="9">
        <v>3.0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>
        <v>4.0</v>
      </c>
      <c r="O6" s="9" t="s">
        <v>42</v>
      </c>
      <c r="P6" s="9">
        <v>1.0</v>
      </c>
      <c r="Q6" s="9">
        <v>5.0</v>
      </c>
      <c r="R6" s="9">
        <v>4.0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>
        <v>4.0</v>
      </c>
    </row>
    <row r="7" ht="14.25" customHeight="1">
      <c r="A7" s="9" t="s">
        <v>62</v>
      </c>
      <c r="B7" s="9">
        <v>0.0</v>
      </c>
      <c r="C7" s="9">
        <v>3.0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O7" s="9" t="s">
        <v>44</v>
      </c>
      <c r="P7" s="9">
        <v>1.0</v>
      </c>
      <c r="Q7" s="9">
        <v>4.0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</row>
    <row r="8" ht="14.25" customHeight="1">
      <c r="A8" s="9" t="s">
        <v>72</v>
      </c>
      <c r="B8" s="9">
        <v>0.0</v>
      </c>
      <c r="C8" s="9">
        <v>5.0</v>
      </c>
      <c r="D8" s="9" t="e">
        <v>#N/A</v>
      </c>
      <c r="E8" s="9" t="e">
        <v>#N/A</v>
      </c>
      <c r="F8" s="9" t="e">
        <v>#N/A</v>
      </c>
      <c r="G8" s="9" t="e">
        <v>#N/A</v>
      </c>
      <c r="H8" s="9">
        <v>5.0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O8" s="9" t="s">
        <v>45</v>
      </c>
      <c r="P8" s="9">
        <v>1.0</v>
      </c>
      <c r="Q8" s="9">
        <v>5.0</v>
      </c>
      <c r="R8" s="9">
        <v>5.0</v>
      </c>
      <c r="S8" s="9" t="e">
        <v>#N/A</v>
      </c>
      <c r="T8" s="9">
        <v>5.0</v>
      </c>
      <c r="U8" s="9" t="e">
        <v>#N/A</v>
      </c>
      <c r="V8" s="9">
        <v>5.0</v>
      </c>
      <c r="W8" s="9">
        <v>5.0</v>
      </c>
      <c r="X8" s="9">
        <v>5.0</v>
      </c>
      <c r="Y8" s="9">
        <v>5.0</v>
      </c>
      <c r="Z8" s="9">
        <v>5.0</v>
      </c>
      <c r="AA8" s="9">
        <v>5.0</v>
      </c>
    </row>
    <row r="9" ht="14.25" customHeight="1">
      <c r="A9" s="9" t="s">
        <v>75</v>
      </c>
      <c r="B9" s="9">
        <v>0.0</v>
      </c>
      <c r="C9" s="9">
        <v>5.0</v>
      </c>
      <c r="D9" s="9">
        <v>5.0</v>
      </c>
      <c r="E9" s="9" t="e">
        <v>#N/A</v>
      </c>
      <c r="F9" s="9" t="e">
        <v>#N/A</v>
      </c>
      <c r="G9" s="9" t="e">
        <v>#N/A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O9" s="9" t="s">
        <v>51</v>
      </c>
      <c r="P9" s="9">
        <v>1.0</v>
      </c>
      <c r="Q9" s="9">
        <v>5.0</v>
      </c>
      <c r="R9" s="9">
        <v>5.0</v>
      </c>
      <c r="S9" s="9" t="e">
        <v>#N/A</v>
      </c>
      <c r="T9" s="9">
        <v>5.0</v>
      </c>
      <c r="U9" s="9">
        <v>4.0</v>
      </c>
      <c r="V9" s="9" t="e">
        <v>#N/A</v>
      </c>
      <c r="W9" s="9">
        <v>4.0</v>
      </c>
      <c r="X9" s="9" t="e">
        <v>#N/A</v>
      </c>
      <c r="Y9" s="9" t="e">
        <v>#N/A</v>
      </c>
      <c r="Z9" s="9" t="e">
        <v>#N/A</v>
      </c>
      <c r="AA9" s="9" t="e">
        <v>#N/A</v>
      </c>
    </row>
    <row r="10" ht="14.25" customHeight="1">
      <c r="A10" s="9" t="s">
        <v>77</v>
      </c>
      <c r="B10" s="9">
        <v>0.0</v>
      </c>
      <c r="C10" s="9">
        <v>5.0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O10" s="9" t="s">
        <v>53</v>
      </c>
      <c r="P10" s="9">
        <v>1.0</v>
      </c>
      <c r="Q10" s="9">
        <v>4.0</v>
      </c>
      <c r="R10" s="9">
        <v>2.0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</row>
    <row r="11" ht="14.25" customHeight="1">
      <c r="A11" s="9" t="s">
        <v>79</v>
      </c>
      <c r="B11" s="9">
        <v>0.0</v>
      </c>
      <c r="C11" s="9">
        <v>4.0</v>
      </c>
      <c r="D11" s="9">
        <v>4.0</v>
      </c>
      <c r="E11" s="9" t="e">
        <v>#N/A</v>
      </c>
      <c r="F11" s="9" t="e">
        <v>#N/A</v>
      </c>
      <c r="G11" s="9">
        <v>3.0</v>
      </c>
      <c r="H11" s="9">
        <v>3.0</v>
      </c>
      <c r="I11" s="9" t="e">
        <v>#N/A</v>
      </c>
      <c r="J11" s="9">
        <v>4.0</v>
      </c>
      <c r="K11" s="9" t="e">
        <v>#N/A</v>
      </c>
      <c r="L11" s="9">
        <v>3.0</v>
      </c>
      <c r="M11" s="9" t="e">
        <v>#N/A</v>
      </c>
      <c r="O11" s="9" t="s">
        <v>56</v>
      </c>
      <c r="P11" s="9">
        <v>1.0</v>
      </c>
      <c r="Q11" s="9">
        <v>5.0</v>
      </c>
      <c r="R11" s="9">
        <v>5.0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</row>
    <row r="12" ht="14.25" customHeight="1">
      <c r="A12" s="9" t="s">
        <v>80</v>
      </c>
      <c r="B12" s="9">
        <v>0.0</v>
      </c>
      <c r="C12" s="9">
        <v>4.0</v>
      </c>
      <c r="D12" s="9" t="e">
        <v>#N/A</v>
      </c>
      <c r="E12" s="9" t="e">
        <v>#N/A</v>
      </c>
      <c r="F12" s="9" t="e">
        <v>#N/A</v>
      </c>
      <c r="G12" s="9" t="e">
        <v>#N/A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O12" s="9" t="s">
        <v>58</v>
      </c>
      <c r="P12" s="9">
        <v>1.0</v>
      </c>
      <c r="Q12" s="9">
        <v>5.0</v>
      </c>
      <c r="R12" s="9">
        <v>5.0</v>
      </c>
      <c r="S12" s="9" t="e">
        <v>#N/A</v>
      </c>
      <c r="T12" s="9" t="e">
        <v>#N/A</v>
      </c>
      <c r="U12" s="9" t="e">
        <v>#N/A</v>
      </c>
      <c r="V12" s="9">
        <v>4.0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</row>
    <row r="13" ht="14.25" customHeight="1">
      <c r="A13" s="9" t="s">
        <v>82</v>
      </c>
      <c r="B13" s="9">
        <v>0.0</v>
      </c>
      <c r="C13" s="9">
        <v>5.0</v>
      </c>
      <c r="D13" s="9">
        <v>2.0</v>
      </c>
      <c r="E13" s="9">
        <v>1.0</v>
      </c>
      <c r="F13" s="9">
        <v>1.0</v>
      </c>
      <c r="G13" s="9">
        <v>3.0</v>
      </c>
      <c r="H13" s="9" t="e">
        <v>#N/A</v>
      </c>
      <c r="I13" s="9">
        <v>2.0</v>
      </c>
      <c r="J13" s="9" t="e">
        <v>#N/A</v>
      </c>
      <c r="K13" s="9">
        <v>1.0</v>
      </c>
      <c r="L13" s="9" t="e">
        <v>#N/A</v>
      </c>
      <c r="M13" s="9">
        <v>1.0</v>
      </c>
      <c r="O13" s="9" t="s">
        <v>60</v>
      </c>
      <c r="P13" s="9">
        <v>1.0</v>
      </c>
      <c r="Q13" s="9">
        <v>3.0</v>
      </c>
      <c r="R13" s="9">
        <v>3.0</v>
      </c>
      <c r="S13" s="9">
        <v>2.0</v>
      </c>
      <c r="T13" s="9">
        <v>3.0</v>
      </c>
      <c r="U13" s="9">
        <v>4.0</v>
      </c>
      <c r="V13" s="9">
        <v>3.0</v>
      </c>
      <c r="W13" s="9">
        <v>2.0</v>
      </c>
      <c r="X13" s="9" t="e">
        <v>#N/A</v>
      </c>
      <c r="Y13" s="9">
        <v>1.0</v>
      </c>
      <c r="Z13" s="9">
        <v>1.0</v>
      </c>
      <c r="AA13" s="9">
        <v>1.0</v>
      </c>
    </row>
    <row r="14" ht="14.25" customHeight="1">
      <c r="A14" s="9" t="s">
        <v>85</v>
      </c>
      <c r="B14" s="9">
        <v>0.0</v>
      </c>
      <c r="C14" s="9">
        <v>5.0</v>
      </c>
      <c r="D14" s="9" t="e">
        <v>#N/A</v>
      </c>
      <c r="E14" s="9" t="e">
        <v>#N/A</v>
      </c>
      <c r="F14" s="9" t="e">
        <v>#N/A</v>
      </c>
      <c r="G14" s="9">
        <v>5.0</v>
      </c>
      <c r="H14" s="9" t="e">
        <v>#N/A</v>
      </c>
      <c r="I14" s="9">
        <v>5.0</v>
      </c>
      <c r="J14" s="9" t="e">
        <v>#N/A</v>
      </c>
      <c r="K14" s="9">
        <v>5.0</v>
      </c>
      <c r="L14" s="9" t="e">
        <v>#N/A</v>
      </c>
      <c r="M14" s="9" t="e">
        <v>#N/A</v>
      </c>
      <c r="O14" s="9" t="s">
        <v>61</v>
      </c>
      <c r="P14" s="9">
        <v>1.0</v>
      </c>
      <c r="Q14" s="9">
        <v>5.0</v>
      </c>
      <c r="R14" s="9">
        <v>5.0</v>
      </c>
      <c r="S14" s="9">
        <v>5.0</v>
      </c>
      <c r="T14" s="9">
        <v>5.0</v>
      </c>
      <c r="U14" s="9">
        <v>5.0</v>
      </c>
      <c r="V14" s="9">
        <v>5.0</v>
      </c>
      <c r="W14" s="9">
        <v>5.0</v>
      </c>
      <c r="X14" s="9">
        <v>5.0</v>
      </c>
      <c r="Y14" s="9">
        <v>5.0</v>
      </c>
      <c r="Z14" s="9">
        <v>5.0</v>
      </c>
      <c r="AA14" s="9">
        <v>5.0</v>
      </c>
    </row>
    <row r="15" ht="14.25" customHeight="1">
      <c r="A15" s="9" t="s">
        <v>86</v>
      </c>
      <c r="B15" s="9">
        <v>0.0</v>
      </c>
      <c r="C15" s="9">
        <v>3.0</v>
      </c>
      <c r="D15" s="9" t="e">
        <v>#N/A</v>
      </c>
      <c r="E15" s="9" t="e">
        <v>#N/A</v>
      </c>
      <c r="F15" s="9">
        <v>5.0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>
        <v>1.0</v>
      </c>
      <c r="L15" s="9" t="e">
        <v>#N/A</v>
      </c>
      <c r="M15" s="9" t="e">
        <v>#N/A</v>
      </c>
      <c r="O15" s="9" t="s">
        <v>64</v>
      </c>
      <c r="P15" s="9">
        <v>1.0</v>
      </c>
      <c r="Q15" s="9">
        <v>5.0</v>
      </c>
      <c r="R15" s="9">
        <v>5.0</v>
      </c>
      <c r="S15" s="9">
        <v>5.0</v>
      </c>
      <c r="T15" s="9">
        <v>5.0</v>
      </c>
      <c r="U15" s="9">
        <v>5.0</v>
      </c>
      <c r="V15" s="9">
        <v>5.0</v>
      </c>
      <c r="W15" s="9">
        <v>5.0</v>
      </c>
      <c r="X15" s="9">
        <v>5.0</v>
      </c>
      <c r="Y15" s="9">
        <v>1.0</v>
      </c>
      <c r="Z15" s="9">
        <v>5.0</v>
      </c>
      <c r="AA15" s="9">
        <v>5.0</v>
      </c>
    </row>
    <row r="16" ht="14.25" customHeight="1">
      <c r="A16" s="9" t="s">
        <v>87</v>
      </c>
      <c r="B16" s="9">
        <v>0.0</v>
      </c>
      <c r="C16" s="9">
        <v>5.0</v>
      </c>
      <c r="D16" s="9" t="e">
        <v>#N/A</v>
      </c>
      <c r="E16" s="9" t="e">
        <v>#N/A</v>
      </c>
      <c r="F16" s="9" t="e">
        <v>#N/A</v>
      </c>
      <c r="G16" s="9">
        <v>5.0</v>
      </c>
      <c r="H16" s="9">
        <v>5.0</v>
      </c>
      <c r="I16" s="9" t="e">
        <v>#N/A</v>
      </c>
      <c r="J16" s="9">
        <v>5.0</v>
      </c>
      <c r="K16" s="9" t="e">
        <v>#N/A</v>
      </c>
      <c r="L16" s="9" t="e">
        <v>#N/A</v>
      </c>
      <c r="M16" s="9" t="e">
        <v>#N/A</v>
      </c>
      <c r="O16" s="9" t="s">
        <v>65</v>
      </c>
      <c r="P16" s="9">
        <v>1.0</v>
      </c>
      <c r="Q16" s="9">
        <v>5.0</v>
      </c>
      <c r="R16" s="9">
        <v>5.0</v>
      </c>
      <c r="S16" s="9">
        <v>5.0</v>
      </c>
      <c r="T16" s="9">
        <v>4.0</v>
      </c>
      <c r="U16" s="9" t="e">
        <v>#N/A</v>
      </c>
      <c r="V16" s="9">
        <v>4.0</v>
      </c>
      <c r="W16" s="9" t="e">
        <v>#N/A</v>
      </c>
      <c r="X16" s="9">
        <v>4.0</v>
      </c>
      <c r="Y16" s="9" t="e">
        <v>#N/A</v>
      </c>
      <c r="Z16" s="9">
        <v>4.0</v>
      </c>
      <c r="AA16" s="9">
        <v>4.0</v>
      </c>
    </row>
    <row r="17" ht="14.25" customHeight="1">
      <c r="A17" s="9" t="s">
        <v>88</v>
      </c>
      <c r="B17" s="9">
        <v>0.0</v>
      </c>
      <c r="C17" s="9">
        <v>4.0</v>
      </c>
      <c r="D17" s="9" t="e">
        <v>#N/A</v>
      </c>
      <c r="E17" s="9" t="e">
        <v>#N/A</v>
      </c>
      <c r="F17" s="9" t="e">
        <v>#N/A</v>
      </c>
      <c r="G17" s="9" t="e">
        <v>#N/A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O17" s="9" t="s">
        <v>66</v>
      </c>
      <c r="P17" s="9">
        <v>1.0</v>
      </c>
      <c r="Q17" s="9">
        <v>5.0</v>
      </c>
      <c r="R17" s="9">
        <v>4.0</v>
      </c>
      <c r="S17" s="9">
        <v>4.0</v>
      </c>
      <c r="T17" s="9">
        <v>4.0</v>
      </c>
      <c r="U17" s="9">
        <v>5.0</v>
      </c>
      <c r="V17" s="9">
        <v>5.0</v>
      </c>
      <c r="W17" s="9">
        <v>4.0</v>
      </c>
      <c r="X17" s="9">
        <v>4.0</v>
      </c>
      <c r="Y17" s="9">
        <v>5.0</v>
      </c>
      <c r="Z17" s="9">
        <v>5.0</v>
      </c>
      <c r="AA17" s="9">
        <v>5.0</v>
      </c>
    </row>
    <row r="18" ht="14.25" customHeight="1">
      <c r="A18" s="9" t="s">
        <v>90</v>
      </c>
      <c r="B18" s="9">
        <v>0.0</v>
      </c>
      <c r="C18" s="9">
        <v>4.0</v>
      </c>
      <c r="D18" s="9">
        <v>4.0</v>
      </c>
      <c r="E18" s="9" t="e">
        <v>#N/A</v>
      </c>
      <c r="F18" s="9">
        <v>4.0</v>
      </c>
      <c r="G18" s="9">
        <v>4.0</v>
      </c>
      <c r="H18" s="9">
        <v>5.0</v>
      </c>
      <c r="I18" s="9">
        <v>4.0</v>
      </c>
      <c r="J18" s="9">
        <v>5.0</v>
      </c>
      <c r="K18" s="9">
        <v>5.0</v>
      </c>
      <c r="L18" s="9">
        <v>5.0</v>
      </c>
      <c r="M18" s="9">
        <v>5.0</v>
      </c>
      <c r="O18" s="9" t="s">
        <v>67</v>
      </c>
      <c r="P18" s="9">
        <v>1.0</v>
      </c>
      <c r="Q18" s="9">
        <v>4.0</v>
      </c>
      <c r="R18" s="9">
        <v>5.0</v>
      </c>
      <c r="S18" s="9">
        <v>5.0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</row>
    <row r="19" ht="14.25" customHeight="1">
      <c r="A19" s="9" t="s">
        <v>92</v>
      </c>
      <c r="B19" s="9">
        <v>0.0</v>
      </c>
      <c r="C19" s="9">
        <v>4.0</v>
      </c>
      <c r="D19" s="9" t="e">
        <v>#N/A</v>
      </c>
      <c r="E19" s="9" t="e">
        <v>#N/A</v>
      </c>
      <c r="F19" s="9">
        <v>4.0</v>
      </c>
      <c r="G19" s="9">
        <v>4.0</v>
      </c>
      <c r="H19" s="9" t="e">
        <v>#N/A</v>
      </c>
      <c r="I19" s="9" t="e">
        <v>#N/A</v>
      </c>
      <c r="J19" s="9" t="e">
        <v>#N/A</v>
      </c>
      <c r="K19" s="9">
        <v>4.0</v>
      </c>
      <c r="L19" s="9">
        <v>3.0</v>
      </c>
      <c r="M19" s="9">
        <v>5.0</v>
      </c>
      <c r="O19" s="9" t="s">
        <v>68</v>
      </c>
      <c r="P19" s="9">
        <v>1.0</v>
      </c>
      <c r="Q19" s="9">
        <v>4.0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</row>
    <row r="20" ht="14.25" customHeight="1">
      <c r="A20" s="9" t="s">
        <v>103</v>
      </c>
      <c r="B20" s="9">
        <v>0.0</v>
      </c>
      <c r="C20" s="9">
        <v>4.0</v>
      </c>
      <c r="D20" s="9" t="e">
        <v>#N/A</v>
      </c>
      <c r="E20" s="9" t="e">
        <v>#N/A</v>
      </c>
      <c r="F20" s="9" t="e">
        <v>#N/A</v>
      </c>
      <c r="G20" s="9">
        <v>3.0</v>
      </c>
      <c r="H20" s="9" t="e">
        <v>#N/A</v>
      </c>
      <c r="I20" s="9">
        <v>2.0</v>
      </c>
      <c r="J20" s="9">
        <v>1.0</v>
      </c>
      <c r="K20" s="9">
        <v>1.0</v>
      </c>
      <c r="L20" s="9" t="e">
        <v>#N/A</v>
      </c>
      <c r="M20" s="9" t="e">
        <v>#N/A</v>
      </c>
      <c r="O20" s="9" t="s">
        <v>69</v>
      </c>
      <c r="P20" s="9">
        <v>1.0</v>
      </c>
      <c r="Q20" s="9">
        <v>5.0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</row>
    <row r="21" ht="14.25" customHeight="1">
      <c r="A21" s="9" t="s">
        <v>106</v>
      </c>
      <c r="B21" s="9">
        <v>0.0</v>
      </c>
      <c r="C21" s="9">
        <v>4.0</v>
      </c>
      <c r="D21" s="9" t="e">
        <v>#N/A</v>
      </c>
      <c r="E21" s="9" t="e">
        <v>#N/A</v>
      </c>
      <c r="F21" s="9" t="e">
        <v>#N/A</v>
      </c>
      <c r="G21" s="9">
        <v>3.0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O21" s="9" t="s">
        <v>74</v>
      </c>
      <c r="P21" s="9">
        <v>1.0</v>
      </c>
      <c r="Q21" s="9">
        <v>4.0</v>
      </c>
      <c r="R21" s="9">
        <v>3.0</v>
      </c>
      <c r="S21" s="9" t="e">
        <v>#N/A</v>
      </c>
      <c r="T21" s="9" t="e">
        <v>#N/A</v>
      </c>
      <c r="U21" s="9" t="e">
        <v>#N/A</v>
      </c>
      <c r="V21" s="9">
        <v>4.0</v>
      </c>
      <c r="W21" s="9">
        <v>2.0</v>
      </c>
      <c r="X21" s="9">
        <v>4.0</v>
      </c>
      <c r="Y21" s="9">
        <v>4.0</v>
      </c>
      <c r="Z21" s="9">
        <v>4.0</v>
      </c>
      <c r="AA21" s="9" t="e">
        <v>#N/A</v>
      </c>
    </row>
    <row r="22" ht="14.25" customHeight="1">
      <c r="A22" s="9" t="s">
        <v>108</v>
      </c>
      <c r="B22" s="9">
        <v>0.0</v>
      </c>
      <c r="C22" s="9">
        <v>4.0</v>
      </c>
      <c r="D22" s="9" t="e">
        <v>#N/A</v>
      </c>
      <c r="E22" s="9" t="e">
        <v>#N/A</v>
      </c>
      <c r="F22" s="9" t="e">
        <v>#N/A</v>
      </c>
      <c r="G22" s="9" t="e">
        <v>#N/A</v>
      </c>
      <c r="H22" s="9" t="e">
        <v>#N/A</v>
      </c>
      <c r="I22" s="9">
        <v>4.0</v>
      </c>
      <c r="J22" s="9">
        <v>2.0</v>
      </c>
      <c r="K22" s="9" t="e">
        <v>#N/A</v>
      </c>
      <c r="L22" s="9" t="e">
        <v>#N/A</v>
      </c>
      <c r="M22" s="9" t="e">
        <v>#N/A</v>
      </c>
      <c r="O22" s="9" t="s">
        <v>76</v>
      </c>
      <c r="P22" s="9">
        <v>1.0</v>
      </c>
      <c r="Q22" s="9">
        <v>4.0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</row>
    <row r="23" ht="14.25" customHeight="1">
      <c r="A23" s="9" t="s">
        <v>111</v>
      </c>
      <c r="B23" s="9">
        <v>0.0</v>
      </c>
      <c r="C23" s="9">
        <v>4.0</v>
      </c>
      <c r="D23" s="9" t="e">
        <v>#N/A</v>
      </c>
      <c r="E23" s="9" t="e">
        <v>#N/A</v>
      </c>
      <c r="F23" s="9" t="e">
        <v>#N/A</v>
      </c>
      <c r="G23" s="9" t="e">
        <v>#N/A</v>
      </c>
      <c r="H23" s="9">
        <v>4.0</v>
      </c>
      <c r="I23" s="9" t="e">
        <v>#N/A</v>
      </c>
      <c r="J23" s="9" t="e">
        <v>#N/A</v>
      </c>
      <c r="K23" s="9">
        <v>4.0</v>
      </c>
      <c r="L23" s="9" t="e">
        <v>#N/A</v>
      </c>
      <c r="M23" s="9" t="e">
        <v>#N/A</v>
      </c>
      <c r="O23" s="9" t="s">
        <v>78</v>
      </c>
      <c r="P23" s="9">
        <v>1.0</v>
      </c>
      <c r="Q23" s="9">
        <v>5.0</v>
      </c>
      <c r="R23" s="9" t="e">
        <v>#N/A</v>
      </c>
      <c r="S23" s="9" t="e">
        <v>#N/A</v>
      </c>
      <c r="T23" s="9" t="e">
        <v>#N/A</v>
      </c>
      <c r="U23" s="9">
        <v>5.0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</row>
    <row r="24" ht="14.25" customHeight="1">
      <c r="A24" s="9" t="s">
        <v>112</v>
      </c>
      <c r="B24" s="9">
        <v>0.0</v>
      </c>
      <c r="C24" s="9">
        <v>5.0</v>
      </c>
      <c r="D24" s="9">
        <v>5.0</v>
      </c>
      <c r="E24" s="9">
        <v>4.0</v>
      </c>
      <c r="F24" s="9">
        <v>5.0</v>
      </c>
      <c r="G24" s="9">
        <v>5.0</v>
      </c>
      <c r="H24" s="9">
        <v>5.0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O24" s="9" t="s">
        <v>81</v>
      </c>
      <c r="P24" s="9">
        <v>1.0</v>
      </c>
      <c r="Q24" s="9">
        <v>5.0</v>
      </c>
      <c r="R24" s="9">
        <v>4.0</v>
      </c>
      <c r="S24" s="9">
        <v>2.0</v>
      </c>
      <c r="T24" s="9">
        <v>4.0</v>
      </c>
      <c r="U24" s="9">
        <v>4.0</v>
      </c>
      <c r="V24" s="9">
        <v>4.0</v>
      </c>
      <c r="W24" s="9">
        <v>5.0</v>
      </c>
      <c r="X24" s="9">
        <v>4.0</v>
      </c>
      <c r="Y24" s="9">
        <v>5.0</v>
      </c>
      <c r="Z24" s="9">
        <v>5.0</v>
      </c>
      <c r="AA24" s="9">
        <v>5.0</v>
      </c>
    </row>
    <row r="25" ht="14.25" customHeight="1">
      <c r="A25" s="9" t="s">
        <v>113</v>
      </c>
      <c r="B25" s="9">
        <v>0.0</v>
      </c>
      <c r="C25" s="9">
        <v>1.0</v>
      </c>
      <c r="D25" s="9" t="e">
        <v>#N/A</v>
      </c>
      <c r="E25" s="9" t="e">
        <v>#N/A</v>
      </c>
      <c r="F25" s="9">
        <v>4.0</v>
      </c>
      <c r="G25" s="9" t="e">
        <v>#N/A</v>
      </c>
      <c r="H25" s="9" t="e">
        <v>#N/A</v>
      </c>
      <c r="I25" s="9">
        <v>4.0</v>
      </c>
      <c r="J25" s="9" t="e">
        <v>#N/A</v>
      </c>
      <c r="K25" s="9" t="e">
        <v>#N/A</v>
      </c>
      <c r="L25" s="9" t="e">
        <v>#N/A</v>
      </c>
      <c r="M25" s="9" t="e">
        <v>#N/A</v>
      </c>
      <c r="O25" s="9" t="s">
        <v>83</v>
      </c>
      <c r="P25" s="9">
        <v>1.0</v>
      </c>
      <c r="Q25" s="9">
        <v>5.0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</row>
    <row r="26" ht="14.25" customHeight="1">
      <c r="A26" s="9" t="s">
        <v>114</v>
      </c>
      <c r="B26" s="9">
        <v>0.0</v>
      </c>
      <c r="C26" s="9">
        <v>5.0</v>
      </c>
      <c r="D26" s="9" t="e">
        <v>#N/A</v>
      </c>
      <c r="E26" s="9" t="e">
        <v>#N/A</v>
      </c>
      <c r="F26" s="9">
        <v>5.0</v>
      </c>
      <c r="G26" s="9">
        <v>5.0</v>
      </c>
      <c r="H26" s="9">
        <v>5.0</v>
      </c>
      <c r="I26" s="9" t="e">
        <v>#N/A</v>
      </c>
      <c r="J26" s="9">
        <v>5.0</v>
      </c>
      <c r="K26" s="9">
        <v>5.0</v>
      </c>
      <c r="L26" s="9" t="e">
        <v>#N/A</v>
      </c>
      <c r="M26" s="9">
        <v>5.0</v>
      </c>
      <c r="O26" s="9" t="s">
        <v>89</v>
      </c>
      <c r="P26" s="9">
        <v>1.0</v>
      </c>
      <c r="Q26" s="9">
        <v>4.0</v>
      </c>
      <c r="R26" s="9">
        <v>5.0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</row>
    <row r="27" ht="14.25" customHeight="1">
      <c r="A27" s="9" t="s">
        <v>115</v>
      </c>
      <c r="B27" s="9">
        <v>0.0</v>
      </c>
      <c r="C27" s="9">
        <v>5.0</v>
      </c>
      <c r="D27" s="9">
        <v>5.0</v>
      </c>
      <c r="E27" s="9" t="e">
        <v>#N/A</v>
      </c>
      <c r="F27" s="9" t="e">
        <v>#N/A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O27" s="9" t="s">
        <v>91</v>
      </c>
      <c r="P27" s="9">
        <v>1.0</v>
      </c>
      <c r="Q27" s="9">
        <v>4.0</v>
      </c>
      <c r="R27" s="9" t="e">
        <v>#N/A</v>
      </c>
      <c r="S27" s="9" t="e">
        <v>#N/A</v>
      </c>
      <c r="T27" s="9" t="e">
        <v>#N/A</v>
      </c>
      <c r="U27" s="9">
        <v>4.0</v>
      </c>
      <c r="V27" s="9" t="e">
        <v>#N/A</v>
      </c>
      <c r="W27" s="9">
        <v>5.0</v>
      </c>
      <c r="X27" s="9" t="e">
        <v>#N/A</v>
      </c>
      <c r="Y27" s="9" t="e">
        <v>#N/A</v>
      </c>
      <c r="Z27" s="9" t="e">
        <v>#N/A</v>
      </c>
      <c r="AA27" s="9">
        <v>5.0</v>
      </c>
    </row>
    <row r="28" ht="14.25" customHeight="1">
      <c r="A28" s="9" t="s">
        <v>118</v>
      </c>
      <c r="B28" s="9">
        <v>0.0</v>
      </c>
      <c r="C28" s="9">
        <v>5.0</v>
      </c>
      <c r="D28" s="9" t="e">
        <v>#N/A</v>
      </c>
      <c r="E28" s="9" t="e">
        <v>#N/A</v>
      </c>
      <c r="F28" s="9" t="e">
        <v>#N/A</v>
      </c>
      <c r="G28" s="9" t="e">
        <v>#N/A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O28" s="9" t="s">
        <v>93</v>
      </c>
      <c r="P28" s="9">
        <v>1.0</v>
      </c>
      <c r="Q28" s="9">
        <v>5.0</v>
      </c>
      <c r="R28" s="9">
        <v>5.0</v>
      </c>
      <c r="S28" s="9" t="e">
        <v>#N/A</v>
      </c>
      <c r="T28" s="9">
        <v>5.0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</row>
    <row r="29" ht="14.25" customHeight="1">
      <c r="A29" s="9" t="s">
        <v>119</v>
      </c>
      <c r="B29" s="9">
        <v>0.0</v>
      </c>
      <c r="C29" s="9">
        <v>3.0</v>
      </c>
      <c r="D29" s="9">
        <v>4.0</v>
      </c>
      <c r="E29" s="9">
        <v>4.0</v>
      </c>
      <c r="F29" s="9">
        <v>3.0</v>
      </c>
      <c r="G29" s="9" t="e">
        <v>#N/A</v>
      </c>
      <c r="H29" s="9">
        <v>4.0</v>
      </c>
      <c r="I29" s="9" t="e">
        <v>#N/A</v>
      </c>
      <c r="J29" s="9">
        <v>4.0</v>
      </c>
      <c r="K29" s="9" t="e">
        <v>#N/A</v>
      </c>
      <c r="L29" s="9" t="e">
        <v>#N/A</v>
      </c>
      <c r="M29" s="9" t="e">
        <v>#N/A</v>
      </c>
      <c r="O29" s="9" t="s">
        <v>94</v>
      </c>
      <c r="P29" s="9">
        <v>1.0</v>
      </c>
      <c r="Q29" s="9">
        <v>3.0</v>
      </c>
      <c r="R29" s="9">
        <v>2.0</v>
      </c>
      <c r="S29" s="9">
        <v>1.0</v>
      </c>
      <c r="T29" s="9">
        <v>4.0</v>
      </c>
      <c r="U29" s="9">
        <v>2.0</v>
      </c>
      <c r="V29" s="9">
        <v>2.0</v>
      </c>
      <c r="W29" s="9" t="e">
        <v>#N/A</v>
      </c>
      <c r="X29" s="9" t="e">
        <v>#N/A</v>
      </c>
      <c r="Y29" s="9">
        <v>3.0</v>
      </c>
      <c r="Z29" s="9">
        <v>1.0</v>
      </c>
      <c r="AA29" s="9">
        <v>1.0</v>
      </c>
    </row>
    <row r="30" ht="14.25" customHeight="1">
      <c r="A30" s="9" t="s">
        <v>121</v>
      </c>
      <c r="B30" s="9">
        <v>0.0</v>
      </c>
      <c r="C30" s="9">
        <v>4.0</v>
      </c>
      <c r="D30" s="9">
        <v>2.0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O30" s="9" t="s">
        <v>95</v>
      </c>
      <c r="P30" s="9">
        <v>1.0</v>
      </c>
      <c r="Q30" s="9">
        <v>4.0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</row>
    <row r="31" ht="14.25" customHeight="1">
      <c r="A31" s="9" t="s">
        <v>122</v>
      </c>
      <c r="B31" s="9">
        <v>0.0</v>
      </c>
      <c r="C31" s="9">
        <v>5.0</v>
      </c>
      <c r="D31" s="9">
        <v>5.0</v>
      </c>
      <c r="E31" s="9">
        <v>5.0</v>
      </c>
      <c r="F31" s="9">
        <v>5.0</v>
      </c>
      <c r="G31" s="9">
        <v>5.0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O31" s="9" t="s">
        <v>96</v>
      </c>
      <c r="P31" s="9">
        <v>1.0</v>
      </c>
      <c r="Q31" s="9">
        <v>5.0</v>
      </c>
      <c r="R31" s="9" t="e">
        <v>#N/A</v>
      </c>
      <c r="S31" s="9" t="e">
        <v>#N/A</v>
      </c>
      <c r="T31" s="9">
        <v>4.0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</row>
    <row r="32" ht="14.25" customHeight="1">
      <c r="A32" s="9" t="s">
        <v>124</v>
      </c>
      <c r="B32" s="9">
        <v>0.0</v>
      </c>
      <c r="C32" s="9">
        <v>4.0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O32" s="9" t="s">
        <v>97</v>
      </c>
      <c r="P32" s="9">
        <v>1.0</v>
      </c>
      <c r="Q32" s="9">
        <v>5.0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</row>
    <row r="33" ht="14.25" customHeight="1">
      <c r="A33" s="9" t="s">
        <v>127</v>
      </c>
      <c r="B33" s="9">
        <v>0.0</v>
      </c>
      <c r="C33" s="9">
        <v>3.0</v>
      </c>
      <c r="D33" s="9">
        <v>3.0</v>
      </c>
      <c r="E33" s="9">
        <v>2.0</v>
      </c>
      <c r="F33" s="9">
        <v>3.0</v>
      </c>
      <c r="G33" s="9">
        <v>3.0</v>
      </c>
      <c r="H33" s="9">
        <v>4.0</v>
      </c>
      <c r="I33" s="9">
        <v>5.0</v>
      </c>
      <c r="J33" s="9">
        <v>4.0</v>
      </c>
      <c r="K33" s="9" t="e">
        <v>#N/A</v>
      </c>
      <c r="L33" s="9">
        <v>3.0</v>
      </c>
      <c r="M33" s="9" t="e">
        <v>#N/A</v>
      </c>
      <c r="O33" s="9" t="s">
        <v>98</v>
      </c>
      <c r="P33" s="9">
        <v>1.0</v>
      </c>
      <c r="Q33" s="9">
        <v>5.0</v>
      </c>
      <c r="R33" s="9">
        <v>5.0</v>
      </c>
      <c r="S33" s="9" t="e">
        <v>#N/A</v>
      </c>
      <c r="T33" s="9">
        <v>5.0</v>
      </c>
      <c r="U33" s="9">
        <v>5.0</v>
      </c>
      <c r="V33" s="9">
        <v>5.0</v>
      </c>
      <c r="W33" s="9" t="e">
        <v>#N/A</v>
      </c>
      <c r="X33" s="9">
        <v>5.0</v>
      </c>
      <c r="Y33" s="9">
        <v>5.0</v>
      </c>
      <c r="Z33" s="9">
        <v>5.0</v>
      </c>
      <c r="AA33" s="9" t="e">
        <v>#N/A</v>
      </c>
    </row>
    <row r="34" ht="14.25" customHeight="1">
      <c r="A34" s="9" t="s">
        <v>130</v>
      </c>
      <c r="B34" s="9">
        <v>0.0</v>
      </c>
      <c r="C34" s="9">
        <v>5.0</v>
      </c>
      <c r="D34" s="9" t="e">
        <v>#N/A</v>
      </c>
      <c r="E34" s="9" t="e">
        <v>#N/A</v>
      </c>
      <c r="F34" s="9" t="e">
        <v>#N/A</v>
      </c>
      <c r="G34" s="9" t="e">
        <v>#N/A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O34" s="9" t="s">
        <v>99</v>
      </c>
      <c r="P34" s="9">
        <v>1.0</v>
      </c>
      <c r="Q34" s="9">
        <v>5.0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>
        <v>5.0</v>
      </c>
      <c r="X34" s="9" t="e">
        <v>#N/A</v>
      </c>
      <c r="Y34" s="9" t="e">
        <v>#N/A</v>
      </c>
      <c r="Z34" s="9" t="e">
        <v>#N/A</v>
      </c>
      <c r="AA34" s="9" t="e">
        <v>#N/A</v>
      </c>
    </row>
    <row r="35" ht="14.25" customHeight="1">
      <c r="A35" s="9" t="s">
        <v>133</v>
      </c>
      <c r="B35" s="9">
        <v>0.0</v>
      </c>
      <c r="C35" s="9">
        <v>5.0</v>
      </c>
      <c r="D35" s="9">
        <v>5.0</v>
      </c>
      <c r="E35" s="9">
        <v>5.0</v>
      </c>
      <c r="F35" s="9">
        <v>5.0</v>
      </c>
      <c r="G35" s="9">
        <v>5.0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M35" s="9" t="e">
        <v>#N/A</v>
      </c>
      <c r="O35" s="9" t="s">
        <v>100</v>
      </c>
      <c r="P35" s="9">
        <v>1.0</v>
      </c>
      <c r="Q35" s="9">
        <v>4.0</v>
      </c>
      <c r="R35" s="9" t="e">
        <v>#N/A</v>
      </c>
      <c r="S35" s="9" t="e">
        <v>#N/A</v>
      </c>
      <c r="T35" s="9">
        <v>4.0</v>
      </c>
      <c r="U35" s="9" t="e">
        <v>#N/A</v>
      </c>
      <c r="V35" s="9" t="e">
        <v>#N/A</v>
      </c>
      <c r="W35" s="9">
        <v>4.0</v>
      </c>
      <c r="X35" s="9" t="e">
        <v>#N/A</v>
      </c>
      <c r="Y35" s="9" t="e">
        <v>#N/A</v>
      </c>
      <c r="Z35" s="9" t="e">
        <v>#N/A</v>
      </c>
      <c r="AA35" s="9" t="e">
        <v>#N/A</v>
      </c>
    </row>
    <row r="36" ht="14.25" customHeight="1">
      <c r="B36" s="18" t="s">
        <v>150</v>
      </c>
      <c r="C36" s="18">
        <f t="shared" ref="C36:M36" si="1">AVERAGEIF(C2:C35,"&lt;&gt;#N/A")</f>
        <v>4.235294118</v>
      </c>
      <c r="D36" s="18">
        <f t="shared" si="1"/>
        <v>3.846153846</v>
      </c>
      <c r="E36" s="18">
        <f t="shared" si="1"/>
        <v>3.875</v>
      </c>
      <c r="F36" s="18">
        <f t="shared" si="1"/>
        <v>4.142857143</v>
      </c>
      <c r="G36" s="18">
        <f t="shared" si="1"/>
        <v>4.125</v>
      </c>
      <c r="H36" s="18">
        <f t="shared" si="1"/>
        <v>4.545454545</v>
      </c>
      <c r="I36" s="18">
        <f t="shared" si="1"/>
        <v>3.875</v>
      </c>
      <c r="J36" s="18">
        <f t="shared" si="1"/>
        <v>3.888888889</v>
      </c>
      <c r="K36" s="18">
        <f t="shared" si="1"/>
        <v>3.444444444</v>
      </c>
      <c r="L36" s="18">
        <f t="shared" si="1"/>
        <v>3.8</v>
      </c>
      <c r="M36" s="18">
        <f t="shared" si="1"/>
        <v>4.285714286</v>
      </c>
      <c r="N36" s="18"/>
      <c r="O36" s="9" t="s">
        <v>102</v>
      </c>
      <c r="P36" s="9">
        <v>1.0</v>
      </c>
      <c r="Q36" s="9">
        <v>5.0</v>
      </c>
      <c r="R36" s="9" t="e">
        <v>#N/A</v>
      </c>
      <c r="S36" s="9" t="e">
        <v>#N/A</v>
      </c>
      <c r="T36" s="9" t="e">
        <v>#N/A</v>
      </c>
      <c r="U36" s="9" t="e">
        <v>#N/A</v>
      </c>
      <c r="V36" s="9" t="e">
        <v>#N/A</v>
      </c>
      <c r="W36" s="9" t="e">
        <v>#N/A</v>
      </c>
      <c r="X36" s="9" t="e">
        <v>#N/A</v>
      </c>
      <c r="Y36" s="9" t="e">
        <v>#N/A</v>
      </c>
      <c r="Z36" s="9" t="e">
        <v>#N/A</v>
      </c>
      <c r="AA36" s="9" t="e">
        <v>#N/A</v>
      </c>
    </row>
    <row r="37" ht="14.25" customHeight="1">
      <c r="B37" s="18" t="s">
        <v>151</v>
      </c>
      <c r="C37" s="18" t="str">
        <f t="shared" ref="C37:M37" si="2">AGGREGATE(7,6,C2:C35)</f>
        <v>#NAME?</v>
      </c>
      <c r="D37" s="18" t="str">
        <f t="shared" si="2"/>
        <v>#NAME?</v>
      </c>
      <c r="E37" s="18" t="str">
        <f t="shared" si="2"/>
        <v>#NAME?</v>
      </c>
      <c r="F37" s="18" t="str">
        <f t="shared" si="2"/>
        <v>#NAME?</v>
      </c>
      <c r="G37" s="18" t="str">
        <f t="shared" si="2"/>
        <v>#NAME?</v>
      </c>
      <c r="H37" s="18" t="str">
        <f t="shared" si="2"/>
        <v>#NAME?</v>
      </c>
      <c r="I37" s="18" t="str">
        <f t="shared" si="2"/>
        <v>#NAME?</v>
      </c>
      <c r="J37" s="18" t="str">
        <f t="shared" si="2"/>
        <v>#NAME?</v>
      </c>
      <c r="K37" s="18" t="str">
        <f t="shared" si="2"/>
        <v>#NAME?</v>
      </c>
      <c r="L37" s="18" t="str">
        <f t="shared" si="2"/>
        <v>#NAME?</v>
      </c>
      <c r="M37" s="18" t="str">
        <f t="shared" si="2"/>
        <v>#NAME?</v>
      </c>
      <c r="N37" s="18"/>
      <c r="O37" s="9" t="s">
        <v>104</v>
      </c>
      <c r="P37" s="9">
        <v>1.0</v>
      </c>
      <c r="Q37" s="9">
        <v>4.0</v>
      </c>
      <c r="R37" s="9" t="e">
        <v>#N/A</v>
      </c>
      <c r="S37" s="9" t="e">
        <v>#N/A</v>
      </c>
      <c r="T37" s="9" t="e">
        <v>#N/A</v>
      </c>
      <c r="U37" s="9" t="e">
        <v>#N/A</v>
      </c>
      <c r="V37" s="9" t="e">
        <v>#N/A</v>
      </c>
      <c r="W37" s="9" t="e">
        <v>#N/A</v>
      </c>
      <c r="X37" s="9" t="e">
        <v>#N/A</v>
      </c>
      <c r="Y37" s="9" t="e">
        <v>#N/A</v>
      </c>
      <c r="Z37" s="9" t="e">
        <v>#N/A</v>
      </c>
      <c r="AA37" s="9" t="e">
        <v>#N/A</v>
      </c>
    </row>
    <row r="38" ht="14.25" customHeight="1">
      <c r="B38" s="18" t="s">
        <v>152</v>
      </c>
      <c r="C38" s="18">
        <f t="shared" ref="C38:M38" si="3">COUNTIFS(C2:C35,"&lt;&gt;#N/A")</f>
        <v>34</v>
      </c>
      <c r="D38" s="18">
        <f t="shared" si="3"/>
        <v>13</v>
      </c>
      <c r="E38" s="18">
        <f t="shared" si="3"/>
        <v>8</v>
      </c>
      <c r="F38" s="18">
        <f t="shared" si="3"/>
        <v>14</v>
      </c>
      <c r="G38" s="18">
        <f t="shared" si="3"/>
        <v>16</v>
      </c>
      <c r="H38" s="18">
        <f t="shared" si="3"/>
        <v>11</v>
      </c>
      <c r="I38" s="18">
        <f t="shared" si="3"/>
        <v>8</v>
      </c>
      <c r="J38" s="18">
        <f t="shared" si="3"/>
        <v>9</v>
      </c>
      <c r="K38" s="18">
        <f t="shared" si="3"/>
        <v>9</v>
      </c>
      <c r="L38" s="18">
        <f t="shared" si="3"/>
        <v>5</v>
      </c>
      <c r="M38" s="18">
        <f t="shared" si="3"/>
        <v>7</v>
      </c>
      <c r="N38" s="18"/>
      <c r="O38" s="9" t="s">
        <v>105</v>
      </c>
      <c r="P38" s="9">
        <v>1.0</v>
      </c>
      <c r="Q38" s="9">
        <v>5.0</v>
      </c>
      <c r="R38" s="9">
        <v>4.0</v>
      </c>
      <c r="S38" s="9">
        <v>5.0</v>
      </c>
      <c r="T38" s="9" t="e">
        <v>#N/A</v>
      </c>
      <c r="U38" s="9">
        <v>4.0</v>
      </c>
      <c r="V38" s="9">
        <v>5.0</v>
      </c>
      <c r="W38" s="9" t="e">
        <v>#N/A</v>
      </c>
      <c r="X38" s="9">
        <v>5.0</v>
      </c>
      <c r="Y38" s="9" t="e">
        <v>#N/A</v>
      </c>
      <c r="Z38" s="9">
        <v>5.0</v>
      </c>
      <c r="AA38" s="9" t="e">
        <v>#N/A</v>
      </c>
    </row>
    <row r="39" ht="14.25" customHeight="1">
      <c r="B39" s="18" t="s">
        <v>153</v>
      </c>
      <c r="C39" s="18" t="str">
        <f t="shared" ref="C39:M39" si="4">C37/SQRT(C38)</f>
        <v>#NAME?</v>
      </c>
      <c r="D39" s="18" t="str">
        <f t="shared" si="4"/>
        <v>#NAME?</v>
      </c>
      <c r="E39" s="18" t="str">
        <f t="shared" si="4"/>
        <v>#NAME?</v>
      </c>
      <c r="F39" s="18" t="str">
        <f t="shared" si="4"/>
        <v>#NAME?</v>
      </c>
      <c r="G39" s="18" t="str">
        <f t="shared" si="4"/>
        <v>#NAME?</v>
      </c>
      <c r="H39" s="18" t="str">
        <f t="shared" si="4"/>
        <v>#NAME?</v>
      </c>
      <c r="I39" s="18" t="str">
        <f t="shared" si="4"/>
        <v>#NAME?</v>
      </c>
      <c r="J39" s="18" t="str">
        <f t="shared" si="4"/>
        <v>#NAME?</v>
      </c>
      <c r="K39" s="18" t="str">
        <f t="shared" si="4"/>
        <v>#NAME?</v>
      </c>
      <c r="L39" s="18" t="str">
        <f t="shared" si="4"/>
        <v>#NAME?</v>
      </c>
      <c r="M39" s="18" t="str">
        <f t="shared" si="4"/>
        <v>#NAME?</v>
      </c>
      <c r="N39" s="18"/>
      <c r="O39" s="9" t="s">
        <v>107</v>
      </c>
      <c r="P39" s="9">
        <v>1.0</v>
      </c>
      <c r="Q39" s="9">
        <v>4.0</v>
      </c>
      <c r="R39" s="9">
        <v>4.0</v>
      </c>
      <c r="S39" s="9">
        <v>5.0</v>
      </c>
      <c r="T39" s="9" t="e">
        <v>#N/A</v>
      </c>
      <c r="U39" s="9" t="e">
        <v>#N/A</v>
      </c>
      <c r="V39" s="9">
        <v>3.0</v>
      </c>
      <c r="W39" s="9" t="e">
        <v>#N/A</v>
      </c>
      <c r="X39" s="9" t="e">
        <v>#N/A</v>
      </c>
      <c r="Y39" s="9" t="e">
        <v>#N/A</v>
      </c>
      <c r="Z39" s="9">
        <v>3.0</v>
      </c>
      <c r="AA39" s="9">
        <v>3.0</v>
      </c>
    </row>
    <row r="40" ht="14.25" customHeight="1">
      <c r="B40" s="18" t="s">
        <v>154</v>
      </c>
      <c r="C40" s="18" t="str">
        <f t="shared" ref="C40:M40" si="5">AGGREGATE(12,7,C2:C35)</f>
        <v>#NAME?</v>
      </c>
      <c r="D40" s="18" t="str">
        <f t="shared" si="5"/>
        <v>#NAME?</v>
      </c>
      <c r="E40" s="18" t="str">
        <f t="shared" si="5"/>
        <v>#NAME?</v>
      </c>
      <c r="F40" s="18" t="str">
        <f t="shared" si="5"/>
        <v>#NAME?</v>
      </c>
      <c r="G40" s="18" t="str">
        <f t="shared" si="5"/>
        <v>#NAME?</v>
      </c>
      <c r="H40" s="18" t="str">
        <f t="shared" si="5"/>
        <v>#NAME?</v>
      </c>
      <c r="I40" s="18" t="str">
        <f t="shared" si="5"/>
        <v>#NAME?</v>
      </c>
      <c r="J40" s="18" t="str">
        <f t="shared" si="5"/>
        <v>#NAME?</v>
      </c>
      <c r="K40" s="18" t="str">
        <f t="shared" si="5"/>
        <v>#NAME?</v>
      </c>
      <c r="L40" s="18" t="str">
        <f t="shared" si="5"/>
        <v>#NAME?</v>
      </c>
      <c r="M40" s="18" t="str">
        <f t="shared" si="5"/>
        <v>#NAME?</v>
      </c>
      <c r="N40" s="18"/>
      <c r="O40" s="9" t="s">
        <v>109</v>
      </c>
      <c r="P40" s="9">
        <v>1.0</v>
      </c>
      <c r="Q40" s="9">
        <v>5.0</v>
      </c>
      <c r="R40" s="9" t="e">
        <v>#N/A</v>
      </c>
      <c r="S40" s="9" t="e">
        <v>#N/A</v>
      </c>
      <c r="T40" s="9" t="e">
        <v>#N/A</v>
      </c>
      <c r="U40" s="9" t="e">
        <v>#N/A</v>
      </c>
      <c r="V40" s="9" t="e">
        <v>#N/A</v>
      </c>
      <c r="W40" s="9" t="e">
        <v>#N/A</v>
      </c>
      <c r="X40" s="9" t="e">
        <v>#N/A</v>
      </c>
      <c r="Y40" s="9" t="e">
        <v>#N/A</v>
      </c>
      <c r="Z40" s="9" t="e">
        <v>#N/A</v>
      </c>
      <c r="AA40" s="9" t="e">
        <v>#N/A</v>
      </c>
    </row>
    <row r="41" ht="14.25" customHeight="1">
      <c r="B41" s="18"/>
      <c r="C41" s="18" t="s">
        <v>138</v>
      </c>
      <c r="D41" s="18">
        <v>1.0</v>
      </c>
      <c r="E41" s="18">
        <v>2.0</v>
      </c>
      <c r="F41" s="18">
        <v>6.0</v>
      </c>
      <c r="G41" s="18">
        <v>12.0</v>
      </c>
      <c r="H41" s="18">
        <v>18.0</v>
      </c>
      <c r="I41" s="18">
        <v>24.0</v>
      </c>
      <c r="J41" s="18">
        <v>30.0</v>
      </c>
      <c r="K41" s="18">
        <v>36.0</v>
      </c>
      <c r="L41" s="18">
        <v>42.0</v>
      </c>
      <c r="M41" s="18">
        <v>48.0</v>
      </c>
      <c r="N41" s="18"/>
      <c r="O41" s="9" t="s">
        <v>110</v>
      </c>
      <c r="P41" s="9">
        <v>1.0</v>
      </c>
      <c r="Q41" s="9">
        <v>5.0</v>
      </c>
      <c r="R41" s="9">
        <v>5.0</v>
      </c>
      <c r="S41" s="9">
        <v>5.0</v>
      </c>
      <c r="T41" s="9">
        <v>5.0</v>
      </c>
      <c r="U41" s="9">
        <v>5.0</v>
      </c>
      <c r="V41" s="9">
        <v>5.0</v>
      </c>
      <c r="W41" s="9">
        <v>5.0</v>
      </c>
      <c r="X41" s="9">
        <v>5.0</v>
      </c>
      <c r="Y41" s="9">
        <v>5.0</v>
      </c>
      <c r="Z41" s="9">
        <v>5.0</v>
      </c>
      <c r="AA41" s="9">
        <v>5.0</v>
      </c>
    </row>
    <row r="42" ht="14.25" customHeight="1">
      <c r="O42" s="9" t="s">
        <v>116</v>
      </c>
      <c r="P42" s="9">
        <v>1.0</v>
      </c>
      <c r="Q42" s="9">
        <v>5.0</v>
      </c>
      <c r="R42" s="9" t="e">
        <v>#N/A</v>
      </c>
      <c r="S42" s="9" t="e">
        <v>#N/A</v>
      </c>
      <c r="T42" s="9" t="e">
        <v>#N/A</v>
      </c>
      <c r="U42" s="9" t="e">
        <v>#N/A</v>
      </c>
      <c r="V42" s="9" t="e">
        <v>#N/A</v>
      </c>
      <c r="W42" s="9" t="e">
        <v>#N/A</v>
      </c>
      <c r="X42" s="9" t="e">
        <v>#N/A</v>
      </c>
      <c r="Y42" s="9" t="e">
        <v>#N/A</v>
      </c>
      <c r="Z42" s="9" t="e">
        <v>#N/A</v>
      </c>
      <c r="AA42" s="9" t="e">
        <v>#N/A</v>
      </c>
    </row>
    <row r="43" ht="14.25" customHeight="1">
      <c r="O43" s="9" t="s">
        <v>117</v>
      </c>
      <c r="P43" s="9">
        <v>1.0</v>
      </c>
      <c r="Q43" s="9">
        <v>3.0</v>
      </c>
      <c r="R43" s="9">
        <v>3.0</v>
      </c>
      <c r="S43" s="9" t="e">
        <v>#N/A</v>
      </c>
      <c r="T43" s="9" t="e">
        <v>#N/A</v>
      </c>
      <c r="U43" s="9" t="e">
        <v>#N/A</v>
      </c>
      <c r="V43" s="9" t="e">
        <v>#N/A</v>
      </c>
      <c r="W43" s="9" t="e">
        <v>#N/A</v>
      </c>
      <c r="X43" s="9" t="e">
        <v>#N/A</v>
      </c>
      <c r="Y43" s="9" t="e">
        <v>#N/A</v>
      </c>
      <c r="Z43" s="9" t="e">
        <v>#N/A</v>
      </c>
      <c r="AA43" s="9">
        <v>3.0</v>
      </c>
    </row>
    <row r="44" ht="14.25" customHeight="1">
      <c r="O44" s="9" t="s">
        <v>120</v>
      </c>
      <c r="P44" s="9">
        <v>1.0</v>
      </c>
      <c r="Q44" s="9">
        <v>5.0</v>
      </c>
      <c r="R44" s="9">
        <v>5.0</v>
      </c>
      <c r="S44" s="9">
        <v>5.0</v>
      </c>
      <c r="T44" s="9">
        <v>5.0</v>
      </c>
      <c r="U44" s="9" t="e">
        <v>#N/A</v>
      </c>
      <c r="V44" s="9">
        <v>5.0</v>
      </c>
      <c r="W44" s="9">
        <v>5.0</v>
      </c>
      <c r="X44" s="9">
        <v>5.0</v>
      </c>
      <c r="Y44" s="9">
        <v>5.0</v>
      </c>
      <c r="Z44" s="9" t="e">
        <v>#N/A</v>
      </c>
      <c r="AA44" s="9">
        <v>5.0</v>
      </c>
    </row>
    <row r="45" ht="14.25" customHeight="1">
      <c r="O45" s="9" t="s">
        <v>123</v>
      </c>
      <c r="P45" s="9">
        <v>1.0</v>
      </c>
      <c r="Q45" s="9">
        <v>5.0</v>
      </c>
      <c r="R45" s="9" t="e">
        <v>#N/A</v>
      </c>
      <c r="S45" s="9" t="e">
        <v>#N/A</v>
      </c>
      <c r="T45" s="9">
        <v>5.0</v>
      </c>
      <c r="U45" s="9">
        <v>5.0</v>
      </c>
      <c r="V45" s="9">
        <v>5.0</v>
      </c>
      <c r="W45" s="9">
        <v>5.0</v>
      </c>
      <c r="X45" s="9">
        <v>5.0</v>
      </c>
      <c r="Y45" s="9">
        <v>5.0</v>
      </c>
      <c r="Z45" s="9">
        <v>5.0</v>
      </c>
      <c r="AA45" s="9">
        <v>5.0</v>
      </c>
    </row>
    <row r="46" ht="14.25" customHeight="1">
      <c r="O46" s="9" t="s">
        <v>125</v>
      </c>
      <c r="P46" s="9">
        <v>1.0</v>
      </c>
      <c r="Q46" s="9">
        <v>3.0</v>
      </c>
      <c r="R46" s="9" t="e">
        <v>#N/A</v>
      </c>
      <c r="S46" s="9" t="e">
        <v>#N/A</v>
      </c>
      <c r="T46" s="9" t="e">
        <v>#N/A</v>
      </c>
      <c r="U46" s="9" t="e">
        <v>#N/A</v>
      </c>
      <c r="V46" s="9" t="e">
        <v>#N/A</v>
      </c>
      <c r="W46" s="9" t="e">
        <v>#N/A</v>
      </c>
      <c r="X46" s="9" t="e">
        <v>#N/A</v>
      </c>
      <c r="Y46" s="9" t="e">
        <v>#N/A</v>
      </c>
      <c r="Z46" s="9" t="e">
        <v>#N/A</v>
      </c>
      <c r="AA46" s="9" t="e">
        <v>#N/A</v>
      </c>
    </row>
    <row r="47" ht="14.25" customHeight="1">
      <c r="O47" s="9" t="s">
        <v>126</v>
      </c>
      <c r="P47" s="9">
        <v>1.0</v>
      </c>
      <c r="Q47" s="9">
        <v>5.0</v>
      </c>
      <c r="R47" s="9">
        <v>4.0</v>
      </c>
      <c r="S47" s="9" t="e">
        <v>#N/A</v>
      </c>
      <c r="T47" s="9" t="e">
        <v>#N/A</v>
      </c>
      <c r="U47" s="9" t="e">
        <v>#N/A</v>
      </c>
      <c r="V47" s="9">
        <v>5.0</v>
      </c>
      <c r="W47" s="9" t="e">
        <v>#N/A</v>
      </c>
      <c r="X47" s="9" t="e">
        <v>#N/A</v>
      </c>
      <c r="Y47" s="9" t="e">
        <v>#N/A</v>
      </c>
      <c r="Z47" s="9" t="e">
        <v>#N/A</v>
      </c>
      <c r="AA47" s="9" t="e">
        <v>#N/A</v>
      </c>
    </row>
    <row r="48" ht="14.25" customHeight="1">
      <c r="O48" s="9" t="s">
        <v>128</v>
      </c>
      <c r="P48" s="9">
        <v>1.0</v>
      </c>
      <c r="Q48" s="9">
        <v>5.0</v>
      </c>
      <c r="R48" s="9" t="e">
        <v>#N/A</v>
      </c>
      <c r="S48" s="9" t="e">
        <v>#N/A</v>
      </c>
      <c r="T48" s="9">
        <v>4.0</v>
      </c>
      <c r="U48" s="9" t="e">
        <v>#N/A</v>
      </c>
      <c r="V48" s="9" t="e">
        <v>#N/A</v>
      </c>
      <c r="W48" s="9" t="e">
        <v>#N/A</v>
      </c>
      <c r="X48" s="9" t="e">
        <v>#N/A</v>
      </c>
      <c r="Y48" s="9" t="e">
        <v>#N/A</v>
      </c>
      <c r="Z48" s="9" t="e">
        <v>#N/A</v>
      </c>
      <c r="AA48" s="9" t="e">
        <v>#N/A</v>
      </c>
    </row>
    <row r="49" ht="14.25" customHeight="1">
      <c r="O49" s="9" t="s">
        <v>132</v>
      </c>
      <c r="P49" s="9">
        <v>1.0</v>
      </c>
      <c r="Q49" s="9">
        <v>4.0</v>
      </c>
      <c r="R49" s="9" t="e">
        <v>#N/A</v>
      </c>
      <c r="S49" s="9" t="e">
        <v>#N/A</v>
      </c>
      <c r="T49" s="9">
        <v>4.0</v>
      </c>
      <c r="U49" s="9" t="e">
        <v>#N/A</v>
      </c>
      <c r="V49" s="9" t="e">
        <v>#N/A</v>
      </c>
      <c r="W49" s="9" t="e">
        <v>#N/A</v>
      </c>
      <c r="X49" s="9" t="e">
        <v>#N/A</v>
      </c>
      <c r="Y49" s="9" t="e">
        <v>#N/A</v>
      </c>
      <c r="Z49" s="9" t="e">
        <v>#N/A</v>
      </c>
      <c r="AA49" s="9" t="e">
        <v>#N/A</v>
      </c>
    </row>
    <row r="50" ht="14.25" customHeight="1">
      <c r="P50" s="18" t="s">
        <v>150</v>
      </c>
      <c r="Q50" s="18">
        <f t="shared" ref="Q50:AA50" si="6">AVERAGEIF(Q2:Q49,"&lt;&gt;#N/A")</f>
        <v>4.5</v>
      </c>
      <c r="R50" s="18">
        <f t="shared" si="6"/>
        <v>4.230769231</v>
      </c>
      <c r="S50" s="18">
        <f t="shared" si="6"/>
        <v>4.071428571</v>
      </c>
      <c r="T50" s="18">
        <f t="shared" si="6"/>
        <v>4.421052632</v>
      </c>
      <c r="U50" s="18">
        <f t="shared" si="6"/>
        <v>4.214285714</v>
      </c>
      <c r="V50" s="18">
        <f t="shared" si="6"/>
        <v>4.352941176</v>
      </c>
      <c r="W50" s="18">
        <f t="shared" si="6"/>
        <v>4.357142857</v>
      </c>
      <c r="X50" s="18">
        <f t="shared" si="6"/>
        <v>4.692307692</v>
      </c>
      <c r="Y50" s="18">
        <f t="shared" si="6"/>
        <v>4.153846154</v>
      </c>
      <c r="Z50" s="18">
        <f t="shared" si="6"/>
        <v>4.066666667</v>
      </c>
      <c r="AA50" s="18">
        <f t="shared" si="6"/>
        <v>4.058823529</v>
      </c>
    </row>
    <row r="51" ht="14.25" customHeight="1">
      <c r="P51" s="18" t="s">
        <v>151</v>
      </c>
      <c r="Q51" s="18" t="str">
        <f t="shared" ref="Q51:AA51" si="7">AGGREGATE(7,6,Q2:Q49)</f>
        <v>#NAME?</v>
      </c>
      <c r="R51" s="18" t="str">
        <f t="shared" si="7"/>
        <v>#NAME?</v>
      </c>
      <c r="S51" s="18" t="str">
        <f t="shared" si="7"/>
        <v>#NAME?</v>
      </c>
      <c r="T51" s="18" t="str">
        <f t="shared" si="7"/>
        <v>#NAME?</v>
      </c>
      <c r="U51" s="18" t="str">
        <f t="shared" si="7"/>
        <v>#NAME?</v>
      </c>
      <c r="V51" s="18" t="str">
        <f t="shared" si="7"/>
        <v>#NAME?</v>
      </c>
      <c r="W51" s="18" t="str">
        <f t="shared" si="7"/>
        <v>#NAME?</v>
      </c>
      <c r="X51" s="18" t="str">
        <f t="shared" si="7"/>
        <v>#NAME?</v>
      </c>
      <c r="Y51" s="18" t="str">
        <f t="shared" si="7"/>
        <v>#NAME?</v>
      </c>
      <c r="Z51" s="18" t="str">
        <f t="shared" si="7"/>
        <v>#NAME?</v>
      </c>
      <c r="AA51" s="18" t="str">
        <f t="shared" si="7"/>
        <v>#NAME?</v>
      </c>
    </row>
    <row r="52" ht="14.25" customHeight="1">
      <c r="P52" s="18" t="s">
        <v>152</v>
      </c>
      <c r="Q52" s="18">
        <f t="shared" ref="Q52:AA52" si="8">COUNTIFS(Q2:Q49,"&lt;&gt;#N/A")</f>
        <v>48</v>
      </c>
      <c r="R52" s="18">
        <f t="shared" si="8"/>
        <v>26</v>
      </c>
      <c r="S52" s="18">
        <f t="shared" si="8"/>
        <v>14</v>
      </c>
      <c r="T52" s="18">
        <f t="shared" si="8"/>
        <v>19</v>
      </c>
      <c r="U52" s="18">
        <f t="shared" si="8"/>
        <v>14</v>
      </c>
      <c r="V52" s="18">
        <f t="shared" si="8"/>
        <v>17</v>
      </c>
      <c r="W52" s="18">
        <f t="shared" si="8"/>
        <v>14</v>
      </c>
      <c r="X52" s="18">
        <f t="shared" si="8"/>
        <v>13</v>
      </c>
      <c r="Y52" s="18">
        <f t="shared" si="8"/>
        <v>13</v>
      </c>
      <c r="Z52" s="18">
        <f t="shared" si="8"/>
        <v>15</v>
      </c>
      <c r="AA52" s="18">
        <f t="shared" si="8"/>
        <v>17</v>
      </c>
    </row>
    <row r="53" ht="14.25" customHeight="1">
      <c r="P53" s="18" t="s">
        <v>153</v>
      </c>
      <c r="Q53" s="18" t="str">
        <f t="shared" ref="Q53:AA53" si="9">Q51/SQRT(Q52)</f>
        <v>#NAME?</v>
      </c>
      <c r="R53" s="18" t="str">
        <f t="shared" si="9"/>
        <v>#NAME?</v>
      </c>
      <c r="S53" s="18" t="str">
        <f t="shared" si="9"/>
        <v>#NAME?</v>
      </c>
      <c r="T53" s="18" t="str">
        <f t="shared" si="9"/>
        <v>#NAME?</v>
      </c>
      <c r="U53" s="18" t="str">
        <f t="shared" si="9"/>
        <v>#NAME?</v>
      </c>
      <c r="V53" s="18" t="str">
        <f t="shared" si="9"/>
        <v>#NAME?</v>
      </c>
      <c r="W53" s="18" t="str">
        <f t="shared" si="9"/>
        <v>#NAME?</v>
      </c>
      <c r="X53" s="18" t="str">
        <f t="shared" si="9"/>
        <v>#NAME?</v>
      </c>
      <c r="Y53" s="18" t="str">
        <f t="shared" si="9"/>
        <v>#NAME?</v>
      </c>
      <c r="Z53" s="18" t="str">
        <f t="shared" si="9"/>
        <v>#NAME?</v>
      </c>
      <c r="AA53" s="18" t="str">
        <f t="shared" si="9"/>
        <v>#NAME?</v>
      </c>
    </row>
    <row r="54" ht="14.25" customHeight="1">
      <c r="P54" s="18" t="s">
        <v>154</v>
      </c>
      <c r="Q54" s="18" t="str">
        <f t="shared" ref="Q54:AA54" si="10">AGGREGATE(12,7,Q2:Q49)</f>
        <v>#NAME?</v>
      </c>
      <c r="R54" s="18" t="str">
        <f t="shared" si="10"/>
        <v>#NAME?</v>
      </c>
      <c r="S54" s="18" t="str">
        <f t="shared" si="10"/>
        <v>#NAME?</v>
      </c>
      <c r="T54" s="18" t="str">
        <f t="shared" si="10"/>
        <v>#NAME?</v>
      </c>
      <c r="U54" s="18" t="str">
        <f t="shared" si="10"/>
        <v>#NAME?</v>
      </c>
      <c r="V54" s="18" t="str">
        <f t="shared" si="10"/>
        <v>#NAME?</v>
      </c>
      <c r="W54" s="18" t="str">
        <f t="shared" si="10"/>
        <v>#NAME?</v>
      </c>
      <c r="X54" s="18" t="str">
        <f t="shared" si="10"/>
        <v>#NAME?</v>
      </c>
      <c r="Y54" s="18" t="str">
        <f t="shared" si="10"/>
        <v>#NAME?</v>
      </c>
      <c r="Z54" s="18" t="str">
        <f t="shared" si="10"/>
        <v>#NAME?</v>
      </c>
      <c r="AA54" s="18" t="str">
        <f t="shared" si="10"/>
        <v>#NAME?</v>
      </c>
    </row>
    <row r="55" ht="14.25" customHeight="1">
      <c r="P55" s="18"/>
      <c r="Q55" s="18" t="s">
        <v>138</v>
      </c>
      <c r="R55" s="18">
        <v>1.0</v>
      </c>
      <c r="S55" s="18">
        <v>2.0</v>
      </c>
      <c r="T55" s="18">
        <v>6.0</v>
      </c>
      <c r="U55" s="18">
        <v>12.0</v>
      </c>
      <c r="V55" s="18">
        <v>18.0</v>
      </c>
      <c r="W55" s="18">
        <v>24.0</v>
      </c>
      <c r="X55" s="18">
        <v>30.0</v>
      </c>
      <c r="Y55" s="18">
        <v>36.0</v>
      </c>
      <c r="Z55" s="18">
        <v>42.0</v>
      </c>
      <c r="AA55" s="18">
        <v>48.0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>
      <c r="A93" s="9" t="s">
        <v>163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10" width="7.63"/>
    <col customWidth="1" min="11" max="11" width="10.25"/>
    <col customWidth="1" min="12" max="13" width="7.63"/>
    <col customWidth="1" min="14" max="15" width="7.75"/>
    <col customWidth="1" min="16" max="16" width="10.25"/>
    <col customWidth="1" min="17" max="17" width="7.75"/>
    <col customWidth="1" min="18" max="24" width="7.63"/>
    <col customWidth="1" min="25" max="25" width="10.63"/>
    <col customWidth="1" min="26" max="60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N1" s="3" t="s">
        <v>10</v>
      </c>
      <c r="O1" s="3"/>
      <c r="P1" s="3"/>
      <c r="Q1" s="3"/>
      <c r="Z1" s="3" t="s">
        <v>12</v>
      </c>
      <c r="AA1" s="3" t="s">
        <v>12</v>
      </c>
      <c r="AB1" s="3" t="s">
        <v>12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L1" s="3" t="s">
        <v>15</v>
      </c>
      <c r="AM1" s="3" t="s">
        <v>15</v>
      </c>
      <c r="AN1" s="3" t="s">
        <v>15</v>
      </c>
      <c r="AO1" s="3" t="s">
        <v>15</v>
      </c>
      <c r="AP1" s="3" t="s">
        <v>15</v>
      </c>
      <c r="AQ1" s="3" t="s">
        <v>15</v>
      </c>
      <c r="AR1" s="3" t="s">
        <v>15</v>
      </c>
      <c r="AS1" s="3" t="s">
        <v>15</v>
      </c>
      <c r="AT1" s="3" t="s">
        <v>15</v>
      </c>
      <c r="AU1" s="3" t="s">
        <v>15</v>
      </c>
      <c r="AV1" s="3" t="s">
        <v>15</v>
      </c>
      <c r="AX1" s="3" t="s">
        <v>17</v>
      </c>
      <c r="AY1" s="3" t="s">
        <v>17</v>
      </c>
      <c r="AZ1" s="3" t="s">
        <v>17</v>
      </c>
      <c r="BA1" s="3" t="s">
        <v>17</v>
      </c>
      <c r="BB1" s="3" t="s">
        <v>17</v>
      </c>
      <c r="BC1" s="3" t="s">
        <v>17</v>
      </c>
      <c r="BD1" s="3" t="s">
        <v>17</v>
      </c>
      <c r="BE1" s="3" t="s">
        <v>17</v>
      </c>
      <c r="BF1" s="3" t="s">
        <v>17</v>
      </c>
      <c r="BG1" s="3" t="s">
        <v>17</v>
      </c>
      <c r="BH1" s="3" t="s">
        <v>17</v>
      </c>
    </row>
    <row r="2" ht="14.25" customHeight="1">
      <c r="A2" s="9" t="s">
        <v>24</v>
      </c>
      <c r="B2" s="9" t="s">
        <v>31</v>
      </c>
      <c r="C2" s="9" t="s">
        <v>31</v>
      </c>
      <c r="D2" s="9" t="s">
        <v>31</v>
      </c>
      <c r="E2" s="9" t="e">
        <v>#N/A</v>
      </c>
      <c r="F2" s="9" t="e">
        <v>#N/A</v>
      </c>
      <c r="G2" s="9" t="e">
        <v>#N/A</v>
      </c>
      <c r="H2" s="9" t="e">
        <v>#N/A</v>
      </c>
      <c r="I2" s="9" t="s">
        <v>31</v>
      </c>
      <c r="J2" s="9" t="s">
        <v>31</v>
      </c>
      <c r="K2" s="9" t="e">
        <v>#N/A</v>
      </c>
      <c r="L2" s="9" t="s">
        <v>31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</row>
    <row r="3" ht="14.25" customHeight="1">
      <c r="A3" s="9" t="s">
        <v>32</v>
      </c>
      <c r="B3" s="9" t="s">
        <v>31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N3" s="7">
        <v>2.0</v>
      </c>
      <c r="O3" s="7">
        <v>2.0</v>
      </c>
      <c r="P3" s="7">
        <v>2.0</v>
      </c>
      <c r="Q3" s="7">
        <v>2.0</v>
      </c>
      <c r="R3" s="7">
        <v>2.0</v>
      </c>
      <c r="S3" s="7">
        <v>2.0</v>
      </c>
      <c r="T3" s="7">
        <v>2.0</v>
      </c>
      <c r="U3" s="7">
        <v>2.0</v>
      </c>
      <c r="V3" s="7">
        <v>2.0</v>
      </c>
      <c r="W3" s="7">
        <v>2.0</v>
      </c>
      <c r="X3" s="7">
        <v>2.0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  <c r="AJ3" s="7">
        <v>1.0</v>
      </c>
      <c r="AL3" s="7">
        <v>4.0</v>
      </c>
      <c r="AM3" s="7">
        <v>4.0</v>
      </c>
      <c r="AN3" s="7">
        <v>4.0</v>
      </c>
      <c r="AO3" s="7">
        <v>4.0</v>
      </c>
      <c r="AP3" s="7">
        <v>4.0</v>
      </c>
      <c r="AQ3" s="7">
        <v>4.0</v>
      </c>
      <c r="AR3" s="7">
        <v>4.0</v>
      </c>
      <c r="AS3" s="7">
        <v>4.0</v>
      </c>
      <c r="AT3" s="7">
        <v>4.0</v>
      </c>
      <c r="AU3" s="7">
        <v>4.0</v>
      </c>
      <c r="AV3" s="7">
        <v>4.0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</row>
    <row r="4" ht="14.25" customHeight="1">
      <c r="A4" s="9" t="s">
        <v>33</v>
      </c>
      <c r="B4" s="9" t="s">
        <v>139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N4" s="7">
        <v>3.0</v>
      </c>
      <c r="O4" s="7">
        <v>3.0</v>
      </c>
      <c r="P4" s="7">
        <v>3.0</v>
      </c>
      <c r="Q4" s="7">
        <v>3.0</v>
      </c>
      <c r="R4" s="7">
        <v>3.0</v>
      </c>
      <c r="S4" s="7">
        <v>3.0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L4" s="7">
        <v>5.0</v>
      </c>
      <c r="AM4" s="7">
        <v>5.0</v>
      </c>
      <c r="AN4" s="7">
        <v>5.0</v>
      </c>
      <c r="AO4" s="7">
        <v>5.0</v>
      </c>
      <c r="AP4" s="7">
        <v>5.0</v>
      </c>
      <c r="AQ4" s="7">
        <v>5.0</v>
      </c>
      <c r="AR4" s="7">
        <v>5.0</v>
      </c>
      <c r="AS4" s="7">
        <v>5.0</v>
      </c>
      <c r="AT4" s="7">
        <v>5.0</v>
      </c>
      <c r="AU4" s="7">
        <v>5.0</v>
      </c>
      <c r="AV4" s="7">
        <v>5.0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</row>
    <row r="5" ht="14.25" customHeight="1">
      <c r="A5" s="9" t="s">
        <v>36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s">
        <v>31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3.0</v>
      </c>
      <c r="U5" s="7">
        <v>3.0</v>
      </c>
      <c r="V5" s="7">
        <v>3.0</v>
      </c>
      <c r="W5" s="7">
        <v>3.0</v>
      </c>
      <c r="X5" s="7">
        <v>3.0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L5" s="7">
        <v>4.0</v>
      </c>
      <c r="AM5" s="7">
        <v>4.0</v>
      </c>
      <c r="AN5" s="7">
        <v>4.0</v>
      </c>
      <c r="AO5" s="7">
        <v>4.0</v>
      </c>
      <c r="AP5" s="7">
        <v>4.0</v>
      </c>
      <c r="AQ5" s="7">
        <v>4.0</v>
      </c>
      <c r="AR5" s="7">
        <v>4.0</v>
      </c>
      <c r="AS5" s="7">
        <v>4.0</v>
      </c>
      <c r="AT5" s="7">
        <v>4.0</v>
      </c>
      <c r="AU5" s="7">
        <v>4.0</v>
      </c>
      <c r="AV5" s="7">
        <v>4.0</v>
      </c>
      <c r="AX5" s="7">
        <v>1.0</v>
      </c>
      <c r="AY5" s="7">
        <v>1.0</v>
      </c>
      <c r="AZ5" s="7">
        <v>1.0</v>
      </c>
      <c r="BA5" s="7">
        <v>1.0</v>
      </c>
      <c r="BB5" s="7">
        <v>1.0</v>
      </c>
      <c r="BC5" s="7">
        <v>1.0</v>
      </c>
      <c r="BD5" s="7">
        <v>1.0</v>
      </c>
      <c r="BE5" s="7">
        <v>1.0</v>
      </c>
      <c r="BF5" s="7">
        <v>1.0</v>
      </c>
      <c r="BG5" s="7">
        <v>1.0</v>
      </c>
      <c r="BH5" s="7">
        <v>1.0</v>
      </c>
    </row>
    <row r="6" ht="14.25" customHeight="1">
      <c r="A6" s="9" t="s">
        <v>40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e">
        <v>#N/A</v>
      </c>
      <c r="H6" s="9" t="e">
        <v>#N/A</v>
      </c>
      <c r="I6" s="9" t="e">
        <v>#N/A</v>
      </c>
      <c r="J6" s="9" t="e">
        <v>#N/A</v>
      </c>
      <c r="K6" s="9" t="s">
        <v>31</v>
      </c>
      <c r="L6" s="9" t="s">
        <v>31</v>
      </c>
      <c r="N6" s="7">
        <v>2.0</v>
      </c>
      <c r="O6" s="7">
        <v>2.0</v>
      </c>
      <c r="P6" s="7">
        <v>2.0</v>
      </c>
      <c r="Q6" s="7">
        <v>2.0</v>
      </c>
      <c r="R6" s="7">
        <v>2.0</v>
      </c>
      <c r="S6" s="7">
        <v>2.0</v>
      </c>
      <c r="T6" s="7">
        <v>2.0</v>
      </c>
      <c r="U6" s="7">
        <v>2.0</v>
      </c>
      <c r="V6" s="7">
        <v>2.0</v>
      </c>
      <c r="W6" s="7">
        <v>2.0</v>
      </c>
      <c r="X6" s="7">
        <v>2.0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L6" s="7">
        <v>4.0</v>
      </c>
      <c r="AM6" s="7">
        <v>4.0</v>
      </c>
      <c r="AN6" s="7">
        <v>4.0</v>
      </c>
      <c r="AO6" s="7">
        <v>4.0</v>
      </c>
      <c r="AP6" s="7">
        <v>4.0</v>
      </c>
      <c r="AQ6" s="7">
        <v>4.0</v>
      </c>
      <c r="AR6" s="7">
        <v>4.0</v>
      </c>
      <c r="AS6" s="7">
        <v>4.0</v>
      </c>
      <c r="AT6" s="7">
        <v>4.0</v>
      </c>
      <c r="AU6" s="7">
        <v>4.0</v>
      </c>
      <c r="AV6" s="7">
        <v>4.0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</row>
    <row r="7" ht="14.25" customHeight="1">
      <c r="A7" s="9" t="s">
        <v>42</v>
      </c>
      <c r="B7" s="9" t="s">
        <v>31</v>
      </c>
      <c r="C7" s="9" t="s">
        <v>31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s">
        <v>30</v>
      </c>
      <c r="N7" s="7">
        <v>2.0</v>
      </c>
      <c r="O7" s="7">
        <v>2.0</v>
      </c>
      <c r="P7" s="7">
        <v>2.0</v>
      </c>
      <c r="Q7" s="7">
        <v>2.0</v>
      </c>
      <c r="R7" s="7">
        <v>2.0</v>
      </c>
      <c r="S7" s="7">
        <v>2.0</v>
      </c>
      <c r="T7" s="7">
        <v>2.0</v>
      </c>
      <c r="U7" s="7">
        <v>2.0</v>
      </c>
      <c r="V7" s="7">
        <v>2.0</v>
      </c>
      <c r="W7" s="7">
        <v>2.0</v>
      </c>
      <c r="X7" s="7">
        <v>2.0</v>
      </c>
      <c r="Z7" s="7">
        <v>1.0</v>
      </c>
      <c r="AA7" s="7">
        <v>1.0</v>
      </c>
      <c r="AB7" s="7">
        <v>1.0</v>
      </c>
      <c r="AC7" s="7">
        <v>1.0</v>
      </c>
      <c r="AD7" s="7">
        <v>1.0</v>
      </c>
      <c r="AE7" s="7">
        <v>1.0</v>
      </c>
      <c r="AF7" s="7">
        <v>1.0</v>
      </c>
      <c r="AG7" s="7">
        <v>1.0</v>
      </c>
      <c r="AH7" s="7">
        <v>1.0</v>
      </c>
      <c r="AI7" s="7">
        <v>1.0</v>
      </c>
      <c r="AJ7" s="7">
        <v>1.0</v>
      </c>
      <c r="AL7" s="7">
        <v>4.0</v>
      </c>
      <c r="AM7" s="7">
        <v>4.0</v>
      </c>
      <c r="AN7" s="7">
        <v>4.0</v>
      </c>
      <c r="AO7" s="7">
        <v>4.0</v>
      </c>
      <c r="AP7" s="7">
        <v>4.0</v>
      </c>
      <c r="AQ7" s="7">
        <v>4.0</v>
      </c>
      <c r="AR7" s="7">
        <v>4.0</v>
      </c>
      <c r="AS7" s="7">
        <v>4.0</v>
      </c>
      <c r="AT7" s="7">
        <v>4.0</v>
      </c>
      <c r="AU7" s="7">
        <v>4.0</v>
      </c>
      <c r="AV7" s="7">
        <v>4.0</v>
      </c>
      <c r="AX7" s="7">
        <v>1.0</v>
      </c>
      <c r="AY7" s="7">
        <v>1.0</v>
      </c>
      <c r="AZ7" s="7">
        <v>1.0</v>
      </c>
      <c r="BA7" s="7">
        <v>1.0</v>
      </c>
      <c r="BB7" s="7">
        <v>1.0</v>
      </c>
      <c r="BC7" s="7">
        <v>1.0</v>
      </c>
      <c r="BD7" s="7">
        <v>1.0</v>
      </c>
      <c r="BE7" s="7">
        <v>1.0</v>
      </c>
      <c r="BF7" s="7">
        <v>1.0</v>
      </c>
      <c r="BG7" s="7">
        <v>1.0</v>
      </c>
      <c r="BH7" s="7">
        <v>1.0</v>
      </c>
    </row>
    <row r="8" ht="14.25" customHeight="1">
      <c r="A8" s="9" t="s">
        <v>44</v>
      </c>
      <c r="B8" s="9" t="s">
        <v>31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N8" s="7">
        <v>2.0</v>
      </c>
      <c r="O8" s="7">
        <v>2.0</v>
      </c>
      <c r="P8" s="7">
        <v>2.0</v>
      </c>
      <c r="Q8" s="7">
        <v>2.0</v>
      </c>
      <c r="R8" s="7">
        <v>2.0</v>
      </c>
      <c r="S8" s="7">
        <v>2.0</v>
      </c>
      <c r="T8" s="7">
        <v>2.0</v>
      </c>
      <c r="U8" s="7">
        <v>2.0</v>
      </c>
      <c r="V8" s="7">
        <v>2.0</v>
      </c>
      <c r="W8" s="7">
        <v>2.0</v>
      </c>
      <c r="X8" s="7">
        <v>2.0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L8" s="7">
        <v>5.0</v>
      </c>
      <c r="AM8" s="7">
        <v>5.0</v>
      </c>
      <c r="AN8" s="7">
        <v>5.0</v>
      </c>
      <c r="AO8" s="7">
        <v>5.0</v>
      </c>
      <c r="AP8" s="7">
        <v>5.0</v>
      </c>
      <c r="AQ8" s="7">
        <v>5.0</v>
      </c>
      <c r="AR8" s="7">
        <v>5.0</v>
      </c>
      <c r="AS8" s="7">
        <v>5.0</v>
      </c>
      <c r="AT8" s="7">
        <v>5.0</v>
      </c>
      <c r="AU8" s="7">
        <v>5.0</v>
      </c>
      <c r="AV8" s="7">
        <v>5.0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</row>
    <row r="9" ht="14.25" customHeight="1">
      <c r="A9" s="9" t="s">
        <v>45</v>
      </c>
      <c r="B9" s="9" t="s">
        <v>31</v>
      </c>
      <c r="C9" s="9" t="s">
        <v>31</v>
      </c>
      <c r="D9" s="9" t="e">
        <v>#N/A</v>
      </c>
      <c r="E9" s="9" t="s">
        <v>31</v>
      </c>
      <c r="F9" s="9" t="e">
        <v>#N/A</v>
      </c>
      <c r="G9" s="9" t="s">
        <v>31</v>
      </c>
      <c r="H9" s="9" t="s">
        <v>31</v>
      </c>
      <c r="I9" s="9" t="s">
        <v>31</v>
      </c>
      <c r="J9" s="9" t="s">
        <v>31</v>
      </c>
      <c r="K9" s="9" t="s">
        <v>31</v>
      </c>
      <c r="L9" s="9" t="s">
        <v>31</v>
      </c>
      <c r="N9" s="7">
        <v>2.0</v>
      </c>
      <c r="O9" s="7">
        <v>2.0</v>
      </c>
      <c r="P9" s="7">
        <v>2.0</v>
      </c>
      <c r="Q9" s="7">
        <v>2.0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2.0</v>
      </c>
      <c r="X9" s="7">
        <v>2.0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L9" s="7">
        <v>5.0</v>
      </c>
      <c r="AM9" s="7">
        <v>5.0</v>
      </c>
      <c r="AN9" s="7">
        <v>5.0</v>
      </c>
      <c r="AO9" s="7">
        <v>5.0</v>
      </c>
      <c r="AP9" s="7">
        <v>5.0</v>
      </c>
      <c r="AQ9" s="7">
        <v>5.0</v>
      </c>
      <c r="AR9" s="7">
        <v>5.0</v>
      </c>
      <c r="AS9" s="7">
        <v>5.0</v>
      </c>
      <c r="AT9" s="7">
        <v>5.0</v>
      </c>
      <c r="AU9" s="7">
        <v>5.0</v>
      </c>
      <c r="AV9" s="7">
        <v>5.0</v>
      </c>
      <c r="AX9" s="7">
        <v>1.0</v>
      </c>
      <c r="AY9" s="7">
        <v>1.0</v>
      </c>
      <c r="AZ9" s="7">
        <v>1.0</v>
      </c>
      <c r="BA9" s="7">
        <v>1.0</v>
      </c>
      <c r="BB9" s="7">
        <v>1.0</v>
      </c>
      <c r="BC9" s="7">
        <v>1.0</v>
      </c>
      <c r="BD9" s="7">
        <v>1.0</v>
      </c>
      <c r="BE9" s="7">
        <v>1.0</v>
      </c>
      <c r="BF9" s="7">
        <v>1.0</v>
      </c>
      <c r="BG9" s="7">
        <v>1.0</v>
      </c>
      <c r="BH9" s="7">
        <v>1.0</v>
      </c>
    </row>
    <row r="10" ht="14.25" customHeight="1">
      <c r="A10" s="9" t="s">
        <v>46</v>
      </c>
      <c r="B10" s="9" t="s">
        <v>31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N10" s="11">
        <v>5.0</v>
      </c>
      <c r="O10" s="11">
        <v>5.0</v>
      </c>
      <c r="P10" s="11">
        <v>5.0</v>
      </c>
      <c r="Q10" s="11">
        <v>5.0</v>
      </c>
      <c r="R10" s="11">
        <v>5.0</v>
      </c>
      <c r="S10" s="11">
        <v>5.0</v>
      </c>
      <c r="T10" s="11">
        <v>5.0</v>
      </c>
      <c r="U10" s="11">
        <v>5.0</v>
      </c>
      <c r="V10" s="11">
        <v>5.0</v>
      </c>
      <c r="W10" s="11">
        <v>5.0</v>
      </c>
      <c r="X10" s="11">
        <v>5.0</v>
      </c>
      <c r="Y10" s="12"/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2"/>
      <c r="AL10" s="11">
        <v>4.0</v>
      </c>
      <c r="AM10" s="11">
        <v>4.0</v>
      </c>
      <c r="AN10" s="11">
        <v>4.0</v>
      </c>
      <c r="AO10" s="11">
        <v>4.0</v>
      </c>
      <c r="AP10" s="11">
        <v>4.0</v>
      </c>
      <c r="AQ10" s="11">
        <v>4.0</v>
      </c>
      <c r="AR10" s="11">
        <v>4.0</v>
      </c>
      <c r="AS10" s="11">
        <v>4.0</v>
      </c>
      <c r="AT10" s="11">
        <v>4.0</v>
      </c>
      <c r="AU10" s="11">
        <v>4.0</v>
      </c>
      <c r="AV10" s="11">
        <v>4.0</v>
      </c>
      <c r="AW10" s="12"/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</row>
    <row r="11" ht="14.25" customHeight="1">
      <c r="A11" s="9" t="s">
        <v>48</v>
      </c>
      <c r="B11" s="9" t="s">
        <v>31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N11" s="7">
        <v>4.0</v>
      </c>
      <c r="O11" s="7">
        <v>4.0</v>
      </c>
      <c r="P11" s="7">
        <v>4.0</v>
      </c>
      <c r="Q11" s="7">
        <v>4.0</v>
      </c>
      <c r="R11" s="7">
        <v>4.0</v>
      </c>
      <c r="S11" s="7">
        <v>4.0</v>
      </c>
      <c r="T11" s="7">
        <v>4.0</v>
      </c>
      <c r="U11" s="7">
        <v>4.0</v>
      </c>
      <c r="V11" s="7">
        <v>4.0</v>
      </c>
      <c r="W11" s="7">
        <v>4.0</v>
      </c>
      <c r="X11" s="7">
        <v>4.0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L11" s="7">
        <v>2.0</v>
      </c>
      <c r="AM11" s="7">
        <v>2.0</v>
      </c>
      <c r="AN11" s="7">
        <v>2.0</v>
      </c>
      <c r="AO11" s="7">
        <v>2.0</v>
      </c>
      <c r="AP11" s="7">
        <v>2.0</v>
      </c>
      <c r="AQ11" s="7">
        <v>2.0</v>
      </c>
      <c r="AR11" s="7">
        <v>2.0</v>
      </c>
      <c r="AS11" s="7">
        <v>2.0</v>
      </c>
      <c r="AT11" s="7">
        <v>2.0</v>
      </c>
      <c r="AU11" s="7">
        <v>2.0</v>
      </c>
      <c r="AV11" s="7">
        <v>2.0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</row>
    <row r="12" ht="14.25" customHeight="1">
      <c r="A12" s="9" t="s">
        <v>51</v>
      </c>
      <c r="B12" s="9" t="s">
        <v>31</v>
      </c>
      <c r="C12" s="9" t="s">
        <v>31</v>
      </c>
      <c r="D12" s="9" t="e">
        <v>#N/A</v>
      </c>
      <c r="E12" s="9" t="s">
        <v>31</v>
      </c>
      <c r="F12" s="9" t="s">
        <v>31</v>
      </c>
      <c r="G12" s="9" t="e">
        <v>#N/A</v>
      </c>
      <c r="H12" s="9" t="s">
        <v>31</v>
      </c>
      <c r="I12" s="9" t="e">
        <v>#N/A</v>
      </c>
      <c r="J12" s="9" t="e">
        <v>#N/A</v>
      </c>
      <c r="K12" s="9" t="e">
        <v>#N/A</v>
      </c>
      <c r="L12" s="9" t="e">
        <v>#N/A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  <c r="AJ12" s="7">
        <v>1.0</v>
      </c>
      <c r="AL12" s="7">
        <v>2.0</v>
      </c>
      <c r="AM12" s="7">
        <v>2.0</v>
      </c>
      <c r="AN12" s="7">
        <v>2.0</v>
      </c>
      <c r="AO12" s="7">
        <v>2.0</v>
      </c>
      <c r="AP12" s="7">
        <v>2.0</v>
      </c>
      <c r="AQ12" s="7">
        <v>2.0</v>
      </c>
      <c r="AR12" s="7">
        <v>2.0</v>
      </c>
      <c r="AS12" s="7">
        <v>2.0</v>
      </c>
      <c r="AT12" s="7">
        <v>2.0</v>
      </c>
      <c r="AU12" s="7">
        <v>2.0</v>
      </c>
      <c r="AV12" s="7">
        <v>2.0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</row>
    <row r="13" ht="14.25" customHeight="1">
      <c r="A13" s="9" t="s">
        <v>52</v>
      </c>
      <c r="B13" s="9" t="s">
        <v>139</v>
      </c>
      <c r="C13" s="9" t="s">
        <v>139</v>
      </c>
      <c r="D13" s="9" t="s">
        <v>139</v>
      </c>
      <c r="E13" s="9" t="s">
        <v>139</v>
      </c>
      <c r="F13" s="9" t="s">
        <v>139</v>
      </c>
      <c r="G13" s="9" t="s">
        <v>139</v>
      </c>
      <c r="H13" s="9" t="s">
        <v>139</v>
      </c>
      <c r="I13" s="9" t="s">
        <v>139</v>
      </c>
      <c r="J13" s="9" t="s">
        <v>139</v>
      </c>
      <c r="K13" s="9" t="s">
        <v>139</v>
      </c>
      <c r="L13" s="9" t="s">
        <v>139</v>
      </c>
      <c r="N13" s="7">
        <v>3.0</v>
      </c>
      <c r="O13" s="7">
        <v>3.0</v>
      </c>
      <c r="P13" s="7">
        <v>3.0</v>
      </c>
      <c r="Q13" s="7">
        <v>3.0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L13" s="7">
        <v>5.0</v>
      </c>
      <c r="AM13" s="7">
        <v>5.0</v>
      </c>
      <c r="AN13" s="7">
        <v>5.0</v>
      </c>
      <c r="AO13" s="7">
        <v>5.0</v>
      </c>
      <c r="AP13" s="7">
        <v>5.0</v>
      </c>
      <c r="AQ13" s="7">
        <v>5.0</v>
      </c>
      <c r="AR13" s="7">
        <v>5.0</v>
      </c>
      <c r="AS13" s="7">
        <v>5.0</v>
      </c>
      <c r="AT13" s="7">
        <v>5.0</v>
      </c>
      <c r="AU13" s="7">
        <v>5.0</v>
      </c>
      <c r="AV13" s="7">
        <v>5.0</v>
      </c>
      <c r="AX13" s="7">
        <v>1.0</v>
      </c>
      <c r="AY13" s="7">
        <v>1.0</v>
      </c>
      <c r="AZ13" s="7">
        <v>1.0</v>
      </c>
      <c r="BA13" s="7">
        <v>1.0</v>
      </c>
      <c r="BB13" s="7">
        <v>1.0</v>
      </c>
      <c r="BC13" s="7">
        <v>1.0</v>
      </c>
      <c r="BD13" s="7">
        <v>1.0</v>
      </c>
      <c r="BE13" s="7">
        <v>1.0</v>
      </c>
      <c r="BF13" s="7">
        <v>1.0</v>
      </c>
      <c r="BG13" s="7">
        <v>1.0</v>
      </c>
      <c r="BH13" s="7">
        <v>1.0</v>
      </c>
    </row>
    <row r="14" ht="14.25" customHeight="1">
      <c r="A14" s="9" t="s">
        <v>53</v>
      </c>
      <c r="B14" s="9" t="s">
        <v>31</v>
      </c>
      <c r="C14" s="9" t="s">
        <v>139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N14" s="7">
        <v>3.0</v>
      </c>
      <c r="O14" s="7">
        <v>3.0</v>
      </c>
      <c r="P14" s="7">
        <v>3.0</v>
      </c>
      <c r="Q14" s="7">
        <v>3.0</v>
      </c>
      <c r="R14" s="7">
        <v>3.0</v>
      </c>
      <c r="S14" s="7">
        <v>3.0</v>
      </c>
      <c r="T14" s="7">
        <v>3.0</v>
      </c>
      <c r="U14" s="7">
        <v>3.0</v>
      </c>
      <c r="V14" s="7">
        <v>3.0</v>
      </c>
      <c r="W14" s="7">
        <v>3.0</v>
      </c>
      <c r="X14" s="7">
        <v>3.0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X14" s="7">
        <v>1.0</v>
      </c>
      <c r="AY14" s="7">
        <v>1.0</v>
      </c>
      <c r="AZ14" s="7">
        <v>1.0</v>
      </c>
      <c r="BA14" s="7">
        <v>1.0</v>
      </c>
      <c r="BB14" s="7">
        <v>1.0</v>
      </c>
      <c r="BC14" s="7">
        <v>1.0</v>
      </c>
      <c r="BD14" s="7">
        <v>1.0</v>
      </c>
      <c r="BE14" s="7">
        <v>1.0</v>
      </c>
      <c r="BF14" s="7">
        <v>1.0</v>
      </c>
      <c r="BG14" s="7">
        <v>1.0</v>
      </c>
      <c r="BH14" s="7">
        <v>1.0</v>
      </c>
    </row>
    <row r="15" ht="14.25" customHeight="1">
      <c r="A15" s="9" t="s">
        <v>55</v>
      </c>
      <c r="B15" s="9" t="s">
        <v>31</v>
      </c>
      <c r="C15" s="9" t="e">
        <v>#N/A</v>
      </c>
      <c r="D15" s="9" t="e">
        <v>#N/A</v>
      </c>
      <c r="E15" s="9" t="s">
        <v>139</v>
      </c>
      <c r="F15" s="9" t="s">
        <v>31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s">
        <v>31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7">
        <v>2.0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L15" s="7">
        <v>2.0</v>
      </c>
      <c r="AM15" s="7">
        <v>2.0</v>
      </c>
      <c r="AN15" s="7">
        <v>2.0</v>
      </c>
      <c r="AO15" s="7">
        <v>2.0</v>
      </c>
      <c r="AP15" s="7">
        <v>2.0</v>
      </c>
      <c r="AQ15" s="7">
        <v>2.0</v>
      </c>
      <c r="AR15" s="7">
        <v>2.0</v>
      </c>
      <c r="AS15" s="7">
        <v>2.0</v>
      </c>
      <c r="AT15" s="7">
        <v>2.0</v>
      </c>
      <c r="AU15" s="7">
        <v>2.0</v>
      </c>
      <c r="AV15" s="7">
        <v>2.0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</row>
    <row r="16" ht="14.25" customHeight="1">
      <c r="A16" s="9" t="s">
        <v>56</v>
      </c>
      <c r="B16" s="9" t="s">
        <v>139</v>
      </c>
      <c r="C16" s="9" t="s">
        <v>139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N16" s="7">
        <v>3.0</v>
      </c>
      <c r="O16" s="7">
        <v>3.0</v>
      </c>
      <c r="P16" s="7">
        <v>3.0</v>
      </c>
      <c r="Q16" s="7">
        <v>3.0</v>
      </c>
      <c r="R16" s="7">
        <v>3.0</v>
      </c>
      <c r="S16" s="7">
        <v>3.0</v>
      </c>
      <c r="T16" s="7">
        <v>3.0</v>
      </c>
      <c r="U16" s="7">
        <v>3.0</v>
      </c>
      <c r="V16" s="7">
        <v>3.0</v>
      </c>
      <c r="W16" s="7">
        <v>3.0</v>
      </c>
      <c r="X16" s="7">
        <v>3.0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L16" s="7">
        <v>3.0</v>
      </c>
      <c r="AM16" s="7">
        <v>3.0</v>
      </c>
      <c r="AN16" s="7">
        <v>3.0</v>
      </c>
      <c r="AO16" s="7">
        <v>3.0</v>
      </c>
      <c r="AP16" s="7">
        <v>3.0</v>
      </c>
      <c r="AQ16" s="7">
        <v>3.0</v>
      </c>
      <c r="AR16" s="7">
        <v>3.0</v>
      </c>
      <c r="AS16" s="7">
        <v>3.0</v>
      </c>
      <c r="AT16" s="7">
        <v>3.0</v>
      </c>
      <c r="AU16" s="7">
        <v>3.0</v>
      </c>
      <c r="AV16" s="7">
        <v>3.0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</row>
    <row r="17" ht="14.25" customHeight="1">
      <c r="A17" s="9" t="s">
        <v>58</v>
      </c>
      <c r="B17" s="9" t="s">
        <v>31</v>
      </c>
      <c r="C17" s="9" t="s">
        <v>31</v>
      </c>
      <c r="D17" s="9" t="e">
        <v>#N/A</v>
      </c>
      <c r="E17" s="9" t="e">
        <v>#N/A</v>
      </c>
      <c r="F17" s="9" t="e">
        <v>#N/A</v>
      </c>
      <c r="G17" s="9" t="s">
        <v>31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N17" s="7">
        <v>3.0</v>
      </c>
      <c r="O17" s="7">
        <v>3.0</v>
      </c>
      <c r="P17" s="7">
        <v>3.0</v>
      </c>
      <c r="Q17" s="7">
        <v>3.0</v>
      </c>
      <c r="R17" s="7">
        <v>3.0</v>
      </c>
      <c r="S17" s="7">
        <v>3.0</v>
      </c>
      <c r="T17" s="7">
        <v>3.0</v>
      </c>
      <c r="U17" s="7">
        <v>3.0</v>
      </c>
      <c r="V17" s="7">
        <v>3.0</v>
      </c>
      <c r="W17" s="7">
        <v>3.0</v>
      </c>
      <c r="X17" s="7">
        <v>3.0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L17" s="7">
        <v>4.0</v>
      </c>
      <c r="AM17" s="7">
        <v>4.0</v>
      </c>
      <c r="AN17" s="7">
        <v>4.0</v>
      </c>
      <c r="AO17" s="7">
        <v>4.0</v>
      </c>
      <c r="AP17" s="7">
        <v>4.0</v>
      </c>
      <c r="AQ17" s="7">
        <v>4.0</v>
      </c>
      <c r="AR17" s="7">
        <v>4.0</v>
      </c>
      <c r="AS17" s="7">
        <v>4.0</v>
      </c>
      <c r="AT17" s="7">
        <v>4.0</v>
      </c>
      <c r="AU17" s="7">
        <v>4.0</v>
      </c>
      <c r="AV17" s="7">
        <v>4.0</v>
      </c>
      <c r="AX17" s="7">
        <v>1.0</v>
      </c>
      <c r="AY17" s="7">
        <v>1.0</v>
      </c>
      <c r="AZ17" s="7">
        <v>1.0</v>
      </c>
      <c r="BA17" s="7">
        <v>1.0</v>
      </c>
      <c r="BB17" s="7">
        <v>1.0</v>
      </c>
      <c r="BC17" s="7">
        <v>1.0</v>
      </c>
      <c r="BD17" s="7">
        <v>1.0</v>
      </c>
      <c r="BE17" s="7">
        <v>1.0</v>
      </c>
      <c r="BF17" s="7">
        <v>1.0</v>
      </c>
      <c r="BG17" s="7">
        <v>1.0</v>
      </c>
      <c r="BH17" s="7">
        <v>1.0</v>
      </c>
    </row>
    <row r="18" ht="14.25" customHeight="1">
      <c r="A18" s="9" t="s">
        <v>60</v>
      </c>
      <c r="B18" s="9" t="s">
        <v>139</v>
      </c>
      <c r="C18" s="9" t="s">
        <v>139</v>
      </c>
      <c r="D18" s="9" t="s">
        <v>139</v>
      </c>
      <c r="E18" s="9" t="s">
        <v>139</v>
      </c>
      <c r="F18" s="9" t="s">
        <v>139</v>
      </c>
      <c r="G18" s="9" t="s">
        <v>139</v>
      </c>
      <c r="H18" s="9" t="s">
        <v>139</v>
      </c>
      <c r="I18" s="9" t="e">
        <v>#N/A</v>
      </c>
      <c r="J18" s="9" t="s">
        <v>139</v>
      </c>
      <c r="K18" s="9" t="s">
        <v>30</v>
      </c>
      <c r="L18" s="9" t="s">
        <v>30</v>
      </c>
      <c r="N18" s="7">
        <v>4.0</v>
      </c>
      <c r="O18" s="7">
        <v>4.0</v>
      </c>
      <c r="P18" s="7">
        <v>4.0</v>
      </c>
      <c r="Q18" s="7">
        <v>4.0</v>
      </c>
      <c r="R18" s="7">
        <v>4.0</v>
      </c>
      <c r="S18" s="7">
        <v>4.0</v>
      </c>
      <c r="T18" s="7">
        <v>4.0</v>
      </c>
      <c r="U18" s="7">
        <v>4.0</v>
      </c>
      <c r="V18" s="7">
        <v>4.0</v>
      </c>
      <c r="W18" s="7">
        <v>4.0</v>
      </c>
      <c r="X18" s="7">
        <v>4.0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L18" s="7">
        <v>4.0</v>
      </c>
      <c r="AM18" s="7">
        <v>4.0</v>
      </c>
      <c r="AN18" s="7">
        <v>4.0</v>
      </c>
      <c r="AO18" s="7">
        <v>4.0</v>
      </c>
      <c r="AP18" s="7">
        <v>4.0</v>
      </c>
      <c r="AQ18" s="7">
        <v>4.0</v>
      </c>
      <c r="AR18" s="7">
        <v>4.0</v>
      </c>
      <c r="AS18" s="7">
        <v>4.0</v>
      </c>
      <c r="AT18" s="7">
        <v>4.0</v>
      </c>
      <c r="AU18" s="7">
        <v>4.0</v>
      </c>
      <c r="AV18" s="7">
        <v>4.0</v>
      </c>
      <c r="AX18" s="7">
        <v>1.0</v>
      </c>
      <c r="AY18" s="7">
        <v>1.0</v>
      </c>
      <c r="AZ18" s="7">
        <v>1.0</v>
      </c>
      <c r="BA18" s="7">
        <v>1.0</v>
      </c>
      <c r="BB18" s="7">
        <v>1.0</v>
      </c>
      <c r="BC18" s="7">
        <v>1.0</v>
      </c>
      <c r="BD18" s="7">
        <v>1.0</v>
      </c>
      <c r="BE18" s="7">
        <v>1.0</v>
      </c>
      <c r="BF18" s="7">
        <v>1.0</v>
      </c>
      <c r="BG18" s="7">
        <v>1.0</v>
      </c>
      <c r="BH18" s="7">
        <v>1.0</v>
      </c>
    </row>
    <row r="19" ht="14.25" customHeight="1">
      <c r="A19" s="9" t="s">
        <v>61</v>
      </c>
      <c r="B19" s="9" t="s">
        <v>31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L19" s="7">
        <v>4.0</v>
      </c>
      <c r="AM19" s="7">
        <v>4.0</v>
      </c>
      <c r="AN19" s="7">
        <v>4.0</v>
      </c>
      <c r="AO19" s="7">
        <v>4.0</v>
      </c>
      <c r="AP19" s="7">
        <v>4.0</v>
      </c>
      <c r="AQ19" s="7">
        <v>4.0</v>
      </c>
      <c r="AR19" s="7">
        <v>4.0</v>
      </c>
      <c r="AS19" s="7">
        <v>4.0</v>
      </c>
      <c r="AT19" s="7">
        <v>4.0</v>
      </c>
      <c r="AU19" s="7">
        <v>4.0</v>
      </c>
      <c r="AV19" s="7">
        <v>4.0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</row>
    <row r="20" ht="14.25" customHeight="1">
      <c r="A20" s="9" t="s">
        <v>62</v>
      </c>
      <c r="B20" s="9" t="s">
        <v>31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N20" s="7">
        <v>3.0</v>
      </c>
      <c r="O20" s="7">
        <v>3.0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3.0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</row>
    <row r="21" ht="14.25" customHeight="1">
      <c r="A21" s="9" t="s">
        <v>64</v>
      </c>
      <c r="B21" s="9" t="s">
        <v>31</v>
      </c>
      <c r="C21" s="9" t="s">
        <v>139</v>
      </c>
      <c r="D21" s="9" t="s">
        <v>31</v>
      </c>
      <c r="E21" s="9" t="s">
        <v>139</v>
      </c>
      <c r="F21" s="9" t="s">
        <v>139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139</v>
      </c>
      <c r="L21" s="9" t="s">
        <v>139</v>
      </c>
      <c r="N21" s="7">
        <v>4.0</v>
      </c>
      <c r="O21" s="7">
        <v>4.0</v>
      </c>
      <c r="P21" s="7">
        <v>4.0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L21" s="7">
        <v>2.0</v>
      </c>
      <c r="AM21" s="7">
        <v>2.0</v>
      </c>
      <c r="AN21" s="7">
        <v>2.0</v>
      </c>
      <c r="AO21" s="7">
        <v>2.0</v>
      </c>
      <c r="AP21" s="7">
        <v>2.0</v>
      </c>
      <c r="AQ21" s="7">
        <v>2.0</v>
      </c>
      <c r="AR21" s="7">
        <v>2.0</v>
      </c>
      <c r="AS21" s="7">
        <v>2.0</v>
      </c>
      <c r="AT21" s="7">
        <v>2.0</v>
      </c>
      <c r="AU21" s="7">
        <v>2.0</v>
      </c>
      <c r="AV21" s="7">
        <v>2.0</v>
      </c>
      <c r="AX21" s="7">
        <v>1.0</v>
      </c>
      <c r="AY21" s="7">
        <v>1.0</v>
      </c>
      <c r="AZ21" s="7">
        <v>1.0</v>
      </c>
      <c r="BA21" s="7">
        <v>1.0</v>
      </c>
      <c r="BB21" s="7">
        <v>1.0</v>
      </c>
      <c r="BC21" s="7">
        <v>1.0</v>
      </c>
      <c r="BD21" s="7">
        <v>1.0</v>
      </c>
      <c r="BE21" s="7">
        <v>1.0</v>
      </c>
      <c r="BF21" s="7">
        <v>1.0</v>
      </c>
      <c r="BG21" s="7">
        <v>1.0</v>
      </c>
      <c r="BH21" s="7">
        <v>1.0</v>
      </c>
    </row>
    <row r="22" ht="14.25" customHeight="1">
      <c r="A22" s="9" t="s">
        <v>65</v>
      </c>
      <c r="B22" s="9" t="s">
        <v>31</v>
      </c>
      <c r="C22" s="9" t="s">
        <v>31</v>
      </c>
      <c r="D22" s="9" t="s">
        <v>31</v>
      </c>
      <c r="E22" s="9" t="s">
        <v>31</v>
      </c>
      <c r="F22" s="9" t="e">
        <v>#N/A</v>
      </c>
      <c r="G22" s="9" t="s">
        <v>31</v>
      </c>
      <c r="H22" s="9" t="e">
        <v>#N/A</v>
      </c>
      <c r="I22" s="9" t="s">
        <v>31</v>
      </c>
      <c r="J22" s="9" t="e">
        <v>#N/A</v>
      </c>
      <c r="K22" s="9" t="s">
        <v>31</v>
      </c>
      <c r="L22" s="9" t="s">
        <v>31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L22" s="7">
        <v>2.0</v>
      </c>
      <c r="AM22" s="7">
        <v>2.0</v>
      </c>
      <c r="AN22" s="7">
        <v>2.0</v>
      </c>
      <c r="AO22" s="7">
        <v>2.0</v>
      </c>
      <c r="AP22" s="7">
        <v>2.0</v>
      </c>
      <c r="AQ22" s="7">
        <v>2.0</v>
      </c>
      <c r="AR22" s="7">
        <v>2.0</v>
      </c>
      <c r="AS22" s="7">
        <v>2.0</v>
      </c>
      <c r="AT22" s="7">
        <v>2.0</v>
      </c>
      <c r="AU22" s="7">
        <v>2.0</v>
      </c>
      <c r="AV22" s="7">
        <v>2.0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</row>
    <row r="23" ht="14.25" customHeight="1">
      <c r="A23" s="9" t="s">
        <v>66</v>
      </c>
      <c r="B23" s="9" t="s">
        <v>31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 t="s">
        <v>31</v>
      </c>
      <c r="J23" s="9" t="s">
        <v>31</v>
      </c>
      <c r="K23" s="9" t="s">
        <v>31</v>
      </c>
      <c r="L23" s="9" t="s">
        <v>31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>
        <v>3.0</v>
      </c>
      <c r="Z23" s="7">
        <v>1.0</v>
      </c>
      <c r="AA23" s="7">
        <v>1.0</v>
      </c>
      <c r="AB23" s="7">
        <v>1.0</v>
      </c>
      <c r="AC23" s="7">
        <v>1.0</v>
      </c>
      <c r="AD23" s="7">
        <v>1.0</v>
      </c>
      <c r="AE23" s="7">
        <v>1.0</v>
      </c>
      <c r="AF23" s="7">
        <v>1.0</v>
      </c>
      <c r="AG23" s="7">
        <v>1.0</v>
      </c>
      <c r="AH23" s="7">
        <v>1.0</v>
      </c>
      <c r="AI23" s="7">
        <v>1.0</v>
      </c>
      <c r="AJ23" s="7">
        <v>1.0</v>
      </c>
      <c r="AL23" s="7">
        <v>4.0</v>
      </c>
      <c r="AM23" s="7">
        <v>4.0</v>
      </c>
      <c r="AN23" s="7">
        <v>4.0</v>
      </c>
      <c r="AO23" s="7">
        <v>4.0</v>
      </c>
      <c r="AP23" s="7">
        <v>4.0</v>
      </c>
      <c r="AQ23" s="7">
        <v>4.0</v>
      </c>
      <c r="AR23" s="7">
        <v>4.0</v>
      </c>
      <c r="AS23" s="7">
        <v>4.0</v>
      </c>
      <c r="AT23" s="7">
        <v>4.0</v>
      </c>
      <c r="AU23" s="7">
        <v>4.0</v>
      </c>
      <c r="AV23" s="7">
        <v>4.0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</row>
    <row r="24" ht="14.25" customHeight="1">
      <c r="A24" s="9" t="s">
        <v>67</v>
      </c>
      <c r="B24" s="9" t="s">
        <v>31</v>
      </c>
      <c r="C24" s="9" t="s">
        <v>31</v>
      </c>
      <c r="D24" s="9" t="s">
        <v>31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1.0</v>
      </c>
      <c r="V24" s="7">
        <v>1.0</v>
      </c>
      <c r="W24" s="7">
        <v>1.0</v>
      </c>
      <c r="X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L24" s="7">
        <v>2.0</v>
      </c>
      <c r="AM24" s="7">
        <v>2.0</v>
      </c>
      <c r="AN24" s="7">
        <v>2.0</v>
      </c>
      <c r="AO24" s="7">
        <v>2.0</v>
      </c>
      <c r="AP24" s="7">
        <v>2.0</v>
      </c>
      <c r="AQ24" s="7">
        <v>2.0</v>
      </c>
      <c r="AR24" s="7">
        <v>2.0</v>
      </c>
      <c r="AS24" s="7">
        <v>2.0</v>
      </c>
      <c r="AT24" s="7">
        <v>2.0</v>
      </c>
      <c r="AU24" s="7">
        <v>2.0</v>
      </c>
      <c r="AV24" s="7">
        <v>2.0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</row>
    <row r="25" ht="14.25" customHeight="1">
      <c r="A25" s="9" t="s">
        <v>68</v>
      </c>
      <c r="B25" s="9" t="s">
        <v>139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  <c r="AJ25" s="7">
        <v>1.0</v>
      </c>
      <c r="AL25" s="7">
        <v>3.0</v>
      </c>
      <c r="AM25" s="7">
        <v>3.0</v>
      </c>
      <c r="AN25" s="7">
        <v>3.0</v>
      </c>
      <c r="AO25" s="7">
        <v>3.0</v>
      </c>
      <c r="AP25" s="7">
        <v>3.0</v>
      </c>
      <c r="AQ25" s="7">
        <v>3.0</v>
      </c>
      <c r="AR25" s="7">
        <v>3.0</v>
      </c>
      <c r="AS25" s="7">
        <v>3.0</v>
      </c>
      <c r="AT25" s="7">
        <v>3.0</v>
      </c>
      <c r="AU25" s="7">
        <v>3.0</v>
      </c>
      <c r="AV25" s="7">
        <v>3.0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</row>
    <row r="26" ht="14.25" customHeight="1">
      <c r="A26" s="9" t="s">
        <v>69</v>
      </c>
      <c r="B26" s="9" t="s">
        <v>31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N26" s="7">
        <v>2.0</v>
      </c>
      <c r="O26" s="7">
        <v>2.0</v>
      </c>
      <c r="P26" s="7">
        <v>2.0</v>
      </c>
      <c r="Q26" s="7">
        <v>2.0</v>
      </c>
      <c r="R26" s="7">
        <v>2.0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L26" s="7">
        <v>4.0</v>
      </c>
      <c r="AM26" s="7">
        <v>4.0</v>
      </c>
      <c r="AN26" s="7">
        <v>4.0</v>
      </c>
      <c r="AO26" s="7">
        <v>4.0</v>
      </c>
      <c r="AP26" s="7">
        <v>4.0</v>
      </c>
      <c r="AQ26" s="7">
        <v>4.0</v>
      </c>
      <c r="AR26" s="7">
        <v>4.0</v>
      </c>
      <c r="AS26" s="7">
        <v>4.0</v>
      </c>
      <c r="AT26" s="7">
        <v>4.0</v>
      </c>
      <c r="AU26" s="7">
        <v>4.0</v>
      </c>
      <c r="AV26" s="7">
        <v>4.0</v>
      </c>
      <c r="AX26" s="7">
        <v>1.0</v>
      </c>
      <c r="AY26" s="7">
        <v>1.0</v>
      </c>
      <c r="AZ26" s="7">
        <v>1.0</v>
      </c>
      <c r="BA26" s="7">
        <v>1.0</v>
      </c>
      <c r="BB26" s="7">
        <v>1.0</v>
      </c>
      <c r="BC26" s="7">
        <v>1.0</v>
      </c>
      <c r="BD26" s="7">
        <v>1.0</v>
      </c>
      <c r="BE26" s="7">
        <v>1.0</v>
      </c>
      <c r="BF26" s="7">
        <v>1.0</v>
      </c>
      <c r="BG26" s="7">
        <v>1.0</v>
      </c>
      <c r="BH26" s="7">
        <v>1.0</v>
      </c>
    </row>
    <row r="27" ht="14.25" customHeight="1">
      <c r="A27" s="9" t="s">
        <v>70</v>
      </c>
      <c r="B27" s="9" t="s">
        <v>31</v>
      </c>
      <c r="C27" s="9" t="s">
        <v>31</v>
      </c>
      <c r="D27" s="9" t="s">
        <v>139</v>
      </c>
      <c r="E27" s="9" t="e">
        <v>#N/A</v>
      </c>
      <c r="F27" s="9" t="s">
        <v>31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>
        <v>2.0</v>
      </c>
      <c r="AM27" s="7">
        <v>2.0</v>
      </c>
      <c r="AN27" s="7">
        <v>2.0</v>
      </c>
      <c r="AO27" s="7">
        <v>2.0</v>
      </c>
      <c r="AP27" s="7">
        <v>2.0</v>
      </c>
      <c r="AQ27" s="7">
        <v>2.0</v>
      </c>
      <c r="AR27" s="7">
        <v>2.0</v>
      </c>
      <c r="AS27" s="7">
        <v>2.0</v>
      </c>
      <c r="AT27" s="7">
        <v>2.0</v>
      </c>
      <c r="AU27" s="7">
        <v>2.0</v>
      </c>
      <c r="AV27" s="7">
        <v>2.0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</row>
    <row r="28" ht="14.25" customHeight="1">
      <c r="A28" s="9" t="s">
        <v>72</v>
      </c>
      <c r="B28" s="9" t="s">
        <v>31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 t="s">
        <v>139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L28" s="7">
        <v>4.0</v>
      </c>
      <c r="AM28" s="7">
        <v>4.0</v>
      </c>
      <c r="AN28" s="7">
        <v>4.0</v>
      </c>
      <c r="AO28" s="7">
        <v>4.0</v>
      </c>
      <c r="AP28" s="7">
        <v>4.0</v>
      </c>
      <c r="AQ28" s="7">
        <v>4.0</v>
      </c>
      <c r="AR28" s="7">
        <v>4.0</v>
      </c>
      <c r="AS28" s="7">
        <v>4.0</v>
      </c>
      <c r="AT28" s="7">
        <v>4.0</v>
      </c>
      <c r="AU28" s="7">
        <v>4.0</v>
      </c>
      <c r="AV28" s="7">
        <v>4.0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</row>
    <row r="29" ht="14.25" customHeight="1">
      <c r="A29" s="9" t="s">
        <v>74</v>
      </c>
      <c r="B29" s="9" t="s">
        <v>31</v>
      </c>
      <c r="C29" s="9" t="s">
        <v>31</v>
      </c>
      <c r="D29" s="9" t="e">
        <v>#N/A</v>
      </c>
      <c r="E29" s="9" t="e">
        <v>#N/A</v>
      </c>
      <c r="F29" s="9" t="e">
        <v>#N/A</v>
      </c>
      <c r="G29" s="9" t="s">
        <v>31</v>
      </c>
      <c r="H29" s="9" t="s">
        <v>31</v>
      </c>
      <c r="I29" s="9" t="s">
        <v>30</v>
      </c>
      <c r="J29" s="9" t="s">
        <v>30</v>
      </c>
      <c r="K29" s="9" t="s">
        <v>30</v>
      </c>
      <c r="L29" s="9" t="e">
        <v>#N/A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7">
        <v>1.0</v>
      </c>
      <c r="W29" s="7">
        <v>1.0</v>
      </c>
      <c r="X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  <c r="AJ29" s="7">
        <v>1.0</v>
      </c>
      <c r="AL29" s="7">
        <v>2.0</v>
      </c>
      <c r="AM29" s="7">
        <v>2.0</v>
      </c>
      <c r="AN29" s="7">
        <v>2.0</v>
      </c>
      <c r="AO29" s="7">
        <v>2.0</v>
      </c>
      <c r="AP29" s="7">
        <v>2.0</v>
      </c>
      <c r="AQ29" s="7">
        <v>2.0</v>
      </c>
      <c r="AR29" s="7">
        <v>2.0</v>
      </c>
      <c r="AS29" s="7">
        <v>2.0</v>
      </c>
      <c r="AT29" s="7">
        <v>2.0</v>
      </c>
      <c r="AU29" s="7">
        <v>2.0</v>
      </c>
      <c r="AV29" s="7">
        <v>2.0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</row>
    <row r="30" ht="14.25" customHeight="1">
      <c r="A30" s="9" t="s">
        <v>75</v>
      </c>
      <c r="B30" s="9" t="s">
        <v>139</v>
      </c>
      <c r="C30" s="9" t="s">
        <v>31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N30" s="7">
        <v>1.0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7">
        <v>1.0</v>
      </c>
      <c r="W30" s="7">
        <v>1.0</v>
      </c>
      <c r="X30" s="7">
        <v>1.0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L30" s="7">
        <v>3.0</v>
      </c>
      <c r="AM30" s="7">
        <v>3.0</v>
      </c>
      <c r="AN30" s="7">
        <v>3.0</v>
      </c>
      <c r="AO30" s="7">
        <v>3.0</v>
      </c>
      <c r="AP30" s="7">
        <v>3.0</v>
      </c>
      <c r="AQ30" s="7">
        <v>3.0</v>
      </c>
      <c r="AR30" s="7">
        <v>3.0</v>
      </c>
      <c r="AS30" s="7">
        <v>3.0</v>
      </c>
      <c r="AT30" s="7">
        <v>3.0</v>
      </c>
      <c r="AU30" s="7">
        <v>3.0</v>
      </c>
      <c r="AV30" s="7">
        <v>3.0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</row>
    <row r="31" ht="14.25" customHeight="1">
      <c r="A31" s="9" t="s">
        <v>76</v>
      </c>
      <c r="B31" s="9" t="s">
        <v>139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N31" s="7">
        <v>1.0</v>
      </c>
      <c r="O31" s="7">
        <v>1.0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1.0</v>
      </c>
      <c r="AH31" s="7">
        <v>1.0</v>
      </c>
      <c r="AI31" s="7">
        <v>1.0</v>
      </c>
      <c r="AJ31" s="7">
        <v>1.0</v>
      </c>
      <c r="AL31" s="7">
        <v>2.0</v>
      </c>
      <c r="AM31" s="7">
        <v>2.0</v>
      </c>
      <c r="AN31" s="7">
        <v>2.0</v>
      </c>
      <c r="AO31" s="7">
        <v>2.0</v>
      </c>
      <c r="AP31" s="7">
        <v>2.0</v>
      </c>
      <c r="AQ31" s="7">
        <v>2.0</v>
      </c>
      <c r="AR31" s="7">
        <v>2.0</v>
      </c>
      <c r="AS31" s="7">
        <v>2.0</v>
      </c>
      <c r="AT31" s="7">
        <v>2.0</v>
      </c>
      <c r="AU31" s="7">
        <v>2.0</v>
      </c>
      <c r="AV31" s="7">
        <v>2.0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</row>
    <row r="32" ht="14.25" customHeight="1">
      <c r="A32" s="9" t="s">
        <v>77</v>
      </c>
      <c r="B32" s="9" t="s">
        <v>139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N32" s="7">
        <v>2.0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L32" s="7">
        <v>3.0</v>
      </c>
      <c r="AM32" s="7">
        <v>3.0</v>
      </c>
      <c r="AN32" s="7">
        <v>3.0</v>
      </c>
      <c r="AO32" s="7">
        <v>3.0</v>
      </c>
      <c r="AP32" s="7">
        <v>3.0</v>
      </c>
      <c r="AQ32" s="7">
        <v>3.0</v>
      </c>
      <c r="AR32" s="7">
        <v>3.0</v>
      </c>
      <c r="AS32" s="7">
        <v>3.0</v>
      </c>
      <c r="AT32" s="7">
        <v>3.0</v>
      </c>
      <c r="AU32" s="7">
        <v>3.0</v>
      </c>
      <c r="AV32" s="7">
        <v>3.0</v>
      </c>
      <c r="AX32" s="7">
        <v>1.0</v>
      </c>
      <c r="AY32" s="7">
        <v>1.0</v>
      </c>
      <c r="AZ32" s="7">
        <v>1.0</v>
      </c>
      <c r="BA32" s="7">
        <v>1.0</v>
      </c>
      <c r="BB32" s="7">
        <v>1.0</v>
      </c>
      <c r="BC32" s="7">
        <v>1.0</v>
      </c>
      <c r="BD32" s="7">
        <v>1.0</v>
      </c>
      <c r="BE32" s="7">
        <v>1.0</v>
      </c>
      <c r="BF32" s="7">
        <v>1.0</v>
      </c>
      <c r="BG32" s="7">
        <v>1.0</v>
      </c>
      <c r="BH32" s="7">
        <v>1.0</v>
      </c>
    </row>
    <row r="33" ht="14.25" customHeight="1">
      <c r="A33" s="9" t="s">
        <v>78</v>
      </c>
      <c r="B33" s="9" t="s">
        <v>31</v>
      </c>
      <c r="C33" s="9" t="e">
        <v>#N/A</v>
      </c>
      <c r="D33" s="9" t="e">
        <v>#N/A</v>
      </c>
      <c r="E33" s="9" t="e">
        <v>#N/A</v>
      </c>
      <c r="F33" s="9" t="s">
        <v>31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N33" s="7">
        <v>4.0</v>
      </c>
      <c r="O33" s="7">
        <v>4.0</v>
      </c>
      <c r="P33" s="7">
        <v>4.0</v>
      </c>
      <c r="Q33" s="7">
        <v>4.0</v>
      </c>
      <c r="R33" s="7">
        <v>4.0</v>
      </c>
      <c r="S33" s="7">
        <v>4.0</v>
      </c>
      <c r="T33" s="7">
        <v>4.0</v>
      </c>
      <c r="U33" s="7">
        <v>4.0</v>
      </c>
      <c r="V33" s="7">
        <v>4.0</v>
      </c>
      <c r="W33" s="7">
        <v>4.0</v>
      </c>
      <c r="X33" s="7">
        <v>4.0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L33" s="7">
        <v>2.0</v>
      </c>
      <c r="AM33" s="7">
        <v>2.0</v>
      </c>
      <c r="AN33" s="7">
        <v>2.0</v>
      </c>
      <c r="AO33" s="7">
        <v>2.0</v>
      </c>
      <c r="AP33" s="7">
        <v>2.0</v>
      </c>
      <c r="AQ33" s="7">
        <v>2.0</v>
      </c>
      <c r="AR33" s="7">
        <v>2.0</v>
      </c>
      <c r="AS33" s="7">
        <v>2.0</v>
      </c>
      <c r="AT33" s="7">
        <v>2.0</v>
      </c>
      <c r="AU33" s="7">
        <v>2.0</v>
      </c>
      <c r="AV33" s="7">
        <v>2.0</v>
      </c>
      <c r="AX33" s="7">
        <v>1.0</v>
      </c>
      <c r="AY33" s="7">
        <v>1.0</v>
      </c>
      <c r="AZ33" s="7">
        <v>1.0</v>
      </c>
      <c r="BA33" s="7">
        <v>1.0</v>
      </c>
      <c r="BB33" s="7">
        <v>1.0</v>
      </c>
      <c r="BC33" s="7">
        <v>1.0</v>
      </c>
      <c r="BD33" s="7">
        <v>1.0</v>
      </c>
      <c r="BE33" s="7">
        <v>1.0</v>
      </c>
      <c r="BF33" s="7">
        <v>1.0</v>
      </c>
      <c r="BG33" s="7">
        <v>1.0</v>
      </c>
      <c r="BH33" s="7">
        <v>1.0</v>
      </c>
    </row>
    <row r="34" ht="14.25" customHeight="1">
      <c r="A34" s="9" t="s">
        <v>79</v>
      </c>
      <c r="B34" s="9" t="s">
        <v>31</v>
      </c>
      <c r="C34" s="9" t="s">
        <v>31</v>
      </c>
      <c r="D34" s="9" t="e">
        <v>#N/A</v>
      </c>
      <c r="E34" s="9" t="e">
        <v>#N/A</v>
      </c>
      <c r="F34" s="9" t="s">
        <v>31</v>
      </c>
      <c r="G34" s="9" t="s">
        <v>31</v>
      </c>
      <c r="H34" s="9" t="e">
        <v>#N/A</v>
      </c>
      <c r="I34" s="9" t="s">
        <v>31</v>
      </c>
      <c r="J34" s="9" t="e">
        <v>#N/A</v>
      </c>
      <c r="K34" s="9" t="s">
        <v>31</v>
      </c>
      <c r="L34" s="9" t="e">
        <v>#N/A</v>
      </c>
      <c r="N34" s="7">
        <v>2.0</v>
      </c>
      <c r="O34" s="7">
        <v>2.0</v>
      </c>
      <c r="P34" s="7">
        <v>2.0</v>
      </c>
      <c r="Q34" s="7">
        <v>2.0</v>
      </c>
      <c r="R34" s="7">
        <v>2.0</v>
      </c>
      <c r="S34" s="7">
        <v>2.0</v>
      </c>
      <c r="T34" s="7">
        <v>2.0</v>
      </c>
      <c r="U34" s="7">
        <v>2.0</v>
      </c>
      <c r="V34" s="7">
        <v>2.0</v>
      </c>
      <c r="W34" s="7">
        <v>2.0</v>
      </c>
      <c r="X34" s="7">
        <v>2.0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X34" s="7">
        <v>1.0</v>
      </c>
      <c r="AY34" s="7">
        <v>1.0</v>
      </c>
      <c r="AZ34" s="7">
        <v>1.0</v>
      </c>
      <c r="BA34" s="7">
        <v>1.0</v>
      </c>
      <c r="BB34" s="7">
        <v>1.0</v>
      </c>
      <c r="BC34" s="7">
        <v>1.0</v>
      </c>
      <c r="BD34" s="7">
        <v>1.0</v>
      </c>
      <c r="BE34" s="7">
        <v>1.0</v>
      </c>
      <c r="BF34" s="7">
        <v>1.0</v>
      </c>
      <c r="BG34" s="7">
        <v>1.0</v>
      </c>
      <c r="BH34" s="7">
        <v>1.0</v>
      </c>
    </row>
    <row r="35" ht="14.25" customHeight="1">
      <c r="A35" s="9" t="s">
        <v>80</v>
      </c>
      <c r="B35" s="9" t="s">
        <v>31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L35" s="7">
        <v>5.0</v>
      </c>
      <c r="AM35" s="7">
        <v>5.0</v>
      </c>
      <c r="AN35" s="7">
        <v>5.0</v>
      </c>
      <c r="AO35" s="7">
        <v>5.0</v>
      </c>
      <c r="AP35" s="7">
        <v>5.0</v>
      </c>
      <c r="AQ35" s="7">
        <v>5.0</v>
      </c>
      <c r="AR35" s="7">
        <v>5.0</v>
      </c>
      <c r="AS35" s="7">
        <v>5.0</v>
      </c>
      <c r="AT35" s="7">
        <v>5.0</v>
      </c>
      <c r="AU35" s="7">
        <v>5.0</v>
      </c>
      <c r="AV35" s="7">
        <v>5.0</v>
      </c>
      <c r="AX35" s="7">
        <v>1.0</v>
      </c>
      <c r="AY35" s="7">
        <v>1.0</v>
      </c>
      <c r="AZ35" s="7">
        <v>1.0</v>
      </c>
      <c r="BA35" s="7">
        <v>1.0</v>
      </c>
      <c r="BB35" s="7">
        <v>1.0</v>
      </c>
      <c r="BC35" s="7">
        <v>1.0</v>
      </c>
      <c r="BD35" s="7">
        <v>1.0</v>
      </c>
      <c r="BE35" s="7">
        <v>1.0</v>
      </c>
      <c r="BF35" s="7">
        <v>1.0</v>
      </c>
      <c r="BG35" s="7">
        <v>1.0</v>
      </c>
      <c r="BH35" s="7">
        <v>1.0</v>
      </c>
    </row>
    <row r="36" ht="14.25" customHeight="1">
      <c r="A36" s="9" t="s">
        <v>81</v>
      </c>
      <c r="B36" s="9" t="s">
        <v>31</v>
      </c>
      <c r="C36" s="9" t="s">
        <v>31</v>
      </c>
      <c r="D36" s="9" t="s">
        <v>31</v>
      </c>
      <c r="E36" s="9" t="s">
        <v>31</v>
      </c>
      <c r="F36" s="9" t="s">
        <v>31</v>
      </c>
      <c r="G36" s="9" t="s">
        <v>31</v>
      </c>
      <c r="H36" s="9" t="s">
        <v>31</v>
      </c>
      <c r="I36" s="9" t="s">
        <v>31</v>
      </c>
      <c r="J36" s="9" t="s">
        <v>31</v>
      </c>
      <c r="K36" s="9" t="s">
        <v>31</v>
      </c>
      <c r="L36" s="9" t="s">
        <v>31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3.0</v>
      </c>
      <c r="T36" s="7">
        <v>3.0</v>
      </c>
      <c r="U36" s="7">
        <v>3.0</v>
      </c>
      <c r="V36" s="7">
        <v>3.0</v>
      </c>
      <c r="W36" s="7">
        <v>3.0</v>
      </c>
      <c r="X36" s="7">
        <v>3.0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L36" s="7">
        <v>3.0</v>
      </c>
      <c r="AM36" s="7">
        <v>3.0</v>
      </c>
      <c r="AN36" s="7">
        <v>3.0</v>
      </c>
      <c r="AO36" s="7">
        <v>3.0</v>
      </c>
      <c r="AP36" s="7">
        <v>3.0</v>
      </c>
      <c r="AQ36" s="7">
        <v>3.0</v>
      </c>
      <c r="AR36" s="7">
        <v>3.0</v>
      </c>
      <c r="AS36" s="7">
        <v>3.0</v>
      </c>
      <c r="AT36" s="7">
        <v>3.0</v>
      </c>
      <c r="AU36" s="7">
        <v>3.0</v>
      </c>
      <c r="AV36" s="7">
        <v>3.0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</row>
    <row r="37" ht="14.25" customHeight="1">
      <c r="A37" s="9" t="s">
        <v>82</v>
      </c>
      <c r="B37" s="9" t="s">
        <v>31</v>
      </c>
      <c r="C37" s="9" t="s">
        <v>31</v>
      </c>
      <c r="D37" s="9" t="s">
        <v>31</v>
      </c>
      <c r="E37" s="9" t="s">
        <v>31</v>
      </c>
      <c r="F37" s="9" t="s">
        <v>31</v>
      </c>
      <c r="G37" s="9" t="e">
        <v>#N/A</v>
      </c>
      <c r="H37" s="9" t="s">
        <v>31</v>
      </c>
      <c r="I37" s="9" t="e">
        <v>#N/A</v>
      </c>
      <c r="J37" s="9" t="s">
        <v>31</v>
      </c>
      <c r="K37" s="9" t="e">
        <v>#N/A</v>
      </c>
      <c r="L37" s="9" t="s">
        <v>31</v>
      </c>
      <c r="N37" s="7">
        <v>4.0</v>
      </c>
      <c r="O37" s="7">
        <v>4.0</v>
      </c>
      <c r="P37" s="7">
        <v>4.0</v>
      </c>
      <c r="Q37" s="7">
        <v>4.0</v>
      </c>
      <c r="R37" s="7">
        <v>4.0</v>
      </c>
      <c r="S37" s="7">
        <v>4.0</v>
      </c>
      <c r="T37" s="7">
        <v>4.0</v>
      </c>
      <c r="U37" s="7">
        <v>4.0</v>
      </c>
      <c r="V37" s="7">
        <v>4.0</v>
      </c>
      <c r="W37" s="7">
        <v>4.0</v>
      </c>
      <c r="X37" s="7">
        <v>4.0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L37" s="7">
        <v>5.0</v>
      </c>
      <c r="AM37" s="7">
        <v>5.0</v>
      </c>
      <c r="AN37" s="7">
        <v>5.0</v>
      </c>
      <c r="AO37" s="7">
        <v>5.0</v>
      </c>
      <c r="AP37" s="7">
        <v>5.0</v>
      </c>
      <c r="AQ37" s="7">
        <v>5.0</v>
      </c>
      <c r="AR37" s="7">
        <v>5.0</v>
      </c>
      <c r="AS37" s="7">
        <v>5.0</v>
      </c>
      <c r="AT37" s="7">
        <v>5.0</v>
      </c>
      <c r="AU37" s="7">
        <v>5.0</v>
      </c>
      <c r="AV37" s="7">
        <v>5.0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</row>
    <row r="38" ht="14.25" customHeight="1">
      <c r="A38" s="9" t="s">
        <v>83</v>
      </c>
      <c r="B38" s="9" t="s">
        <v>31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N38" s="7">
        <v>2.0</v>
      </c>
      <c r="O38" s="7">
        <v>2.0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Z38" s="7">
        <v>1.0</v>
      </c>
      <c r="AA38" s="7">
        <v>1.0</v>
      </c>
      <c r="AB38" s="7">
        <v>1.0</v>
      </c>
      <c r="AC38" s="7">
        <v>1.0</v>
      </c>
      <c r="AD38" s="7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  <c r="AJ38" s="7">
        <v>1.0</v>
      </c>
      <c r="AL38" s="7">
        <v>3.0</v>
      </c>
      <c r="AM38" s="7">
        <v>3.0</v>
      </c>
      <c r="AN38" s="7">
        <v>3.0</v>
      </c>
      <c r="AO38" s="7">
        <v>3.0</v>
      </c>
      <c r="AP38" s="7">
        <v>3.0</v>
      </c>
      <c r="AQ38" s="7">
        <v>3.0</v>
      </c>
      <c r="AR38" s="7">
        <v>3.0</v>
      </c>
      <c r="AS38" s="7">
        <v>3.0</v>
      </c>
      <c r="AT38" s="7">
        <v>3.0</v>
      </c>
      <c r="AU38" s="7">
        <v>3.0</v>
      </c>
      <c r="AV38" s="7">
        <v>3.0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</row>
    <row r="39" ht="14.25" customHeight="1">
      <c r="A39" s="9" t="s">
        <v>85</v>
      </c>
      <c r="B39" s="9" t="s">
        <v>31</v>
      </c>
      <c r="C39" s="9" t="e">
        <v>#N/A</v>
      </c>
      <c r="D39" s="9" t="e">
        <v>#N/A</v>
      </c>
      <c r="E39" s="9" t="e">
        <v>#N/A</v>
      </c>
      <c r="F39" s="9" t="s">
        <v>31</v>
      </c>
      <c r="G39" s="9" t="e">
        <v>#N/A</v>
      </c>
      <c r="H39" s="9" t="s">
        <v>31</v>
      </c>
      <c r="I39" s="9" t="e">
        <v>#N/A</v>
      </c>
      <c r="J39" s="9" t="s">
        <v>31</v>
      </c>
      <c r="K39" s="9" t="e">
        <v>#N/A</v>
      </c>
      <c r="L39" s="9" t="e">
        <v>#N/A</v>
      </c>
      <c r="N39" s="7">
        <v>3.0</v>
      </c>
      <c r="O39" s="7">
        <v>3.0</v>
      </c>
      <c r="P39" s="7">
        <v>3.0</v>
      </c>
      <c r="Q39" s="7">
        <v>3.0</v>
      </c>
      <c r="R39" s="7">
        <v>3.0</v>
      </c>
      <c r="S39" s="7">
        <v>3.0</v>
      </c>
      <c r="T39" s="7">
        <v>3.0</v>
      </c>
      <c r="U39" s="7">
        <v>3.0</v>
      </c>
      <c r="V39" s="7">
        <v>3.0</v>
      </c>
      <c r="W39" s="7">
        <v>3.0</v>
      </c>
      <c r="X39" s="7">
        <v>3.0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L39" s="7">
        <v>4.0</v>
      </c>
      <c r="AM39" s="7">
        <v>4.0</v>
      </c>
      <c r="AN39" s="7">
        <v>4.0</v>
      </c>
      <c r="AO39" s="7">
        <v>4.0</v>
      </c>
      <c r="AP39" s="7">
        <v>4.0</v>
      </c>
      <c r="AQ39" s="7">
        <v>4.0</v>
      </c>
      <c r="AR39" s="7">
        <v>4.0</v>
      </c>
      <c r="AS39" s="7">
        <v>4.0</v>
      </c>
      <c r="AT39" s="7">
        <v>4.0</v>
      </c>
      <c r="AU39" s="7">
        <v>4.0</v>
      </c>
      <c r="AV39" s="7">
        <v>4.0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</row>
    <row r="40" ht="14.25" customHeight="1">
      <c r="A40" s="9" t="s">
        <v>86</v>
      </c>
      <c r="B40" s="9" t="s">
        <v>31</v>
      </c>
      <c r="C40" s="9" t="e">
        <v>#N/A</v>
      </c>
      <c r="D40" s="9" t="e">
        <v>#N/A</v>
      </c>
      <c r="E40" s="9" t="s">
        <v>31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 t="s">
        <v>30</v>
      </c>
      <c r="K40" s="9" t="e">
        <v>#N/A</v>
      </c>
      <c r="L40" s="9" t="e">
        <v>#N/A</v>
      </c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L40" s="7">
        <v>3.0</v>
      </c>
      <c r="AM40" s="7">
        <v>3.0</v>
      </c>
      <c r="AN40" s="7">
        <v>3.0</v>
      </c>
      <c r="AO40" s="7">
        <v>3.0</v>
      </c>
      <c r="AP40" s="7">
        <v>3.0</v>
      </c>
      <c r="AQ40" s="7">
        <v>3.0</v>
      </c>
      <c r="AR40" s="7">
        <v>3.0</v>
      </c>
      <c r="AS40" s="7">
        <v>3.0</v>
      </c>
      <c r="AT40" s="7">
        <v>3.0</v>
      </c>
      <c r="AU40" s="7">
        <v>3.0</v>
      </c>
      <c r="AV40" s="7">
        <v>3.0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</row>
    <row r="41" ht="14.25" customHeight="1">
      <c r="A41" s="9" t="s">
        <v>87</v>
      </c>
      <c r="B41" s="9" t="s">
        <v>31</v>
      </c>
      <c r="C41" s="9" t="e">
        <v>#N/A</v>
      </c>
      <c r="D41" s="9" t="e">
        <v>#N/A</v>
      </c>
      <c r="E41" s="9" t="e">
        <v>#N/A</v>
      </c>
      <c r="F41" s="9" t="s">
        <v>31</v>
      </c>
      <c r="G41" s="9" t="s">
        <v>31</v>
      </c>
      <c r="H41" s="9" t="e">
        <v>#N/A</v>
      </c>
      <c r="I41" s="9" t="s">
        <v>31</v>
      </c>
      <c r="J41" s="9" t="e">
        <v>#N/A</v>
      </c>
      <c r="K41" s="9" t="e">
        <v>#N/A</v>
      </c>
      <c r="L41" s="9" t="e">
        <v>#N/A</v>
      </c>
      <c r="N41" s="7">
        <v>4.0</v>
      </c>
      <c r="O41" s="7">
        <v>4.0</v>
      </c>
      <c r="P41" s="7">
        <v>4.0</v>
      </c>
      <c r="Q41" s="7">
        <v>4.0</v>
      </c>
      <c r="R41" s="7">
        <v>4.0</v>
      </c>
      <c r="S41" s="7">
        <v>4.0</v>
      </c>
      <c r="T41" s="7">
        <v>4.0</v>
      </c>
      <c r="U41" s="7">
        <v>4.0</v>
      </c>
      <c r="V41" s="7">
        <v>4.0</v>
      </c>
      <c r="W41" s="7">
        <v>4.0</v>
      </c>
      <c r="X41" s="7">
        <v>4.0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L41" s="7">
        <v>4.0</v>
      </c>
      <c r="AM41" s="7">
        <v>4.0</v>
      </c>
      <c r="AN41" s="7">
        <v>4.0</v>
      </c>
      <c r="AO41" s="7">
        <v>4.0</v>
      </c>
      <c r="AP41" s="7">
        <v>4.0</v>
      </c>
      <c r="AQ41" s="7">
        <v>4.0</v>
      </c>
      <c r="AR41" s="7">
        <v>4.0</v>
      </c>
      <c r="AS41" s="7">
        <v>4.0</v>
      </c>
      <c r="AT41" s="7">
        <v>4.0</v>
      </c>
      <c r="AU41" s="7">
        <v>4.0</v>
      </c>
      <c r="AV41" s="7">
        <v>4.0</v>
      </c>
      <c r="AX41" s="7">
        <v>1.0</v>
      </c>
      <c r="AY41" s="7">
        <v>1.0</v>
      </c>
      <c r="AZ41" s="7">
        <v>1.0</v>
      </c>
      <c r="BA41" s="7">
        <v>1.0</v>
      </c>
      <c r="BB41" s="7">
        <v>1.0</v>
      </c>
      <c r="BC41" s="7">
        <v>1.0</v>
      </c>
      <c r="BD41" s="7">
        <v>1.0</v>
      </c>
      <c r="BE41" s="7">
        <v>1.0</v>
      </c>
      <c r="BF41" s="7">
        <v>1.0</v>
      </c>
      <c r="BG41" s="7">
        <v>1.0</v>
      </c>
      <c r="BH41" s="7">
        <v>1.0</v>
      </c>
    </row>
    <row r="42" ht="14.25" customHeight="1">
      <c r="A42" s="9" t="s">
        <v>88</v>
      </c>
      <c r="B42" s="9" t="s">
        <v>31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N42" s="7">
        <v>3.0</v>
      </c>
      <c r="O42" s="7">
        <v>3.0</v>
      </c>
      <c r="P42" s="7">
        <v>3.0</v>
      </c>
      <c r="Q42" s="7">
        <v>3.0</v>
      </c>
      <c r="R42" s="7">
        <v>3.0</v>
      </c>
      <c r="S42" s="7">
        <v>3.0</v>
      </c>
      <c r="T42" s="7">
        <v>3.0</v>
      </c>
      <c r="U42" s="7">
        <v>3.0</v>
      </c>
      <c r="V42" s="7">
        <v>3.0</v>
      </c>
      <c r="W42" s="7">
        <v>3.0</v>
      </c>
      <c r="X42" s="7">
        <v>3.0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L42" s="7">
        <v>4.0</v>
      </c>
      <c r="AM42" s="7">
        <v>4.0</v>
      </c>
      <c r="AN42" s="7">
        <v>4.0</v>
      </c>
      <c r="AO42" s="7">
        <v>4.0</v>
      </c>
      <c r="AP42" s="7">
        <v>4.0</v>
      </c>
      <c r="AQ42" s="7">
        <v>4.0</v>
      </c>
      <c r="AR42" s="7">
        <v>4.0</v>
      </c>
      <c r="AS42" s="7">
        <v>4.0</v>
      </c>
      <c r="AT42" s="7">
        <v>4.0</v>
      </c>
      <c r="AU42" s="7">
        <v>4.0</v>
      </c>
      <c r="AV42" s="7">
        <v>4.0</v>
      </c>
      <c r="AX42" s="7">
        <v>1.0</v>
      </c>
      <c r="AY42" s="7">
        <v>1.0</v>
      </c>
      <c r="AZ42" s="7">
        <v>1.0</v>
      </c>
      <c r="BA42" s="7">
        <v>1.0</v>
      </c>
      <c r="BB42" s="7">
        <v>1.0</v>
      </c>
      <c r="BC42" s="7">
        <v>1.0</v>
      </c>
      <c r="BD42" s="7">
        <v>1.0</v>
      </c>
      <c r="BE42" s="7">
        <v>1.0</v>
      </c>
      <c r="BF42" s="7">
        <v>1.0</v>
      </c>
      <c r="BG42" s="7">
        <v>1.0</v>
      </c>
      <c r="BH42" s="7">
        <v>1.0</v>
      </c>
    </row>
    <row r="43" ht="14.25" customHeight="1">
      <c r="A43" s="9" t="s">
        <v>89</v>
      </c>
      <c r="B43" s="9" t="s">
        <v>139</v>
      </c>
      <c r="C43" s="9" t="s">
        <v>139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N43" s="7">
        <v>1.0</v>
      </c>
      <c r="O43" s="7">
        <v>1.0</v>
      </c>
      <c r="P43" s="7">
        <v>1.0</v>
      </c>
      <c r="Q43" s="7">
        <v>1.0</v>
      </c>
      <c r="R43" s="7">
        <v>1.0</v>
      </c>
      <c r="S43" s="7">
        <v>1.0</v>
      </c>
      <c r="T43" s="7">
        <v>1.0</v>
      </c>
      <c r="U43" s="7">
        <v>1.0</v>
      </c>
      <c r="V43" s="7">
        <v>1.0</v>
      </c>
      <c r="W43" s="7">
        <v>1.0</v>
      </c>
      <c r="X43" s="7">
        <v>1.0</v>
      </c>
      <c r="Z43" s="7">
        <v>1.0</v>
      </c>
      <c r="AA43" s="7">
        <v>1.0</v>
      </c>
      <c r="AB43" s="7">
        <v>1.0</v>
      </c>
      <c r="AC43" s="7">
        <v>1.0</v>
      </c>
      <c r="AD43" s="7">
        <v>1.0</v>
      </c>
      <c r="AE43" s="7">
        <v>1.0</v>
      </c>
      <c r="AF43" s="7">
        <v>1.0</v>
      </c>
      <c r="AG43" s="7">
        <v>1.0</v>
      </c>
      <c r="AH43" s="7">
        <v>1.0</v>
      </c>
      <c r="AI43" s="7">
        <v>1.0</v>
      </c>
      <c r="AJ43" s="7">
        <v>1.0</v>
      </c>
      <c r="AL43" s="7">
        <v>2.0</v>
      </c>
      <c r="AM43" s="7">
        <v>2.0</v>
      </c>
      <c r="AN43" s="7">
        <v>2.0</v>
      </c>
      <c r="AO43" s="7">
        <v>2.0</v>
      </c>
      <c r="AP43" s="7">
        <v>2.0</v>
      </c>
      <c r="AQ43" s="7">
        <v>2.0</v>
      </c>
      <c r="AR43" s="7">
        <v>2.0</v>
      </c>
      <c r="AS43" s="7">
        <v>2.0</v>
      </c>
      <c r="AT43" s="7">
        <v>2.0</v>
      </c>
      <c r="AU43" s="7">
        <v>2.0</v>
      </c>
      <c r="AV43" s="7">
        <v>2.0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</row>
    <row r="44" ht="14.25" customHeight="1">
      <c r="A44" s="9" t="s">
        <v>90</v>
      </c>
      <c r="B44" s="9" t="s">
        <v>31</v>
      </c>
      <c r="C44" s="9" t="s">
        <v>31</v>
      </c>
      <c r="D44" s="9" t="e">
        <v>#N/A</v>
      </c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N44" s="7">
        <v>4.0</v>
      </c>
      <c r="O44" s="7">
        <v>4.0</v>
      </c>
      <c r="P44" s="7">
        <v>4.0</v>
      </c>
      <c r="Q44" s="7">
        <v>4.0</v>
      </c>
      <c r="R44" s="7">
        <v>4.0</v>
      </c>
      <c r="S44" s="7">
        <v>4.0</v>
      </c>
      <c r="T44" s="7">
        <v>4.0</v>
      </c>
      <c r="U44" s="7">
        <v>4.0</v>
      </c>
      <c r="V44" s="7">
        <v>4.0</v>
      </c>
      <c r="W44" s="7">
        <v>4.0</v>
      </c>
      <c r="X44" s="7">
        <v>4.0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L44" s="7">
        <v>5.0</v>
      </c>
      <c r="AM44" s="7">
        <v>5.0</v>
      </c>
      <c r="AN44" s="7">
        <v>5.0</v>
      </c>
      <c r="AO44" s="7">
        <v>5.0</v>
      </c>
      <c r="AP44" s="7">
        <v>5.0</v>
      </c>
      <c r="AQ44" s="7">
        <v>5.0</v>
      </c>
      <c r="AR44" s="7">
        <v>5.0</v>
      </c>
      <c r="AS44" s="7">
        <v>5.0</v>
      </c>
      <c r="AT44" s="7">
        <v>5.0</v>
      </c>
      <c r="AU44" s="7">
        <v>5.0</v>
      </c>
      <c r="AV44" s="7">
        <v>5.0</v>
      </c>
      <c r="AX44" s="7">
        <v>1.0</v>
      </c>
      <c r="AY44" s="7">
        <v>1.0</v>
      </c>
      <c r="AZ44" s="7">
        <v>1.0</v>
      </c>
      <c r="BA44" s="7">
        <v>1.0</v>
      </c>
      <c r="BB44" s="7">
        <v>1.0</v>
      </c>
      <c r="BC44" s="7">
        <v>1.0</v>
      </c>
      <c r="BD44" s="7">
        <v>1.0</v>
      </c>
      <c r="BE44" s="7">
        <v>1.0</v>
      </c>
      <c r="BF44" s="7">
        <v>1.0</v>
      </c>
      <c r="BG44" s="7">
        <v>1.0</v>
      </c>
      <c r="BH44" s="7">
        <v>1.0</v>
      </c>
    </row>
    <row r="45" ht="14.25" customHeight="1">
      <c r="A45" s="9" t="s">
        <v>91</v>
      </c>
      <c r="B45" s="9" t="s">
        <v>31</v>
      </c>
      <c r="C45" s="9" t="e">
        <v>#N/A</v>
      </c>
      <c r="D45" s="9" t="e">
        <v>#N/A</v>
      </c>
      <c r="E45" s="9" t="e">
        <v>#N/A</v>
      </c>
      <c r="F45" s="9" t="s">
        <v>31</v>
      </c>
      <c r="G45" s="9" t="e">
        <v>#N/A</v>
      </c>
      <c r="H45" s="9" t="s">
        <v>139</v>
      </c>
      <c r="I45" s="9" t="e">
        <v>#N/A</v>
      </c>
      <c r="J45" s="9" t="e">
        <v>#N/A</v>
      </c>
      <c r="K45" s="9" t="e">
        <v>#N/A</v>
      </c>
      <c r="L45" s="9" t="s">
        <v>31</v>
      </c>
      <c r="N45" s="7">
        <v>2.0</v>
      </c>
      <c r="O45" s="7">
        <v>2.0</v>
      </c>
      <c r="P45" s="7">
        <v>2.0</v>
      </c>
      <c r="Q45" s="7">
        <v>2.0</v>
      </c>
      <c r="R45" s="7">
        <v>2.0</v>
      </c>
      <c r="S45" s="7">
        <v>2.0</v>
      </c>
      <c r="T45" s="7">
        <v>2.0</v>
      </c>
      <c r="U45" s="7">
        <v>2.0</v>
      </c>
      <c r="V45" s="7">
        <v>2.0</v>
      </c>
      <c r="W45" s="7">
        <v>2.0</v>
      </c>
      <c r="X45" s="7">
        <v>2.0</v>
      </c>
      <c r="Z45" s="7">
        <v>1.0</v>
      </c>
      <c r="AA45" s="7">
        <v>1.0</v>
      </c>
      <c r="AB45" s="7">
        <v>1.0</v>
      </c>
      <c r="AC45" s="7">
        <v>1.0</v>
      </c>
      <c r="AD45" s="7">
        <v>1.0</v>
      </c>
      <c r="AE45" s="7">
        <v>1.0</v>
      </c>
      <c r="AF45" s="7">
        <v>1.0</v>
      </c>
      <c r="AG45" s="7">
        <v>1.0</v>
      </c>
      <c r="AH45" s="7">
        <v>1.0</v>
      </c>
      <c r="AI45" s="7">
        <v>1.0</v>
      </c>
      <c r="AJ45" s="7">
        <v>1.0</v>
      </c>
      <c r="AL45" s="7">
        <v>5.0</v>
      </c>
      <c r="AM45" s="7">
        <v>5.0</v>
      </c>
      <c r="AN45" s="7">
        <v>5.0</v>
      </c>
      <c r="AO45" s="7">
        <v>5.0</v>
      </c>
      <c r="AP45" s="7">
        <v>5.0</v>
      </c>
      <c r="AQ45" s="7">
        <v>5.0</v>
      </c>
      <c r="AR45" s="7">
        <v>5.0</v>
      </c>
      <c r="AS45" s="7">
        <v>5.0</v>
      </c>
      <c r="AT45" s="7">
        <v>5.0</v>
      </c>
      <c r="AU45" s="7">
        <v>5.0</v>
      </c>
      <c r="AV45" s="7">
        <v>5.0</v>
      </c>
      <c r="AX45" s="7">
        <v>1.0</v>
      </c>
      <c r="AY45" s="7">
        <v>1.0</v>
      </c>
      <c r="AZ45" s="7">
        <v>1.0</v>
      </c>
      <c r="BA45" s="7">
        <v>1.0</v>
      </c>
      <c r="BB45" s="7">
        <v>1.0</v>
      </c>
      <c r="BC45" s="7">
        <v>1.0</v>
      </c>
      <c r="BD45" s="7">
        <v>1.0</v>
      </c>
      <c r="BE45" s="7">
        <v>1.0</v>
      </c>
      <c r="BF45" s="7">
        <v>1.0</v>
      </c>
      <c r="BG45" s="7">
        <v>1.0</v>
      </c>
      <c r="BH45" s="7">
        <v>1.0</v>
      </c>
    </row>
    <row r="46" ht="14.25" customHeight="1">
      <c r="A46" s="9" t="s">
        <v>92</v>
      </c>
      <c r="B46" s="9" t="s">
        <v>31</v>
      </c>
      <c r="C46" s="9" t="e">
        <v>#N/A</v>
      </c>
      <c r="D46" s="9" t="e">
        <v>#N/A</v>
      </c>
      <c r="E46" s="9" t="s">
        <v>31</v>
      </c>
      <c r="F46" s="9" t="s">
        <v>31</v>
      </c>
      <c r="G46" s="9" t="e">
        <v>#N/A</v>
      </c>
      <c r="H46" s="9" t="e">
        <v>#N/A</v>
      </c>
      <c r="I46" s="9" t="e">
        <v>#N/A</v>
      </c>
      <c r="J46" s="9" t="s">
        <v>31</v>
      </c>
      <c r="K46" s="9" t="s">
        <v>31</v>
      </c>
      <c r="L46" s="9" t="s">
        <v>31</v>
      </c>
      <c r="N46" s="7">
        <v>4.0</v>
      </c>
      <c r="O46" s="7">
        <v>4.0</v>
      </c>
      <c r="P46" s="7">
        <v>4.0</v>
      </c>
      <c r="Q46" s="7">
        <v>4.0</v>
      </c>
      <c r="R46" s="7">
        <v>4.0</v>
      </c>
      <c r="S46" s="7">
        <v>4.0</v>
      </c>
      <c r="T46" s="7">
        <v>4.0</v>
      </c>
      <c r="U46" s="7">
        <v>4.0</v>
      </c>
      <c r="V46" s="7">
        <v>4.0</v>
      </c>
      <c r="W46" s="7">
        <v>4.0</v>
      </c>
      <c r="X46" s="7">
        <v>4.0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L46" s="7">
        <v>5.0</v>
      </c>
      <c r="AM46" s="7">
        <v>5.0</v>
      </c>
      <c r="AN46" s="7">
        <v>5.0</v>
      </c>
      <c r="AO46" s="7">
        <v>5.0</v>
      </c>
      <c r="AP46" s="7">
        <v>5.0</v>
      </c>
      <c r="AQ46" s="7">
        <v>5.0</v>
      </c>
      <c r="AR46" s="7">
        <v>5.0</v>
      </c>
      <c r="AS46" s="7">
        <v>5.0</v>
      </c>
      <c r="AT46" s="7">
        <v>5.0</v>
      </c>
      <c r="AU46" s="7">
        <v>5.0</v>
      </c>
      <c r="AV46" s="7">
        <v>5.0</v>
      </c>
      <c r="AX46" s="7">
        <v>1.0</v>
      </c>
      <c r="AY46" s="7">
        <v>1.0</v>
      </c>
      <c r="AZ46" s="7">
        <v>1.0</v>
      </c>
      <c r="BA46" s="7">
        <v>1.0</v>
      </c>
      <c r="BB46" s="7">
        <v>1.0</v>
      </c>
      <c r="BC46" s="7">
        <v>1.0</v>
      </c>
      <c r="BD46" s="7">
        <v>1.0</v>
      </c>
      <c r="BE46" s="7">
        <v>1.0</v>
      </c>
      <c r="BF46" s="7">
        <v>1.0</v>
      </c>
      <c r="BG46" s="7">
        <v>1.0</v>
      </c>
      <c r="BH46" s="7">
        <v>1.0</v>
      </c>
    </row>
    <row r="47" ht="14.25" customHeight="1">
      <c r="A47" s="9" t="s">
        <v>93</v>
      </c>
      <c r="B47" s="9" t="s">
        <v>31</v>
      </c>
      <c r="C47" s="9" t="s">
        <v>31</v>
      </c>
      <c r="D47" s="9" t="e">
        <v>#N/A</v>
      </c>
      <c r="E47" s="9" t="s">
        <v>31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4.0</v>
      </c>
      <c r="W47" s="7">
        <v>4.0</v>
      </c>
      <c r="X47" s="7">
        <v>4.0</v>
      </c>
      <c r="Z47" s="7">
        <v>1.0</v>
      </c>
      <c r="AA47" s="7">
        <v>1.0</v>
      </c>
      <c r="AB47" s="7">
        <v>1.0</v>
      </c>
      <c r="AC47" s="7">
        <v>1.0</v>
      </c>
      <c r="AD47" s="7">
        <v>1.0</v>
      </c>
      <c r="AE47" s="7">
        <v>1.0</v>
      </c>
      <c r="AF47" s="7">
        <v>1.0</v>
      </c>
      <c r="AG47" s="7">
        <v>1.0</v>
      </c>
      <c r="AH47" s="7">
        <v>1.0</v>
      </c>
      <c r="AI47" s="7">
        <v>1.0</v>
      </c>
      <c r="AJ47" s="7">
        <v>1.0</v>
      </c>
      <c r="AL47" s="7">
        <v>2.0</v>
      </c>
      <c r="AM47" s="7">
        <v>2.0</v>
      </c>
      <c r="AN47" s="7">
        <v>2.0</v>
      </c>
      <c r="AO47" s="7">
        <v>2.0</v>
      </c>
      <c r="AP47" s="7">
        <v>2.0</v>
      </c>
      <c r="AQ47" s="7">
        <v>2.0</v>
      </c>
      <c r="AR47" s="7">
        <v>2.0</v>
      </c>
      <c r="AS47" s="7">
        <v>2.0</v>
      </c>
      <c r="AT47" s="7">
        <v>2.0</v>
      </c>
      <c r="AU47" s="7">
        <v>2.0</v>
      </c>
      <c r="AV47" s="7">
        <v>2.0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</row>
    <row r="48" ht="14.25" customHeight="1">
      <c r="A48" s="9" t="s">
        <v>94</v>
      </c>
      <c r="B48" s="9" t="s">
        <v>31</v>
      </c>
      <c r="C48" s="9" t="s">
        <v>31</v>
      </c>
      <c r="D48" s="9" t="s">
        <v>31</v>
      </c>
      <c r="E48" s="9" t="s">
        <v>31</v>
      </c>
      <c r="F48" s="9" t="s">
        <v>139</v>
      </c>
      <c r="G48" s="9" t="s">
        <v>139</v>
      </c>
      <c r="H48" s="9" t="e">
        <v>#N/A</v>
      </c>
      <c r="I48" s="9" t="e">
        <v>#N/A</v>
      </c>
      <c r="J48" s="9" t="s">
        <v>31</v>
      </c>
      <c r="K48" s="9" t="s">
        <v>31</v>
      </c>
      <c r="L48" s="9" t="s">
        <v>31</v>
      </c>
      <c r="N48" s="7">
        <v>2.0</v>
      </c>
      <c r="O48" s="7">
        <v>2.0</v>
      </c>
      <c r="P48" s="7">
        <v>2.0</v>
      </c>
      <c r="Q48" s="7">
        <v>2.0</v>
      </c>
      <c r="R48" s="7">
        <v>2.0</v>
      </c>
      <c r="S48" s="7">
        <v>2.0</v>
      </c>
      <c r="T48" s="7">
        <v>2.0</v>
      </c>
      <c r="U48" s="7">
        <v>2.0</v>
      </c>
      <c r="V48" s="7">
        <v>2.0</v>
      </c>
      <c r="W48" s="7">
        <v>2.0</v>
      </c>
      <c r="X48" s="7">
        <v>2.0</v>
      </c>
      <c r="Z48" s="7">
        <v>1.0</v>
      </c>
      <c r="AA48" s="7">
        <v>1.0</v>
      </c>
      <c r="AB48" s="7">
        <v>1.0</v>
      </c>
      <c r="AC48" s="7">
        <v>1.0</v>
      </c>
      <c r="AD48" s="7">
        <v>1.0</v>
      </c>
      <c r="AE48" s="7">
        <v>1.0</v>
      </c>
      <c r="AF48" s="7">
        <v>1.0</v>
      </c>
      <c r="AG48" s="7">
        <v>1.0</v>
      </c>
      <c r="AH48" s="7">
        <v>1.0</v>
      </c>
      <c r="AI48" s="7">
        <v>1.0</v>
      </c>
      <c r="AJ48" s="7">
        <v>1.0</v>
      </c>
      <c r="AL48" s="7">
        <v>4.0</v>
      </c>
      <c r="AM48" s="7">
        <v>4.0</v>
      </c>
      <c r="AN48" s="7">
        <v>4.0</v>
      </c>
      <c r="AO48" s="7">
        <v>4.0</v>
      </c>
      <c r="AP48" s="7">
        <v>4.0</v>
      </c>
      <c r="AQ48" s="7">
        <v>4.0</v>
      </c>
      <c r="AR48" s="7">
        <v>4.0</v>
      </c>
      <c r="AS48" s="7">
        <v>4.0</v>
      </c>
      <c r="AT48" s="7">
        <v>4.0</v>
      </c>
      <c r="AU48" s="7">
        <v>4.0</v>
      </c>
      <c r="AV48" s="7">
        <v>4.0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</row>
    <row r="49" ht="14.25" customHeight="1">
      <c r="A49" s="9" t="s">
        <v>95</v>
      </c>
      <c r="B49" s="9" t="s">
        <v>31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Z49" s="7">
        <v>1.0</v>
      </c>
      <c r="AA49" s="7">
        <v>1.0</v>
      </c>
      <c r="AB49" s="7">
        <v>1.0</v>
      </c>
      <c r="AC49" s="7">
        <v>1.0</v>
      </c>
      <c r="AD49" s="7">
        <v>1.0</v>
      </c>
      <c r="AE49" s="7">
        <v>1.0</v>
      </c>
      <c r="AF49" s="7">
        <v>1.0</v>
      </c>
      <c r="AG49" s="7">
        <v>1.0</v>
      </c>
      <c r="AH49" s="7">
        <v>1.0</v>
      </c>
      <c r="AI49" s="7">
        <v>1.0</v>
      </c>
      <c r="AJ49" s="7">
        <v>1.0</v>
      </c>
      <c r="AL49" s="7">
        <v>2.0</v>
      </c>
      <c r="AM49" s="7">
        <v>2.0</v>
      </c>
      <c r="AN49" s="7">
        <v>2.0</v>
      </c>
      <c r="AO49" s="7">
        <v>2.0</v>
      </c>
      <c r="AP49" s="7">
        <v>2.0</v>
      </c>
      <c r="AQ49" s="7">
        <v>2.0</v>
      </c>
      <c r="AR49" s="7">
        <v>2.0</v>
      </c>
      <c r="AS49" s="7">
        <v>2.0</v>
      </c>
      <c r="AT49" s="7">
        <v>2.0</v>
      </c>
      <c r="AU49" s="7">
        <v>2.0</v>
      </c>
      <c r="AV49" s="7">
        <v>2.0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</row>
    <row r="50" ht="14.25" customHeight="1">
      <c r="A50" s="9" t="s">
        <v>96</v>
      </c>
      <c r="B50" s="9" t="s">
        <v>31</v>
      </c>
      <c r="C50" s="9" t="e">
        <v>#N/A</v>
      </c>
      <c r="D50" s="9" t="e">
        <v>#N/A</v>
      </c>
      <c r="E50" s="9" t="s">
        <v>31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N50" s="7">
        <v>2.0</v>
      </c>
      <c r="O50" s="7">
        <v>2.0</v>
      </c>
      <c r="P50" s="7">
        <v>2.0</v>
      </c>
      <c r="Q50" s="7">
        <v>2.0</v>
      </c>
      <c r="R50" s="7">
        <v>2.0</v>
      </c>
      <c r="S50" s="7">
        <v>2.0</v>
      </c>
      <c r="T50" s="7">
        <v>2.0</v>
      </c>
      <c r="U50" s="7">
        <v>2.0</v>
      </c>
      <c r="V50" s="7">
        <v>2.0</v>
      </c>
      <c r="W50" s="7">
        <v>2.0</v>
      </c>
      <c r="X50" s="7">
        <v>2.0</v>
      </c>
      <c r="Z50" s="7">
        <v>1.0</v>
      </c>
      <c r="AA50" s="7">
        <v>1.0</v>
      </c>
      <c r="AB50" s="7">
        <v>1.0</v>
      </c>
      <c r="AC50" s="7">
        <v>1.0</v>
      </c>
      <c r="AD50" s="7">
        <v>1.0</v>
      </c>
      <c r="AE50" s="7">
        <v>1.0</v>
      </c>
      <c r="AF50" s="7">
        <v>1.0</v>
      </c>
      <c r="AG50" s="7">
        <v>1.0</v>
      </c>
      <c r="AH50" s="7">
        <v>1.0</v>
      </c>
      <c r="AI50" s="7">
        <v>1.0</v>
      </c>
      <c r="AJ50" s="7">
        <v>1.0</v>
      </c>
      <c r="AL50" s="7">
        <v>4.0</v>
      </c>
      <c r="AM50" s="7">
        <v>4.0</v>
      </c>
      <c r="AN50" s="7">
        <v>4.0</v>
      </c>
      <c r="AO50" s="7">
        <v>4.0</v>
      </c>
      <c r="AP50" s="7">
        <v>4.0</v>
      </c>
      <c r="AQ50" s="7">
        <v>4.0</v>
      </c>
      <c r="AR50" s="7">
        <v>4.0</v>
      </c>
      <c r="AS50" s="7">
        <v>4.0</v>
      </c>
      <c r="AT50" s="7">
        <v>4.0</v>
      </c>
      <c r="AU50" s="7">
        <v>4.0</v>
      </c>
      <c r="AV50" s="7">
        <v>4.0</v>
      </c>
      <c r="AX50" s="7">
        <v>1.0</v>
      </c>
      <c r="AY50" s="7">
        <v>1.0</v>
      </c>
      <c r="AZ50" s="7">
        <v>1.0</v>
      </c>
      <c r="BA50" s="7">
        <v>1.0</v>
      </c>
      <c r="BB50" s="7">
        <v>1.0</v>
      </c>
      <c r="BC50" s="7">
        <v>1.0</v>
      </c>
      <c r="BD50" s="7">
        <v>1.0</v>
      </c>
      <c r="BE50" s="7">
        <v>1.0</v>
      </c>
      <c r="BF50" s="7">
        <v>1.0</v>
      </c>
      <c r="BG50" s="7">
        <v>1.0</v>
      </c>
      <c r="BH50" s="7">
        <v>1.0</v>
      </c>
    </row>
    <row r="51" ht="14.25" customHeight="1">
      <c r="A51" s="9" t="s">
        <v>97</v>
      </c>
      <c r="B51" s="9" t="s">
        <v>139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N51" s="7">
        <v>2.0</v>
      </c>
      <c r="O51" s="7">
        <v>2.0</v>
      </c>
      <c r="P51" s="7">
        <v>2.0</v>
      </c>
      <c r="Q51" s="7">
        <v>2.0</v>
      </c>
      <c r="R51" s="7">
        <v>2.0</v>
      </c>
      <c r="S51" s="7">
        <v>2.0</v>
      </c>
      <c r="T51" s="7">
        <v>2.0</v>
      </c>
      <c r="U51" s="7">
        <v>2.0</v>
      </c>
      <c r="V51" s="7">
        <v>2.0</v>
      </c>
      <c r="W51" s="7">
        <v>2.0</v>
      </c>
      <c r="X51" s="7">
        <v>2.0</v>
      </c>
      <c r="Z51" s="7">
        <v>1.0</v>
      </c>
      <c r="AA51" s="7">
        <v>1.0</v>
      </c>
      <c r="AB51" s="7">
        <v>1.0</v>
      </c>
      <c r="AC51" s="7">
        <v>1.0</v>
      </c>
      <c r="AD51" s="7">
        <v>1.0</v>
      </c>
      <c r="AE51" s="7">
        <v>1.0</v>
      </c>
      <c r="AF51" s="7">
        <v>1.0</v>
      </c>
      <c r="AG51" s="7">
        <v>1.0</v>
      </c>
      <c r="AH51" s="7">
        <v>1.0</v>
      </c>
      <c r="AI51" s="7">
        <v>1.0</v>
      </c>
      <c r="AJ51" s="7">
        <v>1.0</v>
      </c>
      <c r="AL51" s="7">
        <v>4.0</v>
      </c>
      <c r="AM51" s="7">
        <v>4.0</v>
      </c>
      <c r="AN51" s="7">
        <v>4.0</v>
      </c>
      <c r="AO51" s="7">
        <v>4.0</v>
      </c>
      <c r="AP51" s="7">
        <v>4.0</v>
      </c>
      <c r="AQ51" s="7">
        <v>4.0</v>
      </c>
      <c r="AR51" s="7">
        <v>4.0</v>
      </c>
      <c r="AS51" s="7">
        <v>4.0</v>
      </c>
      <c r="AT51" s="7">
        <v>4.0</v>
      </c>
      <c r="AU51" s="7">
        <v>4.0</v>
      </c>
      <c r="AV51" s="7">
        <v>4.0</v>
      </c>
      <c r="AX51" s="7">
        <v>1.0</v>
      </c>
      <c r="AY51" s="7">
        <v>1.0</v>
      </c>
      <c r="AZ51" s="7">
        <v>1.0</v>
      </c>
      <c r="BA51" s="7">
        <v>1.0</v>
      </c>
      <c r="BB51" s="7">
        <v>1.0</v>
      </c>
      <c r="BC51" s="7">
        <v>1.0</v>
      </c>
      <c r="BD51" s="7">
        <v>1.0</v>
      </c>
      <c r="BE51" s="7">
        <v>1.0</v>
      </c>
      <c r="BF51" s="7">
        <v>1.0</v>
      </c>
      <c r="BG51" s="7">
        <v>1.0</v>
      </c>
      <c r="BH51" s="7">
        <v>1.0</v>
      </c>
    </row>
    <row r="52" ht="14.25" customHeight="1">
      <c r="A52" s="9" t="s">
        <v>98</v>
      </c>
      <c r="B52" s="9" t="s">
        <v>31</v>
      </c>
      <c r="C52" s="9" t="s">
        <v>31</v>
      </c>
      <c r="D52" s="9" t="e">
        <v>#N/A</v>
      </c>
      <c r="E52" s="9" t="s">
        <v>31</v>
      </c>
      <c r="F52" s="9" t="s">
        <v>31</v>
      </c>
      <c r="G52" s="9" t="s">
        <v>31</v>
      </c>
      <c r="H52" s="9" t="e">
        <v>#N/A</v>
      </c>
      <c r="I52" s="9" t="s">
        <v>31</v>
      </c>
      <c r="J52" s="9" t="s">
        <v>31</v>
      </c>
      <c r="K52" s="9" t="s">
        <v>31</v>
      </c>
      <c r="L52" s="9" t="e">
        <v>#N/A</v>
      </c>
      <c r="N52" s="7">
        <v>1.0</v>
      </c>
      <c r="O52" s="7">
        <v>1.0</v>
      </c>
      <c r="P52" s="7">
        <v>1.0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Z52" s="7">
        <v>1.0</v>
      </c>
      <c r="AA52" s="7">
        <v>1.0</v>
      </c>
      <c r="AB52" s="7">
        <v>1.0</v>
      </c>
      <c r="AC52" s="7">
        <v>1.0</v>
      </c>
      <c r="AD52" s="7">
        <v>1.0</v>
      </c>
      <c r="AE52" s="7">
        <v>1.0</v>
      </c>
      <c r="AF52" s="7">
        <v>1.0</v>
      </c>
      <c r="AG52" s="7">
        <v>1.0</v>
      </c>
      <c r="AH52" s="7">
        <v>1.0</v>
      </c>
      <c r="AI52" s="7">
        <v>1.0</v>
      </c>
      <c r="AJ52" s="7">
        <v>1.0</v>
      </c>
      <c r="AL52" s="7">
        <v>2.0</v>
      </c>
      <c r="AM52" s="7">
        <v>2.0</v>
      </c>
      <c r="AN52" s="7">
        <v>2.0</v>
      </c>
      <c r="AO52" s="7">
        <v>2.0</v>
      </c>
      <c r="AP52" s="7">
        <v>2.0</v>
      </c>
      <c r="AQ52" s="7">
        <v>2.0</v>
      </c>
      <c r="AR52" s="7">
        <v>2.0</v>
      </c>
      <c r="AS52" s="7">
        <v>2.0</v>
      </c>
      <c r="AT52" s="7">
        <v>2.0</v>
      </c>
      <c r="AU52" s="7">
        <v>2.0</v>
      </c>
      <c r="AV52" s="7">
        <v>2.0</v>
      </c>
      <c r="AX52" s="7">
        <v>0.0</v>
      </c>
      <c r="AY52" s="7">
        <v>0.0</v>
      </c>
      <c r="AZ52" s="7">
        <v>0.0</v>
      </c>
      <c r="BA52" s="7">
        <v>0.0</v>
      </c>
      <c r="BB52" s="7">
        <v>0.0</v>
      </c>
      <c r="BC52" s="7">
        <v>0.0</v>
      </c>
      <c r="BD52" s="7">
        <v>0.0</v>
      </c>
      <c r="BE52" s="7">
        <v>0.0</v>
      </c>
      <c r="BF52" s="7">
        <v>0.0</v>
      </c>
      <c r="BG52" s="7">
        <v>0.0</v>
      </c>
      <c r="BH52" s="7">
        <v>0.0</v>
      </c>
    </row>
    <row r="53" ht="14.25" customHeight="1">
      <c r="A53" s="9" t="s">
        <v>99</v>
      </c>
      <c r="B53" s="9" t="s">
        <v>31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 t="s">
        <v>31</v>
      </c>
      <c r="I53" s="9" t="e">
        <v>#N/A</v>
      </c>
      <c r="J53" s="9" t="e">
        <v>#N/A</v>
      </c>
      <c r="K53" s="9" t="e">
        <v>#N/A</v>
      </c>
      <c r="L53" s="9" t="e">
        <v>#N/A</v>
      </c>
      <c r="N53" s="7">
        <v>3.0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3.0</v>
      </c>
      <c r="W53" s="7">
        <v>3.0</v>
      </c>
      <c r="X53" s="7">
        <v>3.0</v>
      </c>
      <c r="Z53" s="7">
        <v>1.0</v>
      </c>
      <c r="AA53" s="7">
        <v>1.0</v>
      </c>
      <c r="AB53" s="7">
        <v>1.0</v>
      </c>
      <c r="AC53" s="7">
        <v>1.0</v>
      </c>
      <c r="AD53" s="7">
        <v>1.0</v>
      </c>
      <c r="AE53" s="7">
        <v>1.0</v>
      </c>
      <c r="AF53" s="7">
        <v>1.0</v>
      </c>
      <c r="AG53" s="7">
        <v>1.0</v>
      </c>
      <c r="AH53" s="7">
        <v>1.0</v>
      </c>
      <c r="AI53" s="7">
        <v>1.0</v>
      </c>
      <c r="AJ53" s="7">
        <v>1.0</v>
      </c>
      <c r="AL53" s="7">
        <v>3.0</v>
      </c>
      <c r="AM53" s="7">
        <v>3.0</v>
      </c>
      <c r="AN53" s="7">
        <v>3.0</v>
      </c>
      <c r="AO53" s="7">
        <v>3.0</v>
      </c>
      <c r="AP53" s="7">
        <v>3.0</v>
      </c>
      <c r="AQ53" s="7">
        <v>3.0</v>
      </c>
      <c r="AR53" s="7">
        <v>3.0</v>
      </c>
      <c r="AS53" s="7">
        <v>3.0</v>
      </c>
      <c r="AT53" s="7">
        <v>3.0</v>
      </c>
      <c r="AU53" s="7">
        <v>3.0</v>
      </c>
      <c r="AV53" s="7">
        <v>3.0</v>
      </c>
      <c r="AX53" s="7">
        <v>1.0</v>
      </c>
      <c r="AY53" s="7">
        <v>1.0</v>
      </c>
      <c r="AZ53" s="7">
        <v>1.0</v>
      </c>
      <c r="BA53" s="7">
        <v>1.0</v>
      </c>
      <c r="BB53" s="7">
        <v>1.0</v>
      </c>
      <c r="BC53" s="7">
        <v>1.0</v>
      </c>
      <c r="BD53" s="7">
        <v>1.0</v>
      </c>
      <c r="BE53" s="7">
        <v>1.0</v>
      </c>
      <c r="BF53" s="7">
        <v>1.0</v>
      </c>
      <c r="BG53" s="7">
        <v>1.0</v>
      </c>
      <c r="BH53" s="7">
        <v>1.0</v>
      </c>
    </row>
    <row r="54" ht="14.25" customHeight="1">
      <c r="A54" s="9" t="s">
        <v>100</v>
      </c>
      <c r="B54" s="9" t="s">
        <v>31</v>
      </c>
      <c r="C54" s="9" t="e">
        <v>#N/A</v>
      </c>
      <c r="D54" s="9" t="e">
        <v>#N/A</v>
      </c>
      <c r="E54" s="9" t="s">
        <v>31</v>
      </c>
      <c r="F54" s="9" t="e">
        <v>#N/A</v>
      </c>
      <c r="G54" s="9" t="e">
        <v>#N/A</v>
      </c>
      <c r="H54" s="9" t="s">
        <v>31</v>
      </c>
      <c r="I54" s="9" t="e">
        <v>#N/A</v>
      </c>
      <c r="J54" s="9" t="e">
        <v>#N/A</v>
      </c>
      <c r="K54" s="9" t="e">
        <v>#N/A</v>
      </c>
      <c r="L54" s="9" t="e">
        <v>#N/A</v>
      </c>
      <c r="N54" s="7">
        <v>2.0</v>
      </c>
      <c r="O54" s="7">
        <v>2.0</v>
      </c>
      <c r="P54" s="7">
        <v>2.0</v>
      </c>
      <c r="Q54" s="7">
        <v>2.0</v>
      </c>
      <c r="R54" s="7">
        <v>2.0</v>
      </c>
      <c r="S54" s="7">
        <v>2.0</v>
      </c>
      <c r="T54" s="7">
        <v>2.0</v>
      </c>
      <c r="U54" s="7">
        <v>2.0</v>
      </c>
      <c r="V54" s="7">
        <v>2.0</v>
      </c>
      <c r="W54" s="7">
        <v>2.0</v>
      </c>
      <c r="X54" s="7">
        <v>2.0</v>
      </c>
      <c r="Z54" s="7">
        <v>1.0</v>
      </c>
      <c r="AA54" s="7">
        <v>1.0</v>
      </c>
      <c r="AB54" s="7">
        <v>1.0</v>
      </c>
      <c r="AC54" s="7">
        <v>1.0</v>
      </c>
      <c r="AD54" s="7">
        <v>1.0</v>
      </c>
      <c r="AE54" s="7">
        <v>1.0</v>
      </c>
      <c r="AF54" s="7">
        <v>1.0</v>
      </c>
      <c r="AG54" s="7">
        <v>1.0</v>
      </c>
      <c r="AH54" s="7">
        <v>1.0</v>
      </c>
      <c r="AI54" s="7">
        <v>1.0</v>
      </c>
      <c r="AJ54" s="7">
        <v>1.0</v>
      </c>
      <c r="AL54" s="7">
        <v>4.0</v>
      </c>
      <c r="AM54" s="7">
        <v>4.0</v>
      </c>
      <c r="AN54" s="7">
        <v>4.0</v>
      </c>
      <c r="AO54" s="7">
        <v>4.0</v>
      </c>
      <c r="AP54" s="7">
        <v>4.0</v>
      </c>
      <c r="AQ54" s="7">
        <v>4.0</v>
      </c>
      <c r="AR54" s="7">
        <v>4.0</v>
      </c>
      <c r="AS54" s="7">
        <v>4.0</v>
      </c>
      <c r="AT54" s="7">
        <v>4.0</v>
      </c>
      <c r="AU54" s="7">
        <v>4.0</v>
      </c>
      <c r="AV54" s="7">
        <v>4.0</v>
      </c>
      <c r="AX54" s="7">
        <v>1.0</v>
      </c>
      <c r="AY54" s="7">
        <v>1.0</v>
      </c>
      <c r="AZ54" s="7">
        <v>1.0</v>
      </c>
      <c r="BA54" s="7">
        <v>1.0</v>
      </c>
      <c r="BB54" s="7">
        <v>1.0</v>
      </c>
      <c r="BC54" s="7">
        <v>1.0</v>
      </c>
      <c r="BD54" s="7">
        <v>1.0</v>
      </c>
      <c r="BE54" s="7">
        <v>1.0</v>
      </c>
      <c r="BF54" s="7">
        <v>1.0</v>
      </c>
      <c r="BG54" s="7">
        <v>1.0</v>
      </c>
      <c r="BH54" s="7">
        <v>1.0</v>
      </c>
    </row>
    <row r="55" ht="14.25" customHeight="1">
      <c r="A55" s="9" t="s">
        <v>102</v>
      </c>
      <c r="B55" s="9" t="s">
        <v>31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N55" s="7">
        <v>3.0</v>
      </c>
      <c r="O55" s="7">
        <v>3.0</v>
      </c>
      <c r="P55" s="7">
        <v>3.0</v>
      </c>
      <c r="Q55" s="7">
        <v>3.0</v>
      </c>
      <c r="R55" s="7">
        <v>3.0</v>
      </c>
      <c r="S55" s="7">
        <v>3.0</v>
      </c>
      <c r="T55" s="7">
        <v>3.0</v>
      </c>
      <c r="U55" s="7">
        <v>3.0</v>
      </c>
      <c r="V55" s="7">
        <v>3.0</v>
      </c>
      <c r="W55" s="7">
        <v>3.0</v>
      </c>
      <c r="X55" s="7">
        <v>3.0</v>
      </c>
      <c r="Z55" s="7">
        <v>1.0</v>
      </c>
      <c r="AA55" s="7">
        <v>1.0</v>
      </c>
      <c r="AB55" s="7">
        <v>1.0</v>
      </c>
      <c r="AC55" s="7">
        <v>1.0</v>
      </c>
      <c r="AD55" s="7">
        <v>1.0</v>
      </c>
      <c r="AE55" s="7">
        <v>1.0</v>
      </c>
      <c r="AF55" s="7">
        <v>1.0</v>
      </c>
      <c r="AG55" s="7">
        <v>1.0</v>
      </c>
      <c r="AH55" s="7">
        <v>1.0</v>
      </c>
      <c r="AI55" s="7">
        <v>1.0</v>
      </c>
      <c r="AJ55" s="7">
        <v>1.0</v>
      </c>
      <c r="AL55" s="7">
        <v>4.0</v>
      </c>
      <c r="AM55" s="7">
        <v>4.0</v>
      </c>
      <c r="AN55" s="7">
        <v>4.0</v>
      </c>
      <c r="AO55" s="7">
        <v>4.0</v>
      </c>
      <c r="AP55" s="7">
        <v>4.0</v>
      </c>
      <c r="AQ55" s="7">
        <v>4.0</v>
      </c>
      <c r="AR55" s="7">
        <v>4.0</v>
      </c>
      <c r="AS55" s="7">
        <v>4.0</v>
      </c>
      <c r="AT55" s="7">
        <v>4.0</v>
      </c>
      <c r="AU55" s="7">
        <v>4.0</v>
      </c>
      <c r="AV55" s="7">
        <v>4.0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0.0</v>
      </c>
      <c r="BG55" s="7">
        <v>0.0</v>
      </c>
      <c r="BH55" s="7">
        <v>0.0</v>
      </c>
    </row>
    <row r="56" ht="14.25" customHeight="1">
      <c r="A56" s="9" t="s">
        <v>103</v>
      </c>
      <c r="B56" s="9" t="s">
        <v>31</v>
      </c>
      <c r="C56" s="9" t="e">
        <v>#N/A</v>
      </c>
      <c r="D56" s="9" t="e">
        <v>#N/A</v>
      </c>
      <c r="E56" s="9" t="e">
        <v>#N/A</v>
      </c>
      <c r="F56" s="9" t="s">
        <v>31</v>
      </c>
      <c r="G56" s="9" t="e">
        <v>#N/A</v>
      </c>
      <c r="H56" s="9" t="s">
        <v>31</v>
      </c>
      <c r="I56" s="9" t="s">
        <v>31</v>
      </c>
      <c r="J56" s="9" t="s">
        <v>31</v>
      </c>
      <c r="K56" s="9" t="e">
        <v>#N/A</v>
      </c>
      <c r="L56" s="9" t="e">
        <v>#N/A</v>
      </c>
      <c r="N56" s="7">
        <v>4.0</v>
      </c>
      <c r="O56" s="7">
        <v>4.0</v>
      </c>
      <c r="P56" s="7">
        <v>4.0</v>
      </c>
      <c r="Q56" s="7">
        <v>4.0</v>
      </c>
      <c r="R56" s="7">
        <v>4.0</v>
      </c>
      <c r="S56" s="7">
        <v>4.0</v>
      </c>
      <c r="T56" s="7">
        <v>4.0</v>
      </c>
      <c r="U56" s="7">
        <v>4.0</v>
      </c>
      <c r="V56" s="7">
        <v>4.0</v>
      </c>
      <c r="W56" s="7">
        <v>4.0</v>
      </c>
      <c r="X56" s="7">
        <v>4.0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L56" s="7">
        <v>4.0</v>
      </c>
      <c r="AM56" s="7">
        <v>4.0</v>
      </c>
      <c r="AN56" s="7">
        <v>4.0</v>
      </c>
      <c r="AO56" s="7">
        <v>4.0</v>
      </c>
      <c r="AP56" s="7">
        <v>4.0</v>
      </c>
      <c r="AQ56" s="7">
        <v>4.0</v>
      </c>
      <c r="AR56" s="7">
        <v>4.0</v>
      </c>
      <c r="AS56" s="7">
        <v>4.0</v>
      </c>
      <c r="AT56" s="7">
        <v>4.0</v>
      </c>
      <c r="AU56" s="7">
        <v>4.0</v>
      </c>
      <c r="AV56" s="7">
        <v>4.0</v>
      </c>
      <c r="AX56" s="7">
        <v>1.0</v>
      </c>
      <c r="AY56" s="7">
        <v>1.0</v>
      </c>
      <c r="AZ56" s="7">
        <v>1.0</v>
      </c>
      <c r="BA56" s="7">
        <v>1.0</v>
      </c>
      <c r="BB56" s="7">
        <v>1.0</v>
      </c>
      <c r="BC56" s="7">
        <v>1.0</v>
      </c>
      <c r="BD56" s="7">
        <v>1.0</v>
      </c>
      <c r="BE56" s="7">
        <v>1.0</v>
      </c>
      <c r="BF56" s="7">
        <v>1.0</v>
      </c>
      <c r="BG56" s="7">
        <v>1.0</v>
      </c>
      <c r="BH56" s="7">
        <v>1.0</v>
      </c>
    </row>
    <row r="57" ht="14.25" customHeight="1">
      <c r="A57" s="9" t="s">
        <v>104</v>
      </c>
      <c r="B57" s="9" t="s">
        <v>139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N57" s="7">
        <v>3.0</v>
      </c>
      <c r="O57" s="7">
        <v>3.0</v>
      </c>
      <c r="P57" s="7">
        <v>3.0</v>
      </c>
      <c r="Q57" s="7">
        <v>3.0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>
        <v>3.0</v>
      </c>
      <c r="Z57" s="7">
        <v>1.0</v>
      </c>
      <c r="AA57" s="7">
        <v>1.0</v>
      </c>
      <c r="AB57" s="7">
        <v>1.0</v>
      </c>
      <c r="AC57" s="7">
        <v>1.0</v>
      </c>
      <c r="AD57" s="7">
        <v>1.0</v>
      </c>
      <c r="AE57" s="7">
        <v>1.0</v>
      </c>
      <c r="AF57" s="7">
        <v>1.0</v>
      </c>
      <c r="AG57" s="7">
        <v>1.0</v>
      </c>
      <c r="AH57" s="7">
        <v>1.0</v>
      </c>
      <c r="AI57" s="7">
        <v>1.0</v>
      </c>
      <c r="AJ57" s="7">
        <v>1.0</v>
      </c>
      <c r="AL57" s="7">
        <v>4.0</v>
      </c>
      <c r="AM57" s="7">
        <v>4.0</v>
      </c>
      <c r="AN57" s="7">
        <v>4.0</v>
      </c>
      <c r="AO57" s="7">
        <v>4.0</v>
      </c>
      <c r="AP57" s="7">
        <v>4.0</v>
      </c>
      <c r="AQ57" s="7">
        <v>4.0</v>
      </c>
      <c r="AR57" s="7">
        <v>4.0</v>
      </c>
      <c r="AS57" s="7">
        <v>4.0</v>
      </c>
      <c r="AT57" s="7">
        <v>4.0</v>
      </c>
      <c r="AU57" s="7">
        <v>4.0</v>
      </c>
      <c r="AV57" s="7">
        <v>4.0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0.0</v>
      </c>
      <c r="BH57" s="7">
        <v>0.0</v>
      </c>
    </row>
    <row r="58" ht="14.25" customHeight="1">
      <c r="A58" s="9" t="s">
        <v>105</v>
      </c>
      <c r="B58" s="9" t="s">
        <v>31</v>
      </c>
      <c r="C58" s="9" t="s">
        <v>31</v>
      </c>
      <c r="D58" s="9" t="s">
        <v>31</v>
      </c>
      <c r="E58" s="9" t="e">
        <v>#N/A</v>
      </c>
      <c r="F58" s="9" t="s">
        <v>31</v>
      </c>
      <c r="G58" s="9" t="s">
        <v>31</v>
      </c>
      <c r="H58" s="9" t="e">
        <v>#N/A</v>
      </c>
      <c r="I58" s="9" t="s">
        <v>31</v>
      </c>
      <c r="J58" s="9" t="e">
        <v>#N/A</v>
      </c>
      <c r="K58" s="9" t="s">
        <v>31</v>
      </c>
      <c r="L58" s="9" t="e">
        <v>#N/A</v>
      </c>
      <c r="N58" s="7">
        <v>1.0</v>
      </c>
      <c r="O58" s="7">
        <v>1.0</v>
      </c>
      <c r="P58" s="7">
        <v>1.0</v>
      </c>
      <c r="Q58" s="7">
        <v>1.0</v>
      </c>
      <c r="R58" s="7">
        <v>1.0</v>
      </c>
      <c r="S58" s="7">
        <v>1.0</v>
      </c>
      <c r="T58" s="7">
        <v>1.0</v>
      </c>
      <c r="U58" s="7">
        <v>1.0</v>
      </c>
      <c r="V58" s="7">
        <v>1.0</v>
      </c>
      <c r="W58" s="7">
        <v>1.0</v>
      </c>
      <c r="X58" s="7">
        <v>1.0</v>
      </c>
      <c r="Z58" s="7">
        <v>1.0</v>
      </c>
      <c r="AA58" s="7">
        <v>1.0</v>
      </c>
      <c r="AB58" s="7">
        <v>1.0</v>
      </c>
      <c r="AC58" s="7">
        <v>1.0</v>
      </c>
      <c r="AD58" s="7">
        <v>1.0</v>
      </c>
      <c r="AE58" s="7">
        <v>1.0</v>
      </c>
      <c r="AF58" s="7">
        <v>1.0</v>
      </c>
      <c r="AG58" s="7">
        <v>1.0</v>
      </c>
      <c r="AH58" s="7">
        <v>1.0</v>
      </c>
      <c r="AI58" s="7">
        <v>1.0</v>
      </c>
      <c r="AJ58" s="7">
        <v>1.0</v>
      </c>
      <c r="AL58" s="7">
        <v>3.0</v>
      </c>
      <c r="AM58" s="7">
        <v>3.0</v>
      </c>
      <c r="AN58" s="7">
        <v>3.0</v>
      </c>
      <c r="AO58" s="7">
        <v>3.0</v>
      </c>
      <c r="AP58" s="7">
        <v>3.0</v>
      </c>
      <c r="AQ58" s="7">
        <v>3.0</v>
      </c>
      <c r="AR58" s="7">
        <v>3.0</v>
      </c>
      <c r="AS58" s="7">
        <v>3.0</v>
      </c>
      <c r="AT58" s="7">
        <v>3.0</v>
      </c>
      <c r="AU58" s="7">
        <v>3.0</v>
      </c>
      <c r="AV58" s="7">
        <v>3.0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</v>
      </c>
      <c r="BE58" s="7">
        <v>0.0</v>
      </c>
      <c r="BF58" s="7">
        <v>0.0</v>
      </c>
      <c r="BG58" s="7">
        <v>0.0</v>
      </c>
      <c r="BH58" s="7">
        <v>0.0</v>
      </c>
    </row>
    <row r="59" ht="14.25" customHeight="1">
      <c r="A59" s="9" t="s">
        <v>106</v>
      </c>
      <c r="B59" s="9" t="s">
        <v>31</v>
      </c>
      <c r="C59" s="9" t="e">
        <v>#N/A</v>
      </c>
      <c r="D59" s="9" t="e">
        <v>#N/A</v>
      </c>
      <c r="E59" s="9" t="e">
        <v>#N/A</v>
      </c>
      <c r="F59" s="9" t="s">
        <v>31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N59" s="7">
        <v>2.0</v>
      </c>
      <c r="O59" s="7">
        <v>2.0</v>
      </c>
      <c r="P59" s="7">
        <v>2.0</v>
      </c>
      <c r="Q59" s="7">
        <v>2.0</v>
      </c>
      <c r="R59" s="7">
        <v>2.0</v>
      </c>
      <c r="S59" s="7">
        <v>2.0</v>
      </c>
      <c r="T59" s="7">
        <v>2.0</v>
      </c>
      <c r="U59" s="7">
        <v>2.0</v>
      </c>
      <c r="V59" s="7">
        <v>2.0</v>
      </c>
      <c r="W59" s="7">
        <v>2.0</v>
      </c>
      <c r="X59" s="7">
        <v>2.0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L59" s="7">
        <v>4.0</v>
      </c>
      <c r="AM59" s="7">
        <v>4.0</v>
      </c>
      <c r="AN59" s="7">
        <v>4.0</v>
      </c>
      <c r="AO59" s="7">
        <v>4.0</v>
      </c>
      <c r="AP59" s="7">
        <v>4.0</v>
      </c>
      <c r="AQ59" s="7">
        <v>4.0</v>
      </c>
      <c r="AR59" s="7">
        <v>4.0</v>
      </c>
      <c r="AS59" s="7">
        <v>4.0</v>
      </c>
      <c r="AT59" s="7">
        <v>4.0</v>
      </c>
      <c r="AU59" s="7">
        <v>4.0</v>
      </c>
      <c r="AV59" s="7">
        <v>4.0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0.0</v>
      </c>
      <c r="BH59" s="7">
        <v>0.0</v>
      </c>
    </row>
    <row r="60" ht="14.25" customHeight="1">
      <c r="A60" s="9" t="s">
        <v>107</v>
      </c>
      <c r="B60" s="9" t="s">
        <v>31</v>
      </c>
      <c r="C60" s="9" t="s">
        <v>31</v>
      </c>
      <c r="D60" s="9" t="s">
        <v>31</v>
      </c>
      <c r="E60" s="9" t="e">
        <v>#N/A</v>
      </c>
      <c r="F60" s="9" t="e">
        <v>#N/A</v>
      </c>
      <c r="G60" s="9" t="s">
        <v>31</v>
      </c>
      <c r="H60" s="9" t="e">
        <v>#N/A</v>
      </c>
      <c r="I60" s="9" t="e">
        <v>#N/A</v>
      </c>
      <c r="J60" s="9" t="e">
        <v>#N/A</v>
      </c>
      <c r="K60" s="9" t="s">
        <v>31</v>
      </c>
      <c r="L60" s="9" t="s">
        <v>31</v>
      </c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Z60" s="7">
        <v>1.0</v>
      </c>
      <c r="AA60" s="7">
        <v>1.0</v>
      </c>
      <c r="AB60" s="7">
        <v>1.0</v>
      </c>
      <c r="AC60" s="7">
        <v>1.0</v>
      </c>
      <c r="AD60" s="7">
        <v>1.0</v>
      </c>
      <c r="AE60" s="7">
        <v>1.0</v>
      </c>
      <c r="AF60" s="7">
        <v>1.0</v>
      </c>
      <c r="AG60" s="7">
        <v>1.0</v>
      </c>
      <c r="AH60" s="7">
        <v>1.0</v>
      </c>
      <c r="AI60" s="7">
        <v>1.0</v>
      </c>
      <c r="AJ60" s="7">
        <v>1.0</v>
      </c>
      <c r="AL60" s="7">
        <v>3.0</v>
      </c>
      <c r="AM60" s="7">
        <v>3.0</v>
      </c>
      <c r="AN60" s="7">
        <v>3.0</v>
      </c>
      <c r="AO60" s="7">
        <v>3.0</v>
      </c>
      <c r="AP60" s="7">
        <v>3.0</v>
      </c>
      <c r="AQ60" s="7">
        <v>3.0</v>
      </c>
      <c r="AR60" s="7">
        <v>3.0</v>
      </c>
      <c r="AS60" s="7">
        <v>3.0</v>
      </c>
      <c r="AT60" s="7">
        <v>3.0</v>
      </c>
      <c r="AU60" s="7">
        <v>3.0</v>
      </c>
      <c r="AV60" s="7">
        <v>3.0</v>
      </c>
      <c r="AX60" s="7">
        <v>1.0</v>
      </c>
      <c r="AY60" s="7">
        <v>1.0</v>
      </c>
      <c r="AZ60" s="7">
        <v>1.0</v>
      </c>
      <c r="BA60" s="7">
        <v>1.0</v>
      </c>
      <c r="BB60" s="7">
        <v>1.0</v>
      </c>
      <c r="BC60" s="7">
        <v>1.0</v>
      </c>
      <c r="BD60" s="7">
        <v>1.0</v>
      </c>
      <c r="BE60" s="7">
        <v>1.0</v>
      </c>
      <c r="BF60" s="7">
        <v>1.0</v>
      </c>
      <c r="BG60" s="7">
        <v>1.0</v>
      </c>
      <c r="BH60" s="7">
        <v>1.0</v>
      </c>
    </row>
    <row r="61" ht="14.25" customHeight="1">
      <c r="A61" s="9" t="s">
        <v>108</v>
      </c>
      <c r="B61" s="9" t="s">
        <v>31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 t="s">
        <v>31</v>
      </c>
      <c r="I61" s="9" t="s">
        <v>31</v>
      </c>
      <c r="J61" s="9" t="e">
        <v>#N/A</v>
      </c>
      <c r="K61" s="9" t="e">
        <v>#N/A</v>
      </c>
      <c r="L61" s="9" t="e">
        <v>#N/A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4.0</v>
      </c>
      <c r="T61" s="7">
        <v>4.0</v>
      </c>
      <c r="U61" s="7">
        <v>4.0</v>
      </c>
      <c r="V61" s="7">
        <v>4.0</v>
      </c>
      <c r="W61" s="7">
        <v>4.0</v>
      </c>
      <c r="X61" s="7">
        <v>4.0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L61" s="7">
        <v>4.0</v>
      </c>
      <c r="AM61" s="7">
        <v>4.0</v>
      </c>
      <c r="AN61" s="7">
        <v>4.0</v>
      </c>
      <c r="AO61" s="7">
        <v>4.0</v>
      </c>
      <c r="AP61" s="7">
        <v>4.0</v>
      </c>
      <c r="AQ61" s="7">
        <v>4.0</v>
      </c>
      <c r="AR61" s="7">
        <v>4.0</v>
      </c>
      <c r="AS61" s="7">
        <v>4.0</v>
      </c>
      <c r="AT61" s="7">
        <v>4.0</v>
      </c>
      <c r="AU61" s="7">
        <v>4.0</v>
      </c>
      <c r="AV61" s="7">
        <v>4.0</v>
      </c>
      <c r="AX61" s="7">
        <v>1.0</v>
      </c>
      <c r="AY61" s="7">
        <v>1.0</v>
      </c>
      <c r="AZ61" s="7">
        <v>1.0</v>
      </c>
      <c r="BA61" s="7">
        <v>1.0</v>
      </c>
      <c r="BB61" s="7">
        <v>1.0</v>
      </c>
      <c r="BC61" s="7">
        <v>1.0</v>
      </c>
      <c r="BD61" s="7">
        <v>1.0</v>
      </c>
      <c r="BE61" s="7">
        <v>1.0</v>
      </c>
      <c r="BF61" s="7">
        <v>1.0</v>
      </c>
      <c r="BG61" s="7">
        <v>1.0</v>
      </c>
      <c r="BH61" s="7">
        <v>1.0</v>
      </c>
    </row>
    <row r="62" ht="14.25" customHeight="1">
      <c r="A62" s="9" t="s">
        <v>109</v>
      </c>
      <c r="B62" s="9" t="s">
        <v>31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N62" s="7">
        <v>4.0</v>
      </c>
      <c r="O62" s="7">
        <v>4.0</v>
      </c>
      <c r="P62" s="7">
        <v>4.0</v>
      </c>
      <c r="Q62" s="7">
        <v>4.0</v>
      </c>
      <c r="R62" s="7">
        <v>4.0</v>
      </c>
      <c r="S62" s="7">
        <v>4.0</v>
      </c>
      <c r="T62" s="7">
        <v>4.0</v>
      </c>
      <c r="U62" s="7">
        <v>4.0</v>
      </c>
      <c r="V62" s="7">
        <v>4.0</v>
      </c>
      <c r="W62" s="7">
        <v>4.0</v>
      </c>
      <c r="X62" s="7">
        <v>4.0</v>
      </c>
      <c r="Z62" s="7">
        <v>1.0</v>
      </c>
      <c r="AA62" s="7">
        <v>1.0</v>
      </c>
      <c r="AB62" s="7">
        <v>1.0</v>
      </c>
      <c r="AC62" s="7">
        <v>1.0</v>
      </c>
      <c r="AD62" s="7">
        <v>1.0</v>
      </c>
      <c r="AE62" s="7">
        <v>1.0</v>
      </c>
      <c r="AF62" s="7">
        <v>1.0</v>
      </c>
      <c r="AG62" s="7">
        <v>1.0</v>
      </c>
      <c r="AH62" s="7">
        <v>1.0</v>
      </c>
      <c r="AI62" s="7">
        <v>1.0</v>
      </c>
      <c r="AJ62" s="7">
        <v>1.0</v>
      </c>
      <c r="AL62" s="7">
        <v>4.0</v>
      </c>
      <c r="AM62" s="7">
        <v>4.0</v>
      </c>
      <c r="AN62" s="7">
        <v>4.0</v>
      </c>
      <c r="AO62" s="7">
        <v>4.0</v>
      </c>
      <c r="AP62" s="7">
        <v>4.0</v>
      </c>
      <c r="AQ62" s="7">
        <v>4.0</v>
      </c>
      <c r="AR62" s="7">
        <v>4.0</v>
      </c>
      <c r="AS62" s="7">
        <v>4.0</v>
      </c>
      <c r="AT62" s="7">
        <v>4.0</v>
      </c>
      <c r="AU62" s="7">
        <v>4.0</v>
      </c>
      <c r="AV62" s="7">
        <v>4.0</v>
      </c>
      <c r="AX62" s="7">
        <v>1.0</v>
      </c>
      <c r="AY62" s="7">
        <v>1.0</v>
      </c>
      <c r="AZ62" s="7">
        <v>1.0</v>
      </c>
      <c r="BA62" s="7">
        <v>1.0</v>
      </c>
      <c r="BB62" s="7">
        <v>1.0</v>
      </c>
      <c r="BC62" s="7">
        <v>1.0</v>
      </c>
      <c r="BD62" s="7">
        <v>1.0</v>
      </c>
      <c r="BE62" s="7">
        <v>1.0</v>
      </c>
      <c r="BF62" s="7">
        <v>1.0</v>
      </c>
      <c r="BG62" s="7">
        <v>1.0</v>
      </c>
      <c r="BH62" s="7">
        <v>1.0</v>
      </c>
    </row>
    <row r="63" ht="14.25" customHeight="1">
      <c r="A63" s="9" t="s">
        <v>110</v>
      </c>
      <c r="B63" s="9" t="s">
        <v>31</v>
      </c>
      <c r="C63" s="9" t="s">
        <v>31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5.0</v>
      </c>
      <c r="T63" s="11">
        <v>5.0</v>
      </c>
      <c r="U63" s="11">
        <v>5.0</v>
      </c>
      <c r="V63" s="11">
        <v>5.0</v>
      </c>
      <c r="W63" s="11">
        <v>5.0</v>
      </c>
      <c r="X63" s="11">
        <v>5.0</v>
      </c>
      <c r="Y63" s="12"/>
      <c r="Z63" s="11">
        <v>1.0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2"/>
      <c r="AL63" s="11">
        <v>5.0</v>
      </c>
      <c r="AM63" s="11">
        <v>5.0</v>
      </c>
      <c r="AN63" s="11">
        <v>5.0</v>
      </c>
      <c r="AO63" s="11">
        <v>5.0</v>
      </c>
      <c r="AP63" s="11">
        <v>5.0</v>
      </c>
      <c r="AQ63" s="11">
        <v>5.0</v>
      </c>
      <c r="AR63" s="11">
        <v>5.0</v>
      </c>
      <c r="AS63" s="11">
        <v>5.0</v>
      </c>
      <c r="AT63" s="11">
        <v>5.0</v>
      </c>
      <c r="AU63" s="11">
        <v>5.0</v>
      </c>
      <c r="AV63" s="11">
        <v>5.0</v>
      </c>
      <c r="AW63" s="12"/>
      <c r="AX63" s="11">
        <v>1.0</v>
      </c>
      <c r="AY63" s="11">
        <v>1.0</v>
      </c>
      <c r="AZ63" s="11">
        <v>1.0</v>
      </c>
      <c r="BA63" s="11">
        <v>1.0</v>
      </c>
      <c r="BB63" s="11">
        <v>1.0</v>
      </c>
      <c r="BC63" s="11">
        <v>1.0</v>
      </c>
      <c r="BD63" s="11">
        <v>1.0</v>
      </c>
      <c r="BE63" s="11">
        <v>1.0</v>
      </c>
      <c r="BF63" s="11">
        <v>1.0</v>
      </c>
      <c r="BG63" s="11">
        <v>1.0</v>
      </c>
      <c r="BH63" s="11">
        <v>1.0</v>
      </c>
    </row>
    <row r="64" ht="14.25" customHeight="1">
      <c r="A64" s="9" t="s">
        <v>111</v>
      </c>
      <c r="B64" s="9" t="s">
        <v>31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 t="s">
        <v>31</v>
      </c>
      <c r="H64" s="9" t="e">
        <v>#N/A</v>
      </c>
      <c r="I64" s="9" t="e">
        <v>#N/A</v>
      </c>
      <c r="J64" s="9" t="s">
        <v>31</v>
      </c>
      <c r="K64" s="9" t="e">
        <v>#N/A</v>
      </c>
      <c r="L64" s="9" t="e">
        <v>#N/A</v>
      </c>
      <c r="N64" s="7">
        <v>3.0</v>
      </c>
      <c r="O64" s="7">
        <v>3.0</v>
      </c>
      <c r="P64" s="7">
        <v>3.0</v>
      </c>
      <c r="Q64" s="7">
        <v>3.0</v>
      </c>
      <c r="R64" s="7">
        <v>3.0</v>
      </c>
      <c r="S64" s="7">
        <v>3.0</v>
      </c>
      <c r="T64" s="7">
        <v>3.0</v>
      </c>
      <c r="U64" s="7">
        <v>3.0</v>
      </c>
      <c r="V64" s="7">
        <v>3.0</v>
      </c>
      <c r="W64" s="7">
        <v>3.0</v>
      </c>
      <c r="X64" s="7">
        <v>3.0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L64" s="7">
        <v>4.0</v>
      </c>
      <c r="AM64" s="7">
        <v>4.0</v>
      </c>
      <c r="AN64" s="7">
        <v>4.0</v>
      </c>
      <c r="AO64" s="7">
        <v>4.0</v>
      </c>
      <c r="AP64" s="7">
        <v>4.0</v>
      </c>
      <c r="AQ64" s="7">
        <v>4.0</v>
      </c>
      <c r="AR64" s="7">
        <v>4.0</v>
      </c>
      <c r="AS64" s="7">
        <v>4.0</v>
      </c>
      <c r="AT64" s="7">
        <v>4.0</v>
      </c>
      <c r="AU64" s="7">
        <v>4.0</v>
      </c>
      <c r="AV64" s="7">
        <v>4.0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0.0</v>
      </c>
      <c r="BD64" s="7">
        <v>0.0</v>
      </c>
      <c r="BE64" s="7">
        <v>0.0</v>
      </c>
      <c r="BF64" s="7">
        <v>0.0</v>
      </c>
      <c r="BG64" s="7">
        <v>0.0</v>
      </c>
      <c r="BH64" s="7">
        <v>0.0</v>
      </c>
    </row>
    <row r="65" ht="14.25" customHeight="1">
      <c r="A65" s="9" t="s">
        <v>112</v>
      </c>
      <c r="B65" s="9" t="s">
        <v>31</v>
      </c>
      <c r="C65" s="9" t="s">
        <v>139</v>
      </c>
      <c r="D65" s="9" t="s">
        <v>139</v>
      </c>
      <c r="E65" s="9" t="s">
        <v>139</v>
      </c>
      <c r="F65" s="9" t="s">
        <v>31</v>
      </c>
      <c r="G65" s="9" t="s">
        <v>31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N65" s="7">
        <v>4.0</v>
      </c>
      <c r="O65" s="7">
        <v>4.0</v>
      </c>
      <c r="P65" s="7">
        <v>4.0</v>
      </c>
      <c r="Q65" s="7">
        <v>4.0</v>
      </c>
      <c r="R65" s="7">
        <v>4.0</v>
      </c>
      <c r="S65" s="7">
        <v>4.0</v>
      </c>
      <c r="T65" s="7">
        <v>4.0</v>
      </c>
      <c r="U65" s="7">
        <v>4.0</v>
      </c>
      <c r="V65" s="7">
        <v>4.0</v>
      </c>
      <c r="W65" s="7">
        <v>4.0</v>
      </c>
      <c r="X65" s="7">
        <v>4.0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L65" s="7">
        <v>3.0</v>
      </c>
      <c r="AM65" s="7">
        <v>3.0</v>
      </c>
      <c r="AN65" s="7">
        <v>3.0</v>
      </c>
      <c r="AO65" s="7">
        <v>3.0</v>
      </c>
      <c r="AP65" s="7">
        <v>3.0</v>
      </c>
      <c r="AQ65" s="7">
        <v>3.0</v>
      </c>
      <c r="AR65" s="7">
        <v>3.0</v>
      </c>
      <c r="AS65" s="7">
        <v>3.0</v>
      </c>
      <c r="AT65" s="7">
        <v>3.0</v>
      </c>
      <c r="AU65" s="7">
        <v>3.0</v>
      </c>
      <c r="AV65" s="7">
        <v>3.0</v>
      </c>
      <c r="AX65" s="7">
        <v>1.0</v>
      </c>
      <c r="AY65" s="7">
        <v>1.0</v>
      </c>
      <c r="AZ65" s="7">
        <v>1.0</v>
      </c>
      <c r="BA65" s="7">
        <v>1.0</v>
      </c>
      <c r="BB65" s="7">
        <v>1.0</v>
      </c>
      <c r="BC65" s="7">
        <v>1.0</v>
      </c>
      <c r="BD65" s="7">
        <v>1.0</v>
      </c>
      <c r="BE65" s="7">
        <v>1.0</v>
      </c>
      <c r="BF65" s="7">
        <v>1.0</v>
      </c>
      <c r="BG65" s="7">
        <v>1.0</v>
      </c>
      <c r="BH65" s="7">
        <v>1.0</v>
      </c>
    </row>
    <row r="66" ht="14.25" customHeight="1">
      <c r="A66" s="9" t="s">
        <v>113</v>
      </c>
      <c r="B66" s="9" t="s">
        <v>31</v>
      </c>
      <c r="C66" s="9" t="e">
        <v>#N/A</v>
      </c>
      <c r="D66" s="9" t="e">
        <v>#N/A</v>
      </c>
      <c r="E66" s="9" t="s">
        <v>139</v>
      </c>
      <c r="F66" s="9" t="e">
        <v>#N/A</v>
      </c>
      <c r="G66" s="9" t="e">
        <v>#N/A</v>
      </c>
      <c r="H66" s="9" t="s">
        <v>31</v>
      </c>
      <c r="I66" s="9" t="e">
        <v>#N/A</v>
      </c>
      <c r="J66" s="9" t="e">
        <v>#N/A</v>
      </c>
      <c r="K66" s="9" t="e">
        <v>#N/A</v>
      </c>
      <c r="L66" s="9" t="e">
        <v>#N/A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2.0</v>
      </c>
      <c r="W66" s="7">
        <v>2.0</v>
      </c>
      <c r="X66" s="7">
        <v>2.0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X66" s="7">
        <v>1.0</v>
      </c>
      <c r="AY66" s="7">
        <v>1.0</v>
      </c>
      <c r="AZ66" s="7">
        <v>1.0</v>
      </c>
      <c r="BA66" s="7">
        <v>1.0</v>
      </c>
      <c r="BB66" s="7">
        <v>1.0</v>
      </c>
      <c r="BC66" s="7">
        <v>1.0</v>
      </c>
      <c r="BD66" s="7">
        <v>1.0</v>
      </c>
      <c r="BE66" s="7">
        <v>1.0</v>
      </c>
      <c r="BF66" s="7">
        <v>1.0</v>
      </c>
      <c r="BG66" s="7">
        <v>1.0</v>
      </c>
      <c r="BH66" s="7">
        <v>1.0</v>
      </c>
    </row>
    <row r="67" ht="14.25" customHeight="1">
      <c r="A67" s="9" t="s">
        <v>114</v>
      </c>
      <c r="B67" s="9" t="s">
        <v>139</v>
      </c>
      <c r="C67" s="9" t="e">
        <v>#N/A</v>
      </c>
      <c r="D67" s="9" t="e">
        <v>#N/A</v>
      </c>
      <c r="E67" s="9" t="s">
        <v>31</v>
      </c>
      <c r="F67" s="9" t="s">
        <v>31</v>
      </c>
      <c r="G67" s="9" t="s">
        <v>31</v>
      </c>
      <c r="H67" s="9" t="e">
        <v>#N/A</v>
      </c>
      <c r="I67" s="9" t="s">
        <v>31</v>
      </c>
      <c r="J67" s="9" t="s">
        <v>31</v>
      </c>
      <c r="K67" s="9" t="e">
        <v>#N/A</v>
      </c>
      <c r="L67" s="9" t="s">
        <v>31</v>
      </c>
      <c r="N67" s="7">
        <v>4.0</v>
      </c>
      <c r="O67" s="7">
        <v>4.0</v>
      </c>
      <c r="P67" s="7">
        <v>4.0</v>
      </c>
      <c r="Q67" s="7">
        <v>4.0</v>
      </c>
      <c r="R67" s="7">
        <v>4.0</v>
      </c>
      <c r="S67" s="7">
        <v>4.0</v>
      </c>
      <c r="T67" s="7">
        <v>4.0</v>
      </c>
      <c r="U67" s="7">
        <v>4.0</v>
      </c>
      <c r="V67" s="7">
        <v>4.0</v>
      </c>
      <c r="W67" s="7">
        <v>4.0</v>
      </c>
      <c r="X67" s="7">
        <v>4.0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L67" s="7">
        <v>3.0</v>
      </c>
      <c r="AM67" s="7">
        <v>3.0</v>
      </c>
      <c r="AN67" s="7">
        <v>3.0</v>
      </c>
      <c r="AO67" s="7">
        <v>3.0</v>
      </c>
      <c r="AP67" s="7">
        <v>3.0</v>
      </c>
      <c r="AQ67" s="7">
        <v>3.0</v>
      </c>
      <c r="AR67" s="7">
        <v>3.0</v>
      </c>
      <c r="AS67" s="7">
        <v>3.0</v>
      </c>
      <c r="AT67" s="7">
        <v>3.0</v>
      </c>
      <c r="AU67" s="7">
        <v>3.0</v>
      </c>
      <c r="AV67" s="7">
        <v>3.0</v>
      </c>
      <c r="AX67" s="7">
        <v>1.0</v>
      </c>
      <c r="AY67" s="7">
        <v>1.0</v>
      </c>
      <c r="AZ67" s="7">
        <v>1.0</v>
      </c>
      <c r="BA67" s="7">
        <v>1.0</v>
      </c>
      <c r="BB67" s="7">
        <v>1.0</v>
      </c>
      <c r="BC67" s="7">
        <v>1.0</v>
      </c>
      <c r="BD67" s="7">
        <v>1.0</v>
      </c>
      <c r="BE67" s="7">
        <v>1.0</v>
      </c>
      <c r="BF67" s="7">
        <v>1.0</v>
      </c>
      <c r="BG67" s="7">
        <v>1.0</v>
      </c>
      <c r="BH67" s="7">
        <v>1.0</v>
      </c>
    </row>
    <row r="68" ht="14.25" customHeight="1">
      <c r="A68" s="9" t="s">
        <v>115</v>
      </c>
      <c r="B68" s="9" t="s">
        <v>139</v>
      </c>
      <c r="C68" s="9" t="s">
        <v>31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N68" s="7">
        <v>1.0</v>
      </c>
      <c r="O68" s="7">
        <v>1.0</v>
      </c>
      <c r="P68" s="7">
        <v>1.0</v>
      </c>
      <c r="Q68" s="7">
        <v>1.0</v>
      </c>
      <c r="R68" s="7">
        <v>1.0</v>
      </c>
      <c r="S68" s="7">
        <v>1.0</v>
      </c>
      <c r="T68" s="7">
        <v>1.0</v>
      </c>
      <c r="U68" s="7">
        <v>1.0</v>
      </c>
      <c r="V68" s="7">
        <v>1.0</v>
      </c>
      <c r="W68" s="7">
        <v>1.0</v>
      </c>
      <c r="X68" s="7">
        <v>1.0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L68" s="7">
        <v>2.0</v>
      </c>
      <c r="AM68" s="7">
        <v>2.0</v>
      </c>
      <c r="AN68" s="7">
        <v>2.0</v>
      </c>
      <c r="AO68" s="7">
        <v>2.0</v>
      </c>
      <c r="AP68" s="7">
        <v>2.0</v>
      </c>
      <c r="AQ68" s="7">
        <v>2.0</v>
      </c>
      <c r="AR68" s="7">
        <v>2.0</v>
      </c>
      <c r="AS68" s="7">
        <v>2.0</v>
      </c>
      <c r="AT68" s="7">
        <v>2.0</v>
      </c>
      <c r="AU68" s="7">
        <v>2.0</v>
      </c>
      <c r="AV68" s="7">
        <v>2.0</v>
      </c>
      <c r="AX68" s="7">
        <v>0.0</v>
      </c>
      <c r="AY68" s="7">
        <v>0.0</v>
      </c>
      <c r="AZ68" s="7">
        <v>0.0</v>
      </c>
      <c r="BA68" s="7">
        <v>0.0</v>
      </c>
      <c r="BB68" s="7">
        <v>0.0</v>
      </c>
      <c r="BC68" s="7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</v>
      </c>
    </row>
    <row r="69" ht="14.25" customHeight="1">
      <c r="A69" s="9" t="s">
        <v>116</v>
      </c>
      <c r="B69" s="9" t="s">
        <v>31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N69" s="7">
        <v>3.0</v>
      </c>
      <c r="O69" s="7">
        <v>3.0</v>
      </c>
      <c r="P69" s="7">
        <v>3.0</v>
      </c>
      <c r="Q69" s="7">
        <v>3.0</v>
      </c>
      <c r="R69" s="7">
        <v>3.0</v>
      </c>
      <c r="S69" s="7">
        <v>3.0</v>
      </c>
      <c r="T69" s="7">
        <v>3.0</v>
      </c>
      <c r="U69" s="7">
        <v>3.0</v>
      </c>
      <c r="V69" s="7">
        <v>3.0</v>
      </c>
      <c r="W69" s="7">
        <v>3.0</v>
      </c>
      <c r="X69" s="7">
        <v>3.0</v>
      </c>
      <c r="Z69" s="7">
        <v>1.0</v>
      </c>
      <c r="AA69" s="7">
        <v>1.0</v>
      </c>
      <c r="AB69" s="7">
        <v>1.0</v>
      </c>
      <c r="AC69" s="7">
        <v>1.0</v>
      </c>
      <c r="AD69" s="7">
        <v>1.0</v>
      </c>
      <c r="AE69" s="7">
        <v>1.0</v>
      </c>
      <c r="AF69" s="7">
        <v>1.0</v>
      </c>
      <c r="AG69" s="7">
        <v>1.0</v>
      </c>
      <c r="AH69" s="7">
        <v>1.0</v>
      </c>
      <c r="AI69" s="7">
        <v>1.0</v>
      </c>
      <c r="AJ69" s="7">
        <v>1.0</v>
      </c>
      <c r="AL69" s="7">
        <v>4.0</v>
      </c>
      <c r="AM69" s="7">
        <v>4.0</v>
      </c>
      <c r="AN69" s="7">
        <v>4.0</v>
      </c>
      <c r="AO69" s="7">
        <v>4.0</v>
      </c>
      <c r="AP69" s="7">
        <v>4.0</v>
      </c>
      <c r="AQ69" s="7">
        <v>4.0</v>
      </c>
      <c r="AR69" s="7">
        <v>4.0</v>
      </c>
      <c r="AS69" s="7">
        <v>4.0</v>
      </c>
      <c r="AT69" s="7">
        <v>4.0</v>
      </c>
      <c r="AU69" s="7">
        <v>4.0</v>
      </c>
      <c r="AV69" s="7">
        <v>4.0</v>
      </c>
      <c r="AX69" s="7">
        <v>0.0</v>
      </c>
      <c r="AY69" s="7">
        <v>0.0</v>
      </c>
      <c r="AZ69" s="7">
        <v>0.0</v>
      </c>
      <c r="BA69" s="7">
        <v>0.0</v>
      </c>
      <c r="BB69" s="7">
        <v>0.0</v>
      </c>
      <c r="BC69" s="7">
        <v>0.0</v>
      </c>
      <c r="BD69" s="7">
        <v>0.0</v>
      </c>
      <c r="BE69" s="7">
        <v>0.0</v>
      </c>
      <c r="BF69" s="7">
        <v>0.0</v>
      </c>
      <c r="BG69" s="7">
        <v>0.0</v>
      </c>
      <c r="BH69" s="7">
        <v>0.0</v>
      </c>
    </row>
    <row r="70" ht="14.25" customHeight="1">
      <c r="A70" s="9" t="s">
        <v>117</v>
      </c>
      <c r="B70" s="9" t="s">
        <v>31</v>
      </c>
      <c r="C70" s="9" t="s">
        <v>31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 t="s">
        <v>31</v>
      </c>
      <c r="N70" s="7">
        <v>4.0</v>
      </c>
      <c r="O70" s="7">
        <v>4.0</v>
      </c>
      <c r="P70" s="7">
        <v>4.0</v>
      </c>
      <c r="Q70" s="7">
        <v>4.0</v>
      </c>
      <c r="R70" s="7">
        <v>4.0</v>
      </c>
      <c r="S70" s="7">
        <v>4.0</v>
      </c>
      <c r="T70" s="7">
        <v>4.0</v>
      </c>
      <c r="U70" s="7">
        <v>4.0</v>
      </c>
      <c r="V70" s="7">
        <v>4.0</v>
      </c>
      <c r="W70" s="7">
        <v>4.0</v>
      </c>
      <c r="X70" s="7">
        <v>4.0</v>
      </c>
      <c r="Z70" s="7">
        <v>1.0</v>
      </c>
      <c r="AA70" s="7">
        <v>1.0</v>
      </c>
      <c r="AB70" s="7">
        <v>1.0</v>
      </c>
      <c r="AC70" s="7">
        <v>1.0</v>
      </c>
      <c r="AD70" s="7">
        <v>1.0</v>
      </c>
      <c r="AE70" s="7">
        <v>1.0</v>
      </c>
      <c r="AF70" s="7">
        <v>1.0</v>
      </c>
      <c r="AG70" s="7">
        <v>1.0</v>
      </c>
      <c r="AH70" s="7">
        <v>1.0</v>
      </c>
      <c r="AI70" s="7">
        <v>1.0</v>
      </c>
      <c r="AJ70" s="7">
        <v>1.0</v>
      </c>
      <c r="AL70" s="7">
        <v>2.0</v>
      </c>
      <c r="AM70" s="7">
        <v>2.0</v>
      </c>
      <c r="AN70" s="7">
        <v>2.0</v>
      </c>
      <c r="AO70" s="7">
        <v>2.0</v>
      </c>
      <c r="AP70" s="7">
        <v>2.0</v>
      </c>
      <c r="AQ70" s="7">
        <v>2.0</v>
      </c>
      <c r="AR70" s="7">
        <v>2.0</v>
      </c>
      <c r="AS70" s="7">
        <v>2.0</v>
      </c>
      <c r="AT70" s="7">
        <v>2.0</v>
      </c>
      <c r="AU70" s="7">
        <v>2.0</v>
      </c>
      <c r="AV70" s="7">
        <v>2.0</v>
      </c>
      <c r="AX70" s="7">
        <v>1.0</v>
      </c>
      <c r="AY70" s="7">
        <v>1.0</v>
      </c>
      <c r="AZ70" s="7">
        <v>1.0</v>
      </c>
      <c r="BA70" s="7">
        <v>1.0</v>
      </c>
      <c r="BB70" s="7">
        <v>1.0</v>
      </c>
      <c r="BC70" s="7">
        <v>1.0</v>
      </c>
      <c r="BD70" s="7">
        <v>1.0</v>
      </c>
      <c r="BE70" s="7">
        <v>1.0</v>
      </c>
      <c r="BF70" s="7">
        <v>1.0</v>
      </c>
      <c r="BG70" s="7">
        <v>1.0</v>
      </c>
      <c r="BH70" s="7">
        <v>1.0</v>
      </c>
    </row>
    <row r="71" ht="14.25" customHeight="1">
      <c r="A71" s="9" t="s">
        <v>118</v>
      </c>
      <c r="B71" s="9" t="s">
        <v>31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N71" s="7">
        <v>3.0</v>
      </c>
      <c r="O71" s="7">
        <v>3.0</v>
      </c>
      <c r="P71" s="7">
        <v>3.0</v>
      </c>
      <c r="Q71" s="7">
        <v>3.0</v>
      </c>
      <c r="R71" s="7">
        <v>3.0</v>
      </c>
      <c r="S71" s="7">
        <v>3.0</v>
      </c>
      <c r="T71" s="7">
        <v>3.0</v>
      </c>
      <c r="U71" s="7">
        <v>3.0</v>
      </c>
      <c r="V71" s="7">
        <v>3.0</v>
      </c>
      <c r="W71" s="7">
        <v>3.0</v>
      </c>
      <c r="X71" s="7">
        <v>3.0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L71" s="7">
        <v>4.0</v>
      </c>
      <c r="AM71" s="7">
        <v>4.0</v>
      </c>
      <c r="AN71" s="7">
        <v>4.0</v>
      </c>
      <c r="AO71" s="7">
        <v>4.0</v>
      </c>
      <c r="AP71" s="7">
        <v>4.0</v>
      </c>
      <c r="AQ71" s="7">
        <v>4.0</v>
      </c>
      <c r="AR71" s="7">
        <v>4.0</v>
      </c>
      <c r="AS71" s="7">
        <v>4.0</v>
      </c>
      <c r="AT71" s="7">
        <v>4.0</v>
      </c>
      <c r="AU71" s="7">
        <v>4.0</v>
      </c>
      <c r="AV71" s="7">
        <v>4.0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0.0</v>
      </c>
      <c r="BH71" s="7">
        <v>0.0</v>
      </c>
    </row>
    <row r="72" ht="14.25" customHeight="1">
      <c r="A72" s="9" t="s">
        <v>119</v>
      </c>
      <c r="B72" s="9" t="s">
        <v>31</v>
      </c>
      <c r="C72" s="9" t="s">
        <v>31</v>
      </c>
      <c r="D72" s="9" t="s">
        <v>31</v>
      </c>
      <c r="E72" s="9" t="s">
        <v>31</v>
      </c>
      <c r="F72" s="9" t="e">
        <v>#N/A</v>
      </c>
      <c r="G72" s="9" t="s">
        <v>31</v>
      </c>
      <c r="H72" s="9" t="e">
        <v>#N/A</v>
      </c>
      <c r="I72" s="9" t="s">
        <v>31</v>
      </c>
      <c r="J72" s="9" t="e">
        <v>#N/A</v>
      </c>
      <c r="K72" s="9" t="e">
        <v>#N/A</v>
      </c>
      <c r="L72" s="9" t="e">
        <v>#N/A</v>
      </c>
      <c r="N72" s="7">
        <v>2.0</v>
      </c>
      <c r="O72" s="7">
        <v>2.0</v>
      </c>
      <c r="P72" s="7">
        <v>2.0</v>
      </c>
      <c r="Q72" s="7">
        <v>2.0</v>
      </c>
      <c r="R72" s="7">
        <v>2.0</v>
      </c>
      <c r="S72" s="7">
        <v>2.0</v>
      </c>
      <c r="T72" s="7">
        <v>2.0</v>
      </c>
      <c r="U72" s="7">
        <v>2.0</v>
      </c>
      <c r="V72" s="7">
        <v>2.0</v>
      </c>
      <c r="W72" s="7">
        <v>2.0</v>
      </c>
      <c r="X72" s="7">
        <v>2.0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L72" s="7">
        <v>3.0</v>
      </c>
      <c r="AM72" s="7">
        <v>3.0</v>
      </c>
      <c r="AN72" s="7">
        <v>3.0</v>
      </c>
      <c r="AO72" s="7">
        <v>3.0</v>
      </c>
      <c r="AP72" s="7">
        <v>3.0</v>
      </c>
      <c r="AQ72" s="7">
        <v>3.0</v>
      </c>
      <c r="AR72" s="7">
        <v>3.0</v>
      </c>
      <c r="AS72" s="7">
        <v>3.0</v>
      </c>
      <c r="AT72" s="7">
        <v>3.0</v>
      </c>
      <c r="AU72" s="7">
        <v>3.0</v>
      </c>
      <c r="AV72" s="7">
        <v>3.0</v>
      </c>
      <c r="AX72" s="7">
        <v>0.0</v>
      </c>
      <c r="AY72" s="7">
        <v>0.0</v>
      </c>
      <c r="AZ72" s="7">
        <v>0.0</v>
      </c>
      <c r="BA72" s="7">
        <v>0.0</v>
      </c>
      <c r="BB72" s="7">
        <v>0.0</v>
      </c>
      <c r="BC72" s="7">
        <v>0.0</v>
      </c>
      <c r="BD72" s="7">
        <v>0.0</v>
      </c>
      <c r="BE72" s="7">
        <v>0.0</v>
      </c>
      <c r="BF72" s="7">
        <v>0.0</v>
      </c>
      <c r="BG72" s="7">
        <v>0.0</v>
      </c>
      <c r="BH72" s="7">
        <v>0.0</v>
      </c>
    </row>
    <row r="73" ht="14.25" customHeight="1">
      <c r="A73" s="9" t="s">
        <v>120</v>
      </c>
      <c r="B73" s="9" t="s">
        <v>31</v>
      </c>
      <c r="C73" s="9" t="s">
        <v>31</v>
      </c>
      <c r="D73" s="9" t="s">
        <v>31</v>
      </c>
      <c r="E73" s="9" t="s">
        <v>139</v>
      </c>
      <c r="F73" s="9" t="e">
        <v>#N/A</v>
      </c>
      <c r="G73" s="9" t="s">
        <v>31</v>
      </c>
      <c r="H73" s="9" t="s">
        <v>31</v>
      </c>
      <c r="I73" s="9" t="s">
        <v>31</v>
      </c>
      <c r="J73" s="9" t="s">
        <v>31</v>
      </c>
      <c r="K73" s="9" t="e">
        <v>#N/A</v>
      </c>
      <c r="L73" s="9" t="s">
        <v>31</v>
      </c>
      <c r="N73" s="7">
        <v>4.0</v>
      </c>
      <c r="O73" s="7">
        <v>4.0</v>
      </c>
      <c r="P73" s="7">
        <v>4.0</v>
      </c>
      <c r="Q73" s="7">
        <v>4.0</v>
      </c>
      <c r="R73" s="7">
        <v>4.0</v>
      </c>
      <c r="S73" s="7">
        <v>4.0</v>
      </c>
      <c r="T73" s="7">
        <v>4.0</v>
      </c>
      <c r="U73" s="7">
        <v>4.0</v>
      </c>
      <c r="V73" s="7">
        <v>4.0</v>
      </c>
      <c r="W73" s="7">
        <v>4.0</v>
      </c>
      <c r="X73" s="7">
        <v>4.0</v>
      </c>
      <c r="Z73" s="7">
        <v>1.0</v>
      </c>
      <c r="AA73" s="7">
        <v>1.0</v>
      </c>
      <c r="AB73" s="7">
        <v>1.0</v>
      </c>
      <c r="AC73" s="7">
        <v>1.0</v>
      </c>
      <c r="AD73" s="7">
        <v>1.0</v>
      </c>
      <c r="AE73" s="7">
        <v>1.0</v>
      </c>
      <c r="AF73" s="7">
        <v>1.0</v>
      </c>
      <c r="AG73" s="7">
        <v>1.0</v>
      </c>
      <c r="AH73" s="7">
        <v>1.0</v>
      </c>
      <c r="AI73" s="7">
        <v>1.0</v>
      </c>
      <c r="AJ73" s="7">
        <v>1.0</v>
      </c>
      <c r="AL73" s="7">
        <v>4.0</v>
      </c>
      <c r="AM73" s="7">
        <v>4.0</v>
      </c>
      <c r="AN73" s="7">
        <v>4.0</v>
      </c>
      <c r="AO73" s="7">
        <v>4.0</v>
      </c>
      <c r="AP73" s="7">
        <v>4.0</v>
      </c>
      <c r="AQ73" s="7">
        <v>4.0</v>
      </c>
      <c r="AR73" s="7">
        <v>4.0</v>
      </c>
      <c r="AS73" s="7">
        <v>4.0</v>
      </c>
      <c r="AT73" s="7">
        <v>4.0</v>
      </c>
      <c r="AU73" s="7">
        <v>4.0</v>
      </c>
      <c r="AV73" s="7">
        <v>4.0</v>
      </c>
      <c r="AX73" s="7">
        <v>1.0</v>
      </c>
      <c r="AY73" s="7">
        <v>1.0</v>
      </c>
      <c r="AZ73" s="7">
        <v>1.0</v>
      </c>
      <c r="BA73" s="7">
        <v>1.0</v>
      </c>
      <c r="BB73" s="7">
        <v>1.0</v>
      </c>
      <c r="BC73" s="7">
        <v>1.0</v>
      </c>
      <c r="BD73" s="7">
        <v>1.0</v>
      </c>
      <c r="BE73" s="7">
        <v>1.0</v>
      </c>
      <c r="BF73" s="7">
        <v>1.0</v>
      </c>
      <c r="BG73" s="7">
        <v>1.0</v>
      </c>
      <c r="BH73" s="7">
        <v>1.0</v>
      </c>
    </row>
    <row r="74" ht="14.25" customHeight="1">
      <c r="A74" s="9" t="s">
        <v>121</v>
      </c>
      <c r="B74" s="9" t="s">
        <v>31</v>
      </c>
      <c r="C74" s="9" t="s">
        <v>31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N74" s="7">
        <v>2.0</v>
      </c>
      <c r="O74" s="7">
        <v>2.0</v>
      </c>
      <c r="P74" s="7">
        <v>2.0</v>
      </c>
      <c r="Q74" s="7">
        <v>2.0</v>
      </c>
      <c r="R74" s="7">
        <v>2.0</v>
      </c>
      <c r="S74" s="7">
        <v>2.0</v>
      </c>
      <c r="T74" s="7">
        <v>2.0</v>
      </c>
      <c r="U74" s="7">
        <v>2.0</v>
      </c>
      <c r="V74" s="7">
        <v>2.0</v>
      </c>
      <c r="W74" s="7">
        <v>2.0</v>
      </c>
      <c r="X74" s="7">
        <v>2.0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L74" s="7">
        <v>3.0</v>
      </c>
      <c r="AM74" s="7">
        <v>3.0</v>
      </c>
      <c r="AN74" s="7">
        <v>3.0</v>
      </c>
      <c r="AO74" s="7">
        <v>3.0</v>
      </c>
      <c r="AP74" s="7">
        <v>3.0</v>
      </c>
      <c r="AQ74" s="7">
        <v>3.0</v>
      </c>
      <c r="AR74" s="7">
        <v>3.0</v>
      </c>
      <c r="AS74" s="7">
        <v>3.0</v>
      </c>
      <c r="AT74" s="7">
        <v>3.0</v>
      </c>
      <c r="AU74" s="7">
        <v>3.0</v>
      </c>
      <c r="AV74" s="7">
        <v>3.0</v>
      </c>
      <c r="AX74" s="7">
        <v>0.0</v>
      </c>
      <c r="AY74" s="7">
        <v>0.0</v>
      </c>
      <c r="AZ74" s="7">
        <v>0.0</v>
      </c>
      <c r="BA74" s="7">
        <v>0.0</v>
      </c>
      <c r="BB74" s="7">
        <v>0.0</v>
      </c>
      <c r="BC74" s="7">
        <v>0.0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</row>
    <row r="75" ht="14.25" customHeight="1">
      <c r="A75" s="9" t="s">
        <v>122</v>
      </c>
      <c r="B75" s="9" t="s">
        <v>31</v>
      </c>
      <c r="C75" s="9" t="s">
        <v>31</v>
      </c>
      <c r="D75" s="9" t="s">
        <v>31</v>
      </c>
      <c r="E75" s="9" t="s">
        <v>31</v>
      </c>
      <c r="F75" s="9" t="s">
        <v>31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N75" s="7">
        <v>4.0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</v>
      </c>
      <c r="V75" s="7">
        <v>4.0</v>
      </c>
      <c r="W75" s="7">
        <v>4.0</v>
      </c>
      <c r="X75" s="7">
        <v>4.0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L75" s="7">
        <v>5.0</v>
      </c>
      <c r="AM75" s="7">
        <v>5.0</v>
      </c>
      <c r="AN75" s="7">
        <v>5.0</v>
      </c>
      <c r="AO75" s="7">
        <v>5.0</v>
      </c>
      <c r="AP75" s="7">
        <v>5.0</v>
      </c>
      <c r="AQ75" s="7">
        <v>5.0</v>
      </c>
      <c r="AR75" s="7">
        <v>5.0</v>
      </c>
      <c r="AS75" s="7">
        <v>5.0</v>
      </c>
      <c r="AT75" s="7">
        <v>5.0</v>
      </c>
      <c r="AU75" s="7">
        <v>5.0</v>
      </c>
      <c r="AV75" s="7">
        <v>5.0</v>
      </c>
      <c r="AX75" s="7">
        <v>1.0</v>
      </c>
      <c r="AY75" s="7">
        <v>1.0</v>
      </c>
      <c r="AZ75" s="7">
        <v>1.0</v>
      </c>
      <c r="BA75" s="7">
        <v>1.0</v>
      </c>
      <c r="BB75" s="7">
        <v>1.0</v>
      </c>
      <c r="BC75" s="7">
        <v>1.0</v>
      </c>
      <c r="BD75" s="7">
        <v>1.0</v>
      </c>
      <c r="BE75" s="7">
        <v>1.0</v>
      </c>
      <c r="BF75" s="7">
        <v>1.0</v>
      </c>
      <c r="BG75" s="7">
        <v>1.0</v>
      </c>
      <c r="BH75" s="7">
        <v>1.0</v>
      </c>
    </row>
    <row r="76" ht="14.25" customHeight="1">
      <c r="A76" s="9" t="s">
        <v>123</v>
      </c>
      <c r="B76" s="9" t="s">
        <v>139</v>
      </c>
      <c r="C76" s="9" t="e">
        <v>#N/A</v>
      </c>
      <c r="D76" s="9" t="e">
        <v>#N/A</v>
      </c>
      <c r="E76" s="9" t="s">
        <v>139</v>
      </c>
      <c r="F76" s="9" t="s">
        <v>31</v>
      </c>
      <c r="G76" s="9" t="s">
        <v>31</v>
      </c>
      <c r="H76" s="9" t="s">
        <v>31</v>
      </c>
      <c r="I76" s="9" t="s">
        <v>31</v>
      </c>
      <c r="J76" s="9" t="s">
        <v>30</v>
      </c>
      <c r="K76" s="9" t="s">
        <v>30</v>
      </c>
      <c r="L76" s="9" t="s">
        <v>30</v>
      </c>
      <c r="N76" s="7">
        <v>4.0</v>
      </c>
      <c r="O76" s="7">
        <v>4.0</v>
      </c>
      <c r="P76" s="7">
        <v>4.0</v>
      </c>
      <c r="Q76" s="7">
        <v>4.0</v>
      </c>
      <c r="R76" s="7">
        <v>4.0</v>
      </c>
      <c r="S76" s="7">
        <v>4.0</v>
      </c>
      <c r="T76" s="7">
        <v>4.0</v>
      </c>
      <c r="U76" s="7">
        <v>4.0</v>
      </c>
      <c r="V76" s="7">
        <v>4.0</v>
      </c>
      <c r="W76" s="7">
        <v>4.0</v>
      </c>
      <c r="X76" s="7">
        <v>4.0</v>
      </c>
      <c r="Z76" s="7">
        <v>1.0</v>
      </c>
      <c r="AA76" s="7">
        <v>1.0</v>
      </c>
      <c r="AB76" s="7">
        <v>1.0</v>
      </c>
      <c r="AC76" s="7">
        <v>1.0</v>
      </c>
      <c r="AD76" s="7">
        <v>1.0</v>
      </c>
      <c r="AE76" s="7">
        <v>1.0</v>
      </c>
      <c r="AF76" s="7">
        <v>1.0</v>
      </c>
      <c r="AG76" s="7">
        <v>1.0</v>
      </c>
      <c r="AH76" s="7">
        <v>1.0</v>
      </c>
      <c r="AI76" s="7">
        <v>1.0</v>
      </c>
      <c r="AJ76" s="7">
        <v>1.0</v>
      </c>
      <c r="AL76" s="7">
        <v>3.0</v>
      </c>
      <c r="AM76" s="7">
        <v>3.0</v>
      </c>
      <c r="AN76" s="7">
        <v>3.0</v>
      </c>
      <c r="AO76" s="7">
        <v>3.0</v>
      </c>
      <c r="AP76" s="7">
        <v>3.0</v>
      </c>
      <c r="AQ76" s="7">
        <v>3.0</v>
      </c>
      <c r="AR76" s="7">
        <v>3.0</v>
      </c>
      <c r="AS76" s="7">
        <v>3.0</v>
      </c>
      <c r="AT76" s="7">
        <v>3.0</v>
      </c>
      <c r="AU76" s="7">
        <v>3.0</v>
      </c>
      <c r="AV76" s="7">
        <v>3.0</v>
      </c>
      <c r="AX76" s="7">
        <v>1.0</v>
      </c>
      <c r="AY76" s="7">
        <v>1.0</v>
      </c>
      <c r="AZ76" s="7">
        <v>1.0</v>
      </c>
      <c r="BA76" s="7">
        <v>1.0</v>
      </c>
      <c r="BB76" s="7">
        <v>1.0</v>
      </c>
      <c r="BC76" s="7">
        <v>1.0</v>
      </c>
      <c r="BD76" s="7">
        <v>1.0</v>
      </c>
      <c r="BE76" s="7">
        <v>1.0</v>
      </c>
      <c r="BF76" s="7">
        <v>1.0</v>
      </c>
      <c r="BG76" s="7">
        <v>1.0</v>
      </c>
      <c r="BH76" s="7">
        <v>1.0</v>
      </c>
    </row>
    <row r="77" ht="14.25" customHeight="1">
      <c r="A77" s="9" t="s">
        <v>124</v>
      </c>
      <c r="B77" s="9" t="s">
        <v>31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N77" s="7">
        <v>3.0</v>
      </c>
      <c r="O77" s="7">
        <v>3.0</v>
      </c>
      <c r="P77" s="7">
        <v>3.0</v>
      </c>
      <c r="Q77" s="7">
        <v>3.0</v>
      </c>
      <c r="R77" s="7">
        <v>3.0</v>
      </c>
      <c r="S77" s="7">
        <v>3.0</v>
      </c>
      <c r="T77" s="7">
        <v>3.0</v>
      </c>
      <c r="U77" s="7">
        <v>3.0</v>
      </c>
      <c r="V77" s="7">
        <v>3.0</v>
      </c>
      <c r="W77" s="7">
        <v>3.0</v>
      </c>
      <c r="X77" s="7">
        <v>3.0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L77" s="7">
        <v>4.0</v>
      </c>
      <c r="AM77" s="7">
        <v>4.0</v>
      </c>
      <c r="AN77" s="7">
        <v>4.0</v>
      </c>
      <c r="AO77" s="7">
        <v>4.0</v>
      </c>
      <c r="AP77" s="7">
        <v>4.0</v>
      </c>
      <c r="AQ77" s="7">
        <v>4.0</v>
      </c>
      <c r="AR77" s="7">
        <v>4.0</v>
      </c>
      <c r="AS77" s="7">
        <v>4.0</v>
      </c>
      <c r="AT77" s="7">
        <v>4.0</v>
      </c>
      <c r="AU77" s="7">
        <v>4.0</v>
      </c>
      <c r="AV77" s="7">
        <v>4.0</v>
      </c>
      <c r="AX77" s="7">
        <v>0.0</v>
      </c>
      <c r="AY77" s="7">
        <v>0.0</v>
      </c>
      <c r="AZ77" s="7">
        <v>0.0</v>
      </c>
      <c r="BA77" s="7">
        <v>0.0</v>
      </c>
      <c r="BB77" s="7">
        <v>0.0</v>
      </c>
      <c r="BC77" s="7">
        <v>0.0</v>
      </c>
      <c r="BD77" s="7">
        <v>0.0</v>
      </c>
      <c r="BE77" s="7">
        <v>0.0</v>
      </c>
      <c r="BF77" s="7">
        <v>0.0</v>
      </c>
      <c r="BG77" s="7">
        <v>0.0</v>
      </c>
      <c r="BH77" s="7">
        <v>0.0</v>
      </c>
    </row>
    <row r="78" ht="14.25" customHeight="1">
      <c r="A78" s="9" t="s">
        <v>125</v>
      </c>
      <c r="B78" s="9" t="s">
        <v>31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N78" s="7">
        <v>1.0</v>
      </c>
      <c r="O78" s="7">
        <v>1.0</v>
      </c>
      <c r="P78" s="7">
        <v>1.0</v>
      </c>
      <c r="Q78" s="7">
        <v>1.0</v>
      </c>
      <c r="R78" s="7">
        <v>1.0</v>
      </c>
      <c r="S78" s="7">
        <v>1.0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  <c r="AI78" s="7">
        <v>1.0</v>
      </c>
      <c r="AJ78" s="7">
        <v>1.0</v>
      </c>
      <c r="AL78" s="7">
        <v>3.0</v>
      </c>
      <c r="AM78" s="7">
        <v>3.0</v>
      </c>
      <c r="AN78" s="7">
        <v>3.0</v>
      </c>
      <c r="AO78" s="7">
        <v>3.0</v>
      </c>
      <c r="AP78" s="7">
        <v>3.0</v>
      </c>
      <c r="AQ78" s="7">
        <v>3.0</v>
      </c>
      <c r="AR78" s="7">
        <v>3.0</v>
      </c>
      <c r="AS78" s="7">
        <v>3.0</v>
      </c>
      <c r="AT78" s="7">
        <v>3.0</v>
      </c>
      <c r="AU78" s="7">
        <v>3.0</v>
      </c>
      <c r="AV78" s="7">
        <v>3.0</v>
      </c>
      <c r="AX78" s="7">
        <v>0.0</v>
      </c>
      <c r="AY78" s="7">
        <v>0.0</v>
      </c>
      <c r="AZ78" s="7">
        <v>0.0</v>
      </c>
      <c r="BA78" s="7">
        <v>0.0</v>
      </c>
      <c r="BB78" s="7">
        <v>0.0</v>
      </c>
      <c r="BC78" s="7">
        <v>0.0</v>
      </c>
      <c r="BD78" s="7">
        <v>0.0</v>
      </c>
      <c r="BE78" s="7">
        <v>0.0</v>
      </c>
      <c r="BF78" s="7">
        <v>0.0</v>
      </c>
      <c r="BG78" s="7">
        <v>0.0</v>
      </c>
      <c r="BH78" s="7">
        <v>0.0</v>
      </c>
    </row>
    <row r="79" ht="14.25" customHeight="1">
      <c r="A79" s="9" t="s">
        <v>126</v>
      </c>
      <c r="B79" s="9" t="s">
        <v>139</v>
      </c>
      <c r="C79" s="9" t="s">
        <v>139</v>
      </c>
      <c r="D79" s="9" t="e">
        <v>#N/A</v>
      </c>
      <c r="E79" s="9" t="e">
        <v>#N/A</v>
      </c>
      <c r="F79" s="9" t="e">
        <v>#N/A</v>
      </c>
      <c r="G79" s="9" t="s">
        <v>31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N79" s="7">
        <v>1.0</v>
      </c>
      <c r="O79" s="7">
        <v>1.0</v>
      </c>
      <c r="P79" s="7">
        <v>1.0</v>
      </c>
      <c r="Q79" s="7">
        <v>1.0</v>
      </c>
      <c r="R79" s="7">
        <v>1.0</v>
      </c>
      <c r="S79" s="7">
        <v>1.0</v>
      </c>
      <c r="T79" s="7">
        <v>1.0</v>
      </c>
      <c r="U79" s="7">
        <v>1.0</v>
      </c>
      <c r="V79" s="7">
        <v>1.0</v>
      </c>
      <c r="W79" s="7">
        <v>1.0</v>
      </c>
      <c r="X79" s="7">
        <v>1.0</v>
      </c>
      <c r="Z79" s="7">
        <v>1.0</v>
      </c>
      <c r="AA79" s="7">
        <v>1.0</v>
      </c>
      <c r="AB79" s="7">
        <v>1.0</v>
      </c>
      <c r="AC79" s="7">
        <v>1.0</v>
      </c>
      <c r="AD79" s="7">
        <v>1.0</v>
      </c>
      <c r="AE79" s="7">
        <v>1.0</v>
      </c>
      <c r="AF79" s="7">
        <v>1.0</v>
      </c>
      <c r="AG79" s="7">
        <v>1.0</v>
      </c>
      <c r="AH79" s="7">
        <v>1.0</v>
      </c>
      <c r="AI79" s="7">
        <v>1.0</v>
      </c>
      <c r="AJ79" s="7">
        <v>1.0</v>
      </c>
      <c r="AL79" s="7">
        <v>4.0</v>
      </c>
      <c r="AM79" s="7">
        <v>4.0</v>
      </c>
      <c r="AN79" s="7">
        <v>4.0</v>
      </c>
      <c r="AO79" s="7">
        <v>4.0</v>
      </c>
      <c r="AP79" s="7">
        <v>4.0</v>
      </c>
      <c r="AQ79" s="7">
        <v>4.0</v>
      </c>
      <c r="AR79" s="7">
        <v>4.0</v>
      </c>
      <c r="AS79" s="7">
        <v>4.0</v>
      </c>
      <c r="AT79" s="7">
        <v>4.0</v>
      </c>
      <c r="AU79" s="7">
        <v>4.0</v>
      </c>
      <c r="AV79" s="7">
        <v>4.0</v>
      </c>
      <c r="AX79" s="7">
        <v>0.0</v>
      </c>
      <c r="AY79" s="7">
        <v>0.0</v>
      </c>
      <c r="AZ79" s="7">
        <v>0.0</v>
      </c>
      <c r="BA79" s="7">
        <v>0.0</v>
      </c>
      <c r="BB79" s="7">
        <v>0.0</v>
      </c>
      <c r="BC79" s="7">
        <v>0.0</v>
      </c>
      <c r="BD79" s="7">
        <v>0.0</v>
      </c>
      <c r="BE79" s="7">
        <v>0.0</v>
      </c>
      <c r="BF79" s="7">
        <v>0.0</v>
      </c>
      <c r="BG79" s="7">
        <v>0.0</v>
      </c>
      <c r="BH79" s="7">
        <v>0.0</v>
      </c>
    </row>
    <row r="80" ht="14.25" customHeight="1">
      <c r="A80" s="9" t="s">
        <v>127</v>
      </c>
      <c r="B80" s="9" t="s">
        <v>139</v>
      </c>
      <c r="C80" s="9" t="s">
        <v>31</v>
      </c>
      <c r="D80" s="9" t="s">
        <v>31</v>
      </c>
      <c r="E80" s="9" t="s">
        <v>31</v>
      </c>
      <c r="F80" s="9" t="s">
        <v>31</v>
      </c>
      <c r="G80" s="9" t="s">
        <v>31</v>
      </c>
      <c r="H80" s="9" t="s">
        <v>31</v>
      </c>
      <c r="I80" s="9" t="s">
        <v>31</v>
      </c>
      <c r="J80" s="9" t="e">
        <v>#N/A</v>
      </c>
      <c r="K80" s="9" t="s">
        <v>31</v>
      </c>
      <c r="L80" s="9" t="e">
        <v>#N/A</v>
      </c>
      <c r="N80" s="7">
        <v>1.0</v>
      </c>
      <c r="O80" s="7">
        <v>1.0</v>
      </c>
      <c r="P80" s="7">
        <v>1.0</v>
      </c>
      <c r="Q80" s="7">
        <v>1.0</v>
      </c>
      <c r="R80" s="7">
        <v>1.0</v>
      </c>
      <c r="S80" s="7">
        <v>1.0</v>
      </c>
      <c r="T80" s="7">
        <v>1.0</v>
      </c>
      <c r="U80" s="7">
        <v>1.0</v>
      </c>
      <c r="V80" s="7">
        <v>1.0</v>
      </c>
      <c r="W80" s="7">
        <v>1.0</v>
      </c>
      <c r="X80" s="7">
        <v>1.0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L80" s="7">
        <v>2.0</v>
      </c>
      <c r="AM80" s="7">
        <v>2.0</v>
      </c>
      <c r="AN80" s="7">
        <v>2.0</v>
      </c>
      <c r="AO80" s="7">
        <v>2.0</v>
      </c>
      <c r="AP80" s="7">
        <v>2.0</v>
      </c>
      <c r="AQ80" s="7">
        <v>2.0</v>
      </c>
      <c r="AR80" s="7">
        <v>2.0</v>
      </c>
      <c r="AS80" s="7">
        <v>2.0</v>
      </c>
      <c r="AT80" s="7">
        <v>2.0</v>
      </c>
      <c r="AU80" s="7">
        <v>2.0</v>
      </c>
      <c r="AV80" s="7">
        <v>2.0</v>
      </c>
      <c r="AX80" s="7">
        <v>0.0</v>
      </c>
      <c r="AY80" s="7">
        <v>0.0</v>
      </c>
      <c r="AZ80" s="7">
        <v>0.0</v>
      </c>
      <c r="BA80" s="7">
        <v>0.0</v>
      </c>
      <c r="BB80" s="7">
        <v>0.0</v>
      </c>
      <c r="BC80" s="7">
        <v>0.0</v>
      </c>
      <c r="BD80" s="7">
        <v>0.0</v>
      </c>
      <c r="BE80" s="7">
        <v>0.0</v>
      </c>
      <c r="BF80" s="7">
        <v>0.0</v>
      </c>
      <c r="BG80" s="7">
        <v>0.0</v>
      </c>
      <c r="BH80" s="7">
        <v>0.0</v>
      </c>
    </row>
    <row r="81" ht="14.25" customHeight="1">
      <c r="A81" s="9" t="s">
        <v>128</v>
      </c>
      <c r="B81" s="9" t="s">
        <v>31</v>
      </c>
      <c r="C81" s="9" t="e">
        <v>#N/A</v>
      </c>
      <c r="D81" s="9" t="e">
        <v>#N/A</v>
      </c>
      <c r="E81" s="9" t="s">
        <v>31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N81" s="7">
        <v>2.0</v>
      </c>
      <c r="O81" s="7">
        <v>2.0</v>
      </c>
      <c r="P81" s="7">
        <v>2.0</v>
      </c>
      <c r="Q81" s="7">
        <v>2.0</v>
      </c>
      <c r="R81" s="7">
        <v>2.0</v>
      </c>
      <c r="S81" s="7">
        <v>2.0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Z81" s="7">
        <v>1.0</v>
      </c>
      <c r="AA81" s="7">
        <v>1.0</v>
      </c>
      <c r="AB81" s="7">
        <v>1.0</v>
      </c>
      <c r="AC81" s="7">
        <v>1.0</v>
      </c>
      <c r="AD81" s="7">
        <v>1.0</v>
      </c>
      <c r="AE81" s="7">
        <v>1.0</v>
      </c>
      <c r="AF81" s="7">
        <v>1.0</v>
      </c>
      <c r="AG81" s="7">
        <v>1.0</v>
      </c>
      <c r="AH81" s="7">
        <v>1.0</v>
      </c>
      <c r="AI81" s="7">
        <v>1.0</v>
      </c>
      <c r="AJ81" s="7">
        <v>1.0</v>
      </c>
      <c r="AL81" s="7">
        <v>4.0</v>
      </c>
      <c r="AM81" s="7">
        <v>4.0</v>
      </c>
      <c r="AN81" s="7">
        <v>4.0</v>
      </c>
      <c r="AO81" s="7">
        <v>4.0</v>
      </c>
      <c r="AP81" s="7">
        <v>4.0</v>
      </c>
      <c r="AQ81" s="7">
        <v>4.0</v>
      </c>
      <c r="AR81" s="7">
        <v>4.0</v>
      </c>
      <c r="AS81" s="7">
        <v>4.0</v>
      </c>
      <c r="AT81" s="7">
        <v>4.0</v>
      </c>
      <c r="AU81" s="7">
        <v>4.0</v>
      </c>
      <c r="AV81" s="7">
        <v>4.0</v>
      </c>
      <c r="AX81" s="7">
        <v>0.0</v>
      </c>
      <c r="AY81" s="7">
        <v>0.0</v>
      </c>
      <c r="AZ81" s="7">
        <v>0.0</v>
      </c>
      <c r="BA81" s="7">
        <v>0.0</v>
      </c>
      <c r="BB81" s="7">
        <v>0.0</v>
      </c>
      <c r="BC81" s="7">
        <v>0.0</v>
      </c>
      <c r="BD81" s="7">
        <v>0.0</v>
      </c>
      <c r="BE81" s="7">
        <v>0.0</v>
      </c>
      <c r="BF81" s="7">
        <v>0.0</v>
      </c>
      <c r="BG81" s="7">
        <v>0.0</v>
      </c>
      <c r="BH81" s="7">
        <v>0.0</v>
      </c>
    </row>
    <row r="82" ht="14.25" customHeight="1">
      <c r="A82" s="9" t="s">
        <v>130</v>
      </c>
      <c r="B82" s="9" t="s">
        <v>31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N82" s="7">
        <v>2.0</v>
      </c>
      <c r="O82" s="7">
        <v>2.0</v>
      </c>
      <c r="P82" s="7">
        <v>2.0</v>
      </c>
      <c r="Q82" s="7">
        <v>2.0</v>
      </c>
      <c r="R82" s="7">
        <v>2.0</v>
      </c>
      <c r="S82" s="7">
        <v>2.0</v>
      </c>
      <c r="T82" s="7">
        <v>2.0</v>
      </c>
      <c r="U82" s="7">
        <v>2.0</v>
      </c>
      <c r="V82" s="7">
        <v>2.0</v>
      </c>
      <c r="W82" s="7">
        <v>2.0</v>
      </c>
      <c r="X82" s="7">
        <v>2.0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L82" s="7">
        <v>5.0</v>
      </c>
      <c r="AM82" s="7">
        <v>5.0</v>
      </c>
      <c r="AN82" s="7">
        <v>5.0</v>
      </c>
      <c r="AO82" s="7">
        <v>5.0</v>
      </c>
      <c r="AP82" s="7">
        <v>5.0</v>
      </c>
      <c r="AQ82" s="7">
        <v>5.0</v>
      </c>
      <c r="AR82" s="7">
        <v>5.0</v>
      </c>
      <c r="AS82" s="7">
        <v>5.0</v>
      </c>
      <c r="AT82" s="7">
        <v>5.0</v>
      </c>
      <c r="AU82" s="7">
        <v>5.0</v>
      </c>
      <c r="AV82" s="7">
        <v>5.0</v>
      </c>
      <c r="AX82" s="7">
        <v>1.0</v>
      </c>
      <c r="AY82" s="7">
        <v>1.0</v>
      </c>
      <c r="AZ82" s="7">
        <v>1.0</v>
      </c>
      <c r="BA82" s="7">
        <v>1.0</v>
      </c>
      <c r="BB82" s="7">
        <v>1.0</v>
      </c>
      <c r="BC82" s="7">
        <v>1.0</v>
      </c>
      <c r="BD82" s="7">
        <v>1.0</v>
      </c>
      <c r="BE82" s="7">
        <v>1.0</v>
      </c>
      <c r="BF82" s="7">
        <v>1.0</v>
      </c>
      <c r="BG82" s="7">
        <v>1.0</v>
      </c>
      <c r="BH82" s="7">
        <v>1.0</v>
      </c>
    </row>
    <row r="83" ht="14.25" customHeight="1">
      <c r="A83" s="9" t="s">
        <v>132</v>
      </c>
      <c r="B83" s="9" t="s">
        <v>139</v>
      </c>
      <c r="C83" s="9" t="e">
        <v>#N/A</v>
      </c>
      <c r="D83" s="9" t="e">
        <v>#N/A</v>
      </c>
      <c r="E83" s="9" t="s">
        <v>139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N83" s="7">
        <v>1.0</v>
      </c>
      <c r="O83" s="7">
        <v>1.0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Z83" s="7">
        <v>1.0</v>
      </c>
      <c r="AA83" s="7">
        <v>1.0</v>
      </c>
      <c r="AB83" s="7">
        <v>1.0</v>
      </c>
      <c r="AC83" s="7">
        <v>1.0</v>
      </c>
      <c r="AD83" s="7">
        <v>1.0</v>
      </c>
      <c r="AE83" s="7">
        <v>1.0</v>
      </c>
      <c r="AF83" s="7">
        <v>1.0</v>
      </c>
      <c r="AG83" s="7">
        <v>1.0</v>
      </c>
      <c r="AH83" s="7">
        <v>1.0</v>
      </c>
      <c r="AI83" s="7">
        <v>1.0</v>
      </c>
      <c r="AJ83" s="7">
        <v>1.0</v>
      </c>
      <c r="AL83" s="7">
        <v>3.0</v>
      </c>
      <c r="AM83" s="7">
        <v>3.0</v>
      </c>
      <c r="AN83" s="7">
        <v>3.0</v>
      </c>
      <c r="AO83" s="7">
        <v>3.0</v>
      </c>
      <c r="AP83" s="7">
        <v>3.0</v>
      </c>
      <c r="AQ83" s="7">
        <v>3.0</v>
      </c>
      <c r="AR83" s="7">
        <v>3.0</v>
      </c>
      <c r="AS83" s="7">
        <v>3.0</v>
      </c>
      <c r="AT83" s="7">
        <v>3.0</v>
      </c>
      <c r="AU83" s="7">
        <v>3.0</v>
      </c>
      <c r="AV83" s="7">
        <v>3.0</v>
      </c>
      <c r="AX83" s="7">
        <v>0.0</v>
      </c>
      <c r="AY83" s="7">
        <v>0.0</v>
      </c>
      <c r="AZ83" s="7">
        <v>0.0</v>
      </c>
      <c r="BA83" s="7">
        <v>0.0</v>
      </c>
      <c r="BB83" s="7">
        <v>0.0</v>
      </c>
      <c r="BC83" s="7">
        <v>0.0</v>
      </c>
      <c r="BD83" s="7">
        <v>0.0</v>
      </c>
      <c r="BE83" s="7">
        <v>0.0</v>
      </c>
      <c r="BF83" s="7">
        <v>0.0</v>
      </c>
      <c r="BG83" s="7">
        <v>0.0</v>
      </c>
      <c r="BH83" s="7">
        <v>0.0</v>
      </c>
    </row>
    <row r="84" ht="14.25" customHeight="1">
      <c r="A84" s="9" t="s">
        <v>133</v>
      </c>
      <c r="B84" s="9" t="s">
        <v>31</v>
      </c>
      <c r="C84" s="9" t="s">
        <v>139</v>
      </c>
      <c r="D84" s="9" t="s">
        <v>31</v>
      </c>
      <c r="E84" s="9" t="s">
        <v>31</v>
      </c>
      <c r="F84" s="9" t="s">
        <v>139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N84" s="7">
        <v>2.0</v>
      </c>
      <c r="O84" s="7">
        <v>2.0</v>
      </c>
      <c r="P84" s="7">
        <v>2.0</v>
      </c>
      <c r="Q84" s="7">
        <v>2.0</v>
      </c>
      <c r="R84" s="7">
        <v>2.0</v>
      </c>
      <c r="S84" s="7">
        <v>2.0</v>
      </c>
      <c r="T84" s="7">
        <v>2.0</v>
      </c>
      <c r="U84" s="7">
        <v>2.0</v>
      </c>
      <c r="V84" s="7">
        <v>2.0</v>
      </c>
      <c r="W84" s="7">
        <v>2.0</v>
      </c>
      <c r="X84" s="7">
        <v>2.0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L84" s="7">
        <v>4.0</v>
      </c>
      <c r="AM84" s="7">
        <v>4.0</v>
      </c>
      <c r="AN84" s="7">
        <v>4.0</v>
      </c>
      <c r="AO84" s="7">
        <v>4.0</v>
      </c>
      <c r="AP84" s="7">
        <v>4.0</v>
      </c>
      <c r="AQ84" s="7">
        <v>4.0</v>
      </c>
      <c r="AR84" s="7">
        <v>4.0</v>
      </c>
      <c r="AS84" s="7">
        <v>4.0</v>
      </c>
      <c r="AT84" s="7">
        <v>4.0</v>
      </c>
      <c r="AU84" s="7">
        <v>4.0</v>
      </c>
      <c r="AV84" s="7">
        <v>4.0</v>
      </c>
      <c r="AX84" s="7">
        <v>1.0</v>
      </c>
      <c r="AY84" s="7">
        <v>1.0</v>
      </c>
      <c r="AZ84" s="7">
        <v>1.0</v>
      </c>
      <c r="BA84" s="7">
        <v>1.0</v>
      </c>
      <c r="BB84" s="7">
        <v>1.0</v>
      </c>
      <c r="BC84" s="7">
        <v>1.0</v>
      </c>
      <c r="BD84" s="7">
        <v>1.0</v>
      </c>
      <c r="BE84" s="7">
        <v>1.0</v>
      </c>
      <c r="BF84" s="7">
        <v>1.0</v>
      </c>
      <c r="BG84" s="7">
        <v>1.0</v>
      </c>
      <c r="BH84" s="7">
        <v>1.0</v>
      </c>
    </row>
    <row r="85" ht="14.25" customHeight="1">
      <c r="N85" s="6"/>
      <c r="O85" s="6"/>
      <c r="P85" s="6"/>
      <c r="Q85" s="6"/>
      <c r="R85" s="18"/>
    </row>
    <row r="86" ht="14.25" customHeight="1">
      <c r="A86" s="9" t="s">
        <v>140</v>
      </c>
      <c r="B86" s="9">
        <f>COUNTIF(B2:L84,"No")</f>
        <v>280</v>
      </c>
      <c r="N86" s="6"/>
      <c r="O86" s="6"/>
      <c r="P86" s="6"/>
      <c r="Q86" s="6"/>
      <c r="R86" s="18"/>
    </row>
    <row r="87" ht="14.25" customHeight="1">
      <c r="A87" s="9" t="s">
        <v>141</v>
      </c>
      <c r="B87" s="9">
        <f>COUNTIF(B2:L84,"Yes")</f>
        <v>10</v>
      </c>
      <c r="N87" s="6"/>
      <c r="O87" s="6"/>
      <c r="P87" s="6"/>
      <c r="Q87" s="6"/>
      <c r="R87" s="18"/>
    </row>
    <row r="88" ht="14.25" customHeight="1">
      <c r="A88" s="9" t="s">
        <v>142</v>
      </c>
      <c r="B88" s="9">
        <f>COUNTIF(B2:L84,"I don't know")</f>
        <v>58</v>
      </c>
      <c r="N88" s="6"/>
      <c r="O88" s="6"/>
      <c r="P88" s="6"/>
      <c r="Q88" s="6"/>
      <c r="R88" s="18"/>
    </row>
    <row r="89" ht="14.25" customHeight="1">
      <c r="N89" s="6"/>
      <c r="O89" s="6"/>
      <c r="P89" s="6"/>
      <c r="Q89" s="6"/>
      <c r="R89" s="18"/>
    </row>
    <row r="90" ht="14.25" customHeight="1">
      <c r="A90" s="13" t="s">
        <v>165</v>
      </c>
      <c r="N90" s="6"/>
      <c r="O90" s="6"/>
      <c r="P90" s="6"/>
      <c r="Q90" s="6"/>
      <c r="R90" s="18"/>
    </row>
    <row r="91" ht="14.25" customHeight="1">
      <c r="N91" s="6"/>
      <c r="O91" s="6"/>
      <c r="P91" s="6"/>
      <c r="Q91" s="6"/>
      <c r="R91" s="18"/>
    </row>
    <row r="92" ht="14.25" customHeight="1">
      <c r="N92" s="6"/>
      <c r="O92" s="6"/>
      <c r="P92" s="6"/>
      <c r="Q92" s="6"/>
      <c r="R92" s="18"/>
    </row>
    <row r="93" ht="14.25" customHeight="1">
      <c r="A93" s="18"/>
      <c r="N93" s="6"/>
      <c r="O93" s="6"/>
      <c r="P93" s="6"/>
      <c r="Q93" s="6"/>
      <c r="R93" s="18"/>
    </row>
    <row r="94" ht="14.25" customHeight="1">
      <c r="A94" s="27"/>
      <c r="B94" s="14"/>
      <c r="C94" s="15" t="s">
        <v>144</v>
      </c>
      <c r="D94" s="16"/>
      <c r="E94" s="16"/>
      <c r="F94" s="16"/>
      <c r="G94" s="16"/>
      <c r="H94" s="17"/>
      <c r="J94" s="18"/>
      <c r="K94" s="19"/>
      <c r="L94" s="43" t="s">
        <v>145</v>
      </c>
      <c r="M94" s="17"/>
      <c r="N94" s="18"/>
      <c r="O94" s="18"/>
      <c r="P94" s="19"/>
      <c r="Q94" s="43" t="s">
        <v>15</v>
      </c>
      <c r="R94" s="16"/>
      <c r="S94" s="16"/>
      <c r="T94" s="16"/>
      <c r="U94" s="16"/>
      <c r="V94" s="17"/>
      <c r="X94" s="18"/>
      <c r="Y94" s="14"/>
      <c r="Z94" s="15" t="s">
        <v>146</v>
      </c>
      <c r="AA94" s="17"/>
    </row>
    <row r="95" ht="14.25" customHeight="1">
      <c r="A95" s="27"/>
      <c r="B95" s="19"/>
      <c r="C95" s="20">
        <v>0.0</v>
      </c>
      <c r="D95" s="20">
        <v>1.0</v>
      </c>
      <c r="E95" s="20">
        <v>2.0</v>
      </c>
      <c r="F95" s="20">
        <v>3.0</v>
      </c>
      <c r="G95" s="20">
        <v>4.0</v>
      </c>
      <c r="H95" s="21">
        <v>5.0</v>
      </c>
      <c r="J95" s="18"/>
      <c r="K95" s="22"/>
      <c r="L95" s="18">
        <v>0.0</v>
      </c>
      <c r="M95" s="23">
        <v>1.0</v>
      </c>
      <c r="O95" s="18"/>
      <c r="P95" s="22"/>
      <c r="Q95" s="24">
        <v>0.0</v>
      </c>
      <c r="R95" s="25">
        <v>1.0</v>
      </c>
      <c r="S95" s="25">
        <v>2.0</v>
      </c>
      <c r="T95" s="25">
        <v>3.0</v>
      </c>
      <c r="U95" s="25">
        <v>4.0</v>
      </c>
      <c r="V95" s="26">
        <v>5.0</v>
      </c>
      <c r="X95" s="18"/>
      <c r="Y95" s="27"/>
      <c r="Z95" s="27">
        <v>0.0</v>
      </c>
      <c r="AA95" s="23">
        <v>1.0</v>
      </c>
    </row>
    <row r="96" ht="14.25" customHeight="1">
      <c r="A96" s="44"/>
      <c r="B96" s="19" t="s">
        <v>30</v>
      </c>
      <c r="C96" s="14">
        <f>COUNTIFS($B$2:$L$84,B96,$N$2:$X$84,C95)</f>
        <v>0</v>
      </c>
      <c r="D96" s="20">
        <f>COUNTIFS($B$2:$L$84,B96,$N$2:$X$84,D95)</f>
        <v>4</v>
      </c>
      <c r="E96" s="20">
        <f>COUNTIFS($B$2:$L$84,B96,$N$2:$X$84,E95)</f>
        <v>1</v>
      </c>
      <c r="F96" s="20">
        <f>COUNTIFS($B$2:$L$84,B96,$N$2:$X$84,F95)</f>
        <v>0</v>
      </c>
      <c r="G96" s="20">
        <f>COUNTIFS($B$2:$L$84,B96,$N$2:$X$84,G95)</f>
        <v>5</v>
      </c>
      <c r="H96" s="21">
        <f>COUNTIFS($B$2:$L$84,B96,$N$2:$X$84,H95)</f>
        <v>0</v>
      </c>
      <c r="I96" s="18"/>
      <c r="J96" s="28"/>
      <c r="K96" s="19" t="s">
        <v>30</v>
      </c>
      <c r="L96" s="14">
        <f>COUNTIFS($B$2:$L$84,K96,$Z$2:$AJ$84,L95)</f>
        <v>1</v>
      </c>
      <c r="M96" s="21">
        <f>COUNTIFS($B$2:$L$84,K96,$Z$2:$AJ$84,M95)</f>
        <v>9</v>
      </c>
      <c r="N96" s="18"/>
      <c r="O96" s="28"/>
      <c r="P96" s="27" t="s">
        <v>30</v>
      </c>
      <c r="Q96" s="14">
        <f>COUNTIFS($B$2:$L$84,P96,$AL$2:$AV$84,Q95)</f>
        <v>0</v>
      </c>
      <c r="R96" s="20">
        <f>COUNTIFS($B$2:$L$84,P96,$AL$2:$AV$84,R95)</f>
        <v>0</v>
      </c>
      <c r="S96" s="20">
        <f>COUNTIFS($B$2:$L$84,P96,$AL$2:$AV$84,S95)</f>
        <v>3</v>
      </c>
      <c r="T96" s="20">
        <f>COUNTIFS($B$2:$L$84,P96,$AL$2:$AV$84,T95)</f>
        <v>4</v>
      </c>
      <c r="U96" s="20">
        <f>COUNTIFS($B$2:$L$84,P96,$AL$2:$AV$84,U95)</f>
        <v>3</v>
      </c>
      <c r="V96" s="21">
        <f>COUNTIFS($B$2:$L$84,P96,$AL$2:$AV$84,V95)</f>
        <v>0</v>
      </c>
      <c r="W96" s="18"/>
      <c r="X96" s="28"/>
      <c r="Y96" s="14" t="s">
        <v>30</v>
      </c>
      <c r="Z96" s="14">
        <f>COUNTIFS($B$2:$L$84,Y96,$AX$2:$BH$84,Z95)</f>
        <v>4</v>
      </c>
      <c r="AA96" s="21">
        <f>COUNTIFS($B$2:$L$84,Y96,$Z$2:$AJ$84,AA95)</f>
        <v>9</v>
      </c>
    </row>
    <row r="97" ht="14.25" customHeight="1">
      <c r="B97" s="22" t="s">
        <v>31</v>
      </c>
      <c r="C97" s="27">
        <f>COUNTIFS($B$2:$L$84,B97,$N$2:$X$84,C95)</f>
        <v>6</v>
      </c>
      <c r="D97" s="18">
        <f>COUNTIFS($B$2:$L$84,B97,$N$2:$X$84,D95)</f>
        <v>45</v>
      </c>
      <c r="E97" s="18">
        <f>COUNTIFS($B$2:$L$84,B97,$N$2:$X$84,E95)</f>
        <v>76</v>
      </c>
      <c r="F97" s="18">
        <f>COUNTIFS($B$2:$L$84,B97,$N$2:$X$84,F95)</f>
        <v>62</v>
      </c>
      <c r="G97" s="18">
        <f>COUNTIFS($B$2:$L$84,B97,$N$2:$X$84,G95)</f>
        <v>79</v>
      </c>
      <c r="H97" s="23">
        <f>COUNTIFS($B$2:$L$84,B97,$N$2:$X$84,H95)</f>
        <v>12</v>
      </c>
      <c r="I97" s="18"/>
      <c r="J97" s="28"/>
      <c r="K97" s="22" t="s">
        <v>31</v>
      </c>
      <c r="L97" s="27">
        <f>COUNTIFS($B$2:$L$84,K97,$Z$2:$AJ$84,L95)</f>
        <v>109</v>
      </c>
      <c r="M97" s="23">
        <f>COUNTIFS($B$2:$L$84,K97,$Z$2:$AJ$84,M95)</f>
        <v>168</v>
      </c>
      <c r="N97" s="18"/>
      <c r="O97" s="28"/>
      <c r="P97" s="27" t="s">
        <v>31</v>
      </c>
      <c r="Q97" s="27">
        <f>COUNTIFS($B$2:$L$84,P97,$AL$2:$AV$84,Q95)</f>
        <v>9</v>
      </c>
      <c r="R97" s="18">
        <f>COUNTIFS($B$2:$L$84,P97,$AL$2:$AV$84,R95)</f>
        <v>1</v>
      </c>
      <c r="S97" s="18">
        <f>COUNTIFS($B$2:$L$84,P97,$AL$2:$AV$84,S95)</f>
        <v>59</v>
      </c>
      <c r="T97" s="18">
        <f>COUNTIFS($B$2:$L$84,P97,$AL$2:$AV$84,T95)</f>
        <v>52</v>
      </c>
      <c r="U97" s="18">
        <f>COUNTIFS($B$2:$L$84,P97,$AL$2:$AV$84,U95)</f>
        <v>98</v>
      </c>
      <c r="V97" s="23">
        <f>COUNTIFS($B$2:$L$84,P97,$AL$2:$AV$84,V95)</f>
        <v>55</v>
      </c>
      <c r="W97" s="18"/>
      <c r="X97" s="28"/>
      <c r="Y97" s="27" t="s">
        <v>31</v>
      </c>
      <c r="Z97" s="27">
        <f>COUNTIFS($B$2:$L$84,Y97,$AX$2:$BH$84,Z95)</f>
        <v>150</v>
      </c>
      <c r="AA97" s="23">
        <f>COUNTIFS($B$2:$L$84,Y97,$Z$2:$AJ$84,AA95)</f>
        <v>168</v>
      </c>
    </row>
    <row r="98" ht="14.25" customHeight="1">
      <c r="A98" s="28"/>
      <c r="B98" s="29" t="s">
        <v>139</v>
      </c>
      <c r="C98" s="30">
        <f>COUNTIFS($B$2:$L$84,B98,$N$2:$X$84,C95)</f>
        <v>0</v>
      </c>
      <c r="D98" s="31">
        <f>COUNTIFS($B$2:$L$84,B98,$N$2:$X$84,D95)</f>
        <v>12</v>
      </c>
      <c r="E98" s="31">
        <f>COUNTIFS($B$2:$L$84,B98,$N$2:$X$84,E95)</f>
        <v>10</v>
      </c>
      <c r="F98" s="31">
        <f>COUNTIFS($B$2:$L$84,B98,$N$2:$X$84,F95)</f>
        <v>16</v>
      </c>
      <c r="G98" s="31">
        <f>COUNTIFS($B$2:$L$84,B98,$N$2:$X$84,G95)</f>
        <v>20</v>
      </c>
      <c r="H98" s="32">
        <f>COUNTIFS($B$2:$L$84,B98,$N$2:$X$84,H95)</f>
        <v>0</v>
      </c>
      <c r="I98" s="18"/>
      <c r="J98" s="28"/>
      <c r="K98" s="29" t="s">
        <v>139</v>
      </c>
      <c r="L98" s="30">
        <f>COUNTIFS($B$2:$L$84,K98,$Z$2:$AJ$84,L95)</f>
        <v>24</v>
      </c>
      <c r="M98" s="32">
        <f>COUNTIFS($B$2:$L$84,K98,$Z$2:$AJ$84,M95)</f>
        <v>33</v>
      </c>
      <c r="N98" s="18"/>
      <c r="O98" s="28"/>
      <c r="P98" s="30" t="s">
        <v>139</v>
      </c>
      <c r="Q98" s="30">
        <f>COUNTIFS($B$2:$L$84,P98,$AL$2:$AV$84,Q95)</f>
        <v>1</v>
      </c>
      <c r="R98" s="31">
        <f>COUNTIFS($B$2:$L$84,P98,$AL$2:$AV$84,R95)</f>
        <v>1</v>
      </c>
      <c r="S98" s="31">
        <f>COUNTIFS($B$2:$L$84,P98,$AL$2:$AV$84,S95)</f>
        <v>12</v>
      </c>
      <c r="T98" s="31">
        <f>COUNTIFS($B$2:$L$84,P98,$AL$2:$AV$84,T95)</f>
        <v>13</v>
      </c>
      <c r="U98" s="31">
        <f>COUNTIFS($B$2:$L$84,P98,$AL$2:$AV$84,U95)</f>
        <v>18</v>
      </c>
      <c r="V98" s="32">
        <f>COUNTIFS($B$2:$L$84,P98,$AL$2:$AV$84,V95)</f>
        <v>13</v>
      </c>
      <c r="W98" s="18"/>
      <c r="X98" s="28"/>
      <c r="Y98" s="30" t="s">
        <v>139</v>
      </c>
      <c r="Z98" s="30">
        <f>COUNTIFS($B$2:$L$84,Y98,$AX$2:$BH$84,Z95)</f>
        <v>19</v>
      </c>
      <c r="AA98" s="32">
        <f>COUNTIFS($B$2:$L$84,Y98,$Z$2:$AJ$84,AA95)</f>
        <v>33</v>
      </c>
    </row>
    <row r="99" ht="14.25" customHeight="1">
      <c r="A99" s="28"/>
      <c r="B99" s="18"/>
      <c r="C99" s="18"/>
      <c r="D99" s="18"/>
      <c r="E99" s="18"/>
      <c r="F99" s="18"/>
      <c r="G99" s="18"/>
      <c r="H99" s="18"/>
      <c r="I99" s="18"/>
      <c r="J99" s="28"/>
      <c r="K99" s="18"/>
      <c r="L99" s="18"/>
      <c r="M99" s="18"/>
      <c r="N99" s="18"/>
      <c r="O99" s="28"/>
      <c r="P99" s="18"/>
      <c r="Q99" s="18"/>
      <c r="R99" s="18"/>
      <c r="S99" s="18"/>
      <c r="T99" s="18"/>
      <c r="U99" s="18"/>
      <c r="V99" s="18"/>
      <c r="W99" s="18"/>
      <c r="X99" s="28"/>
      <c r="Y99" s="18"/>
      <c r="Z99" s="18"/>
      <c r="AA99" s="18"/>
    </row>
    <row r="100" ht="14.25" customHeight="1">
      <c r="A100" s="28"/>
      <c r="B100" s="18"/>
      <c r="C100" s="18"/>
      <c r="D100" s="18"/>
      <c r="E100" s="18"/>
      <c r="F100" s="18"/>
      <c r="G100" s="18"/>
      <c r="H100" s="18"/>
      <c r="I100" s="18"/>
      <c r="J100" s="28"/>
      <c r="K100" s="18"/>
      <c r="L100" s="18"/>
      <c r="M100" s="18"/>
      <c r="N100" s="18"/>
      <c r="O100" s="28"/>
      <c r="P100" s="18"/>
      <c r="Q100" s="18"/>
      <c r="R100" s="18"/>
      <c r="S100" s="18"/>
      <c r="T100" s="18"/>
      <c r="U100" s="18"/>
      <c r="V100" s="18"/>
      <c r="W100" s="18"/>
      <c r="X100" s="28"/>
      <c r="Y100" s="18"/>
      <c r="Z100" s="18"/>
      <c r="AA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4.25" customHeight="1">
      <c r="N108" s="18"/>
      <c r="O108" s="18"/>
      <c r="P108" s="18"/>
      <c r="Q108" s="18"/>
      <c r="R108" s="18"/>
    </row>
    <row r="109" ht="14.25" customHeight="1">
      <c r="N109" s="18"/>
      <c r="O109" s="18"/>
      <c r="P109" s="18"/>
      <c r="Q109" s="18"/>
      <c r="R109" s="18"/>
    </row>
    <row r="110" ht="14.25" customHeight="1">
      <c r="N110" s="18"/>
      <c r="O110" s="18"/>
      <c r="P110" s="18"/>
      <c r="Q110" s="18"/>
      <c r="R110" s="18"/>
    </row>
    <row r="111" ht="14.25" customHeight="1">
      <c r="N111" s="18"/>
      <c r="O111" s="18"/>
      <c r="P111" s="18"/>
      <c r="Q111" s="18"/>
      <c r="R111" s="18"/>
    </row>
    <row r="112" ht="14.25" customHeight="1">
      <c r="N112" s="18"/>
      <c r="O112" s="18"/>
      <c r="P112" s="18"/>
      <c r="Q112" s="18"/>
      <c r="R112" s="18"/>
    </row>
    <row r="113" ht="14.25" customHeight="1">
      <c r="N113" s="18"/>
      <c r="O113" s="18"/>
      <c r="P113" s="18"/>
      <c r="Q113" s="18"/>
      <c r="R113" s="18"/>
    </row>
    <row r="114" ht="14.25" customHeight="1">
      <c r="N114" s="18"/>
      <c r="O114" s="18"/>
      <c r="P114" s="18"/>
      <c r="Q114" s="18"/>
      <c r="R114" s="18"/>
    </row>
    <row r="115" ht="14.25" customHeight="1">
      <c r="N115" s="18"/>
      <c r="O115" s="18"/>
      <c r="P115" s="18"/>
      <c r="Q115" s="18"/>
      <c r="R115" s="18"/>
    </row>
    <row r="116" ht="14.25" customHeight="1">
      <c r="N116" s="18"/>
      <c r="O116" s="18"/>
      <c r="P116" s="18"/>
      <c r="Q116" s="18"/>
      <c r="R116" s="18"/>
    </row>
    <row r="117" ht="14.25" customHeight="1">
      <c r="N117" s="18"/>
      <c r="O117" s="18"/>
      <c r="P117" s="18"/>
      <c r="Q117" s="18"/>
      <c r="R117" s="18"/>
    </row>
    <row r="118" ht="14.25" customHeight="1">
      <c r="N118" s="18"/>
      <c r="O118" s="18"/>
      <c r="P118" s="18"/>
      <c r="Q118" s="18"/>
      <c r="R118" s="18"/>
    </row>
    <row r="119" ht="14.25" customHeight="1">
      <c r="N119" s="18"/>
      <c r="O119" s="18"/>
      <c r="P119" s="18"/>
      <c r="Q119" s="18"/>
      <c r="R119" s="18"/>
    </row>
    <row r="120" ht="14.25" customHeight="1">
      <c r="N120" s="18"/>
      <c r="O120" s="18"/>
      <c r="P120" s="18"/>
      <c r="Q120" s="18"/>
      <c r="R120" s="18"/>
    </row>
    <row r="121" ht="14.25" customHeight="1">
      <c r="N121" s="18"/>
      <c r="O121" s="18"/>
      <c r="P121" s="18"/>
      <c r="Q121" s="18"/>
      <c r="R121" s="18"/>
    </row>
    <row r="122" ht="14.25" customHeight="1">
      <c r="N122" s="18"/>
      <c r="O122" s="18"/>
      <c r="P122" s="18"/>
      <c r="Q122" s="18"/>
      <c r="R122" s="18"/>
    </row>
    <row r="123" ht="14.25" customHeight="1">
      <c r="N123" s="18"/>
      <c r="O123" s="18"/>
      <c r="P123" s="18"/>
      <c r="Q123" s="18"/>
      <c r="R123" s="18"/>
    </row>
    <row r="124" ht="14.25" customHeight="1">
      <c r="N124" s="18"/>
      <c r="O124" s="18"/>
      <c r="P124" s="18"/>
      <c r="Q124" s="18"/>
      <c r="R124" s="18"/>
    </row>
    <row r="125" ht="14.25" customHeight="1">
      <c r="N125" s="18"/>
      <c r="O125" s="18"/>
      <c r="P125" s="18"/>
      <c r="Q125" s="18"/>
      <c r="R125" s="18"/>
    </row>
    <row r="126" ht="14.25" customHeight="1">
      <c r="N126" s="18"/>
      <c r="O126" s="18"/>
      <c r="P126" s="18"/>
      <c r="Q126" s="18"/>
      <c r="R126" s="18"/>
    </row>
    <row r="127" ht="14.25" customHeight="1">
      <c r="N127" s="18"/>
      <c r="O127" s="18"/>
      <c r="P127" s="18"/>
      <c r="Q127" s="18"/>
      <c r="R127" s="18"/>
    </row>
    <row r="128" ht="14.25" customHeight="1">
      <c r="N128" s="18"/>
      <c r="O128" s="18"/>
      <c r="P128" s="18"/>
      <c r="Q128" s="18"/>
      <c r="R128" s="18"/>
    </row>
    <row r="129" ht="14.25" customHeight="1">
      <c r="N129" s="18"/>
      <c r="O129" s="18"/>
      <c r="P129" s="18"/>
      <c r="Q129" s="18"/>
      <c r="R129" s="18"/>
    </row>
    <row r="130" ht="14.25" customHeight="1">
      <c r="N130" s="18"/>
      <c r="O130" s="18"/>
      <c r="P130" s="18"/>
      <c r="Q130" s="18"/>
      <c r="R130" s="18"/>
    </row>
    <row r="131" ht="14.25" customHeight="1">
      <c r="N131" s="18"/>
      <c r="O131" s="18"/>
      <c r="P131" s="18"/>
      <c r="Q131" s="18"/>
      <c r="R131" s="18"/>
    </row>
    <row r="132" ht="14.25" customHeight="1">
      <c r="N132" s="18"/>
      <c r="O132" s="18"/>
      <c r="P132" s="18"/>
      <c r="Q132" s="18"/>
      <c r="R132" s="18"/>
    </row>
    <row r="133" ht="14.25" customHeight="1">
      <c r="N133" s="18"/>
      <c r="O133" s="18"/>
      <c r="P133" s="18"/>
      <c r="Q133" s="18"/>
      <c r="R133" s="18"/>
    </row>
    <row r="134" ht="14.25" customHeight="1">
      <c r="N134" s="18"/>
      <c r="O134" s="18"/>
      <c r="P134" s="18"/>
      <c r="Q134" s="18"/>
      <c r="R134" s="18"/>
    </row>
    <row r="135" ht="14.25" customHeight="1">
      <c r="N135" s="18"/>
      <c r="O135" s="18"/>
      <c r="P135" s="18"/>
      <c r="Q135" s="18"/>
      <c r="R135" s="18"/>
    </row>
    <row r="136" ht="14.25" customHeight="1">
      <c r="N136" s="18"/>
      <c r="O136" s="18"/>
      <c r="P136" s="18"/>
      <c r="Q136" s="18"/>
      <c r="R136" s="18"/>
    </row>
    <row r="137" ht="14.25" customHeight="1">
      <c r="N137" s="18"/>
      <c r="O137" s="18"/>
      <c r="P137" s="18"/>
      <c r="Q137" s="18"/>
      <c r="R137" s="18"/>
    </row>
    <row r="138" ht="14.25" customHeight="1">
      <c r="N138" s="18"/>
      <c r="O138" s="18"/>
      <c r="P138" s="18"/>
      <c r="Q138" s="18"/>
      <c r="R138" s="18"/>
    </row>
    <row r="139" ht="14.25" customHeight="1">
      <c r="N139" s="18"/>
      <c r="O139" s="18"/>
      <c r="P139" s="18"/>
      <c r="Q139" s="18"/>
      <c r="R139" s="18"/>
    </row>
    <row r="140" ht="14.25" customHeight="1">
      <c r="N140" s="18"/>
      <c r="O140" s="18"/>
      <c r="P140" s="18"/>
      <c r="Q140" s="18"/>
      <c r="R140" s="18"/>
    </row>
    <row r="141" ht="14.25" customHeight="1">
      <c r="N141" s="18"/>
      <c r="O141" s="18"/>
      <c r="P141" s="18"/>
      <c r="Q141" s="18"/>
      <c r="R141" s="18"/>
    </row>
    <row r="142" ht="14.25" customHeight="1">
      <c r="N142" s="18"/>
      <c r="O142" s="18"/>
      <c r="P142" s="18"/>
      <c r="Q142" s="18"/>
      <c r="R142" s="18"/>
    </row>
    <row r="143" ht="14.25" customHeight="1">
      <c r="N143" s="18"/>
      <c r="O143" s="18"/>
      <c r="P143" s="18"/>
      <c r="Q143" s="18"/>
      <c r="R143" s="18"/>
    </row>
    <row r="144" ht="14.25" customHeight="1">
      <c r="N144" s="18"/>
      <c r="O144" s="18"/>
      <c r="P144" s="18"/>
      <c r="Q144" s="18"/>
      <c r="R144" s="18"/>
    </row>
    <row r="145" ht="14.25" customHeight="1">
      <c r="N145" s="18"/>
      <c r="O145" s="18"/>
      <c r="P145" s="18"/>
      <c r="Q145" s="18"/>
      <c r="R145" s="18"/>
    </row>
    <row r="146" ht="14.25" customHeight="1">
      <c r="N146" s="18"/>
      <c r="O146" s="18"/>
      <c r="P146" s="18"/>
      <c r="Q146" s="18"/>
      <c r="R146" s="18"/>
    </row>
    <row r="147" ht="14.25" customHeight="1">
      <c r="N147" s="18"/>
      <c r="O147" s="18"/>
      <c r="P147" s="18"/>
      <c r="Q147" s="18"/>
      <c r="R147" s="18"/>
    </row>
    <row r="148" ht="14.25" customHeight="1">
      <c r="N148" s="18"/>
      <c r="O148" s="18"/>
      <c r="P148" s="18"/>
      <c r="Q148" s="18"/>
      <c r="R148" s="18"/>
    </row>
    <row r="149" ht="14.25" customHeight="1">
      <c r="N149" s="18"/>
      <c r="O149" s="18"/>
      <c r="P149" s="18"/>
      <c r="Q149" s="18"/>
      <c r="R149" s="18"/>
    </row>
    <row r="150" ht="14.25" customHeight="1">
      <c r="N150" s="18"/>
      <c r="O150" s="18"/>
      <c r="P150" s="18"/>
      <c r="Q150" s="18"/>
      <c r="R150" s="18"/>
    </row>
    <row r="151" ht="14.25" customHeight="1">
      <c r="N151" s="18"/>
      <c r="O151" s="18"/>
      <c r="P151" s="18"/>
      <c r="Q151" s="18"/>
      <c r="R151" s="18"/>
    </row>
    <row r="152" ht="14.25" customHeight="1">
      <c r="N152" s="18"/>
      <c r="O152" s="18"/>
      <c r="P152" s="18"/>
      <c r="Q152" s="18"/>
      <c r="R152" s="18"/>
    </row>
    <row r="153" ht="14.25" customHeight="1">
      <c r="N153" s="18"/>
      <c r="O153" s="18"/>
      <c r="P153" s="18"/>
      <c r="Q153" s="18"/>
      <c r="R153" s="18"/>
    </row>
    <row r="154" ht="14.25" customHeight="1">
      <c r="N154" s="18"/>
      <c r="O154" s="18"/>
      <c r="P154" s="18"/>
      <c r="Q154" s="18"/>
      <c r="R154" s="18"/>
    </row>
    <row r="155" ht="14.25" customHeight="1">
      <c r="N155" s="18"/>
      <c r="O155" s="18"/>
      <c r="P155" s="18"/>
      <c r="Q155" s="18"/>
      <c r="R155" s="18"/>
    </row>
    <row r="156" ht="14.25" customHeight="1">
      <c r="N156" s="18"/>
      <c r="O156" s="18"/>
      <c r="P156" s="18"/>
      <c r="Q156" s="18"/>
      <c r="R156" s="18"/>
    </row>
    <row r="157" ht="14.25" customHeight="1">
      <c r="N157" s="18"/>
      <c r="O157" s="18"/>
      <c r="P157" s="18"/>
      <c r="Q157" s="18"/>
      <c r="R157" s="18"/>
    </row>
    <row r="158" ht="14.25" customHeight="1">
      <c r="N158" s="18"/>
      <c r="O158" s="18"/>
      <c r="P158" s="18"/>
      <c r="Q158" s="18"/>
      <c r="R158" s="18"/>
    </row>
    <row r="159" ht="14.25" customHeight="1">
      <c r="N159" s="18"/>
      <c r="O159" s="18"/>
      <c r="P159" s="18"/>
      <c r="Q159" s="18"/>
      <c r="R159" s="18"/>
    </row>
    <row r="160" ht="14.25" customHeight="1">
      <c r="N160" s="18"/>
      <c r="O160" s="18"/>
      <c r="P160" s="18"/>
      <c r="Q160" s="18"/>
      <c r="R160" s="18"/>
    </row>
    <row r="161" ht="14.25" customHeight="1">
      <c r="N161" s="18"/>
      <c r="O161" s="18"/>
      <c r="P161" s="18"/>
      <c r="Q161" s="18"/>
      <c r="R161" s="18"/>
    </row>
    <row r="162" ht="14.25" customHeight="1">
      <c r="N162" s="18"/>
      <c r="O162" s="18"/>
      <c r="P162" s="18"/>
      <c r="Q162" s="18"/>
      <c r="R162" s="18"/>
    </row>
    <row r="163" ht="14.25" customHeight="1">
      <c r="N163" s="18"/>
      <c r="O163" s="18"/>
      <c r="P163" s="18"/>
      <c r="Q163" s="18"/>
      <c r="R163" s="18"/>
    </row>
    <row r="164" ht="14.25" customHeight="1">
      <c r="N164" s="18"/>
      <c r="O164" s="18"/>
      <c r="P164" s="18"/>
      <c r="Q164" s="18"/>
      <c r="R164" s="18"/>
    </row>
    <row r="165" ht="14.25" customHeight="1">
      <c r="N165" s="18"/>
      <c r="O165" s="18"/>
      <c r="P165" s="18"/>
      <c r="Q165" s="18"/>
      <c r="R165" s="18"/>
    </row>
    <row r="166" ht="14.25" customHeight="1">
      <c r="N166" s="18"/>
      <c r="O166" s="18"/>
      <c r="P166" s="18"/>
      <c r="Q166" s="18"/>
      <c r="R166" s="18"/>
    </row>
    <row r="167" ht="14.25" customHeight="1">
      <c r="N167" s="18"/>
      <c r="O167" s="18"/>
      <c r="P167" s="18"/>
      <c r="Q167" s="18"/>
      <c r="R167" s="18"/>
    </row>
    <row r="168" ht="14.25" customHeight="1">
      <c r="N168" s="18"/>
      <c r="O168" s="18"/>
      <c r="P168" s="18"/>
      <c r="Q168" s="18"/>
      <c r="R168" s="18"/>
    </row>
    <row r="169" ht="14.25" customHeight="1">
      <c r="N169" s="18"/>
      <c r="O169" s="18"/>
      <c r="P169" s="18"/>
      <c r="Q169" s="18"/>
      <c r="R169" s="18"/>
    </row>
    <row r="170" ht="14.25" customHeight="1">
      <c r="N170" s="18"/>
      <c r="O170" s="18"/>
      <c r="P170" s="18"/>
      <c r="Q170" s="18"/>
      <c r="R170" s="18"/>
    </row>
    <row r="171" ht="14.25" customHeight="1">
      <c r="N171" s="18"/>
      <c r="O171" s="18"/>
      <c r="P171" s="18"/>
      <c r="Q171" s="18"/>
      <c r="R171" s="18"/>
    </row>
    <row r="172" ht="14.25" customHeight="1">
      <c r="N172" s="18"/>
      <c r="O172" s="18"/>
      <c r="P172" s="18"/>
      <c r="Q172" s="18"/>
      <c r="R172" s="18"/>
    </row>
    <row r="173" ht="14.25" customHeight="1">
      <c r="N173" s="18"/>
      <c r="O173" s="18"/>
      <c r="P173" s="18"/>
      <c r="Q173" s="18"/>
      <c r="R173" s="18"/>
    </row>
    <row r="174" ht="14.25" customHeight="1">
      <c r="N174" s="18"/>
      <c r="O174" s="18"/>
      <c r="P174" s="18"/>
      <c r="Q174" s="18"/>
      <c r="R174" s="18"/>
    </row>
    <row r="175" ht="14.25" customHeight="1">
      <c r="N175" s="18"/>
      <c r="O175" s="18"/>
      <c r="P175" s="18"/>
      <c r="Q175" s="18"/>
      <c r="R175" s="18"/>
    </row>
    <row r="176" ht="14.25" customHeight="1">
      <c r="N176" s="18"/>
      <c r="O176" s="18"/>
      <c r="P176" s="18"/>
      <c r="Q176" s="18"/>
      <c r="R176" s="18"/>
    </row>
    <row r="177" ht="14.25" customHeight="1">
      <c r="N177" s="18"/>
      <c r="O177" s="18"/>
      <c r="P177" s="18"/>
      <c r="Q177" s="18"/>
      <c r="R177" s="18"/>
    </row>
    <row r="178" ht="14.25" customHeight="1">
      <c r="N178" s="18"/>
      <c r="O178" s="18"/>
      <c r="P178" s="18"/>
      <c r="Q178" s="18"/>
      <c r="R178" s="18"/>
    </row>
    <row r="179" ht="14.25" customHeight="1">
      <c r="N179" s="18"/>
      <c r="O179" s="18"/>
      <c r="P179" s="18"/>
      <c r="Q179" s="18"/>
      <c r="R179" s="18"/>
    </row>
    <row r="180" ht="14.25" customHeight="1">
      <c r="N180" s="18"/>
      <c r="O180" s="18"/>
      <c r="P180" s="18"/>
      <c r="Q180" s="18"/>
      <c r="R180" s="18"/>
    </row>
    <row r="181" ht="14.25" customHeight="1">
      <c r="N181" s="18"/>
      <c r="O181" s="18"/>
      <c r="P181" s="18"/>
      <c r="Q181" s="18"/>
      <c r="R181" s="18"/>
    </row>
    <row r="182" ht="14.25" customHeight="1">
      <c r="N182" s="18"/>
      <c r="O182" s="18"/>
      <c r="P182" s="18"/>
      <c r="Q182" s="18"/>
      <c r="R182" s="18"/>
    </row>
    <row r="183" ht="14.25" customHeight="1">
      <c r="N183" s="18"/>
      <c r="O183" s="18"/>
      <c r="P183" s="18"/>
      <c r="Q183" s="18"/>
      <c r="R183" s="18"/>
    </row>
    <row r="184" ht="14.25" customHeight="1">
      <c r="N184" s="18"/>
      <c r="O184" s="18"/>
      <c r="P184" s="18"/>
      <c r="Q184" s="18"/>
      <c r="R184" s="18"/>
    </row>
    <row r="185" ht="14.25" customHeight="1">
      <c r="N185" s="18"/>
      <c r="O185" s="18"/>
      <c r="P185" s="18"/>
      <c r="Q185" s="18"/>
      <c r="R185" s="18"/>
    </row>
    <row r="186" ht="14.25" customHeight="1">
      <c r="N186" s="18"/>
      <c r="O186" s="18"/>
      <c r="P186" s="18"/>
      <c r="Q186" s="18"/>
      <c r="R186" s="18"/>
    </row>
    <row r="187" ht="14.25" customHeight="1">
      <c r="N187" s="18"/>
      <c r="O187" s="18"/>
      <c r="P187" s="18"/>
      <c r="Q187" s="18"/>
      <c r="R187" s="18"/>
    </row>
    <row r="188" ht="14.25" customHeight="1">
      <c r="N188" s="18"/>
      <c r="O188" s="18"/>
      <c r="P188" s="18"/>
      <c r="Q188" s="18"/>
      <c r="R188" s="18"/>
    </row>
    <row r="189" ht="14.25" customHeight="1">
      <c r="N189" s="18"/>
      <c r="O189" s="18"/>
      <c r="P189" s="18"/>
      <c r="Q189" s="18"/>
      <c r="R189" s="18"/>
    </row>
    <row r="190" ht="14.25" customHeight="1">
      <c r="N190" s="18"/>
      <c r="O190" s="18"/>
      <c r="P190" s="18"/>
      <c r="Q190" s="18"/>
      <c r="R190" s="18"/>
    </row>
    <row r="191" ht="14.25" customHeight="1">
      <c r="N191" s="18"/>
      <c r="O191" s="18"/>
      <c r="P191" s="18"/>
      <c r="Q191" s="18"/>
      <c r="R191" s="18"/>
    </row>
    <row r="192" ht="14.25" customHeight="1">
      <c r="N192" s="18"/>
      <c r="O192" s="18"/>
      <c r="P192" s="18"/>
      <c r="Q192" s="18"/>
      <c r="R192" s="18"/>
    </row>
    <row r="193" ht="14.25" customHeight="1">
      <c r="N193" s="18"/>
      <c r="O193" s="18"/>
      <c r="P193" s="18"/>
      <c r="Q193" s="18"/>
      <c r="R193" s="18"/>
    </row>
    <row r="194" ht="14.25" customHeight="1">
      <c r="N194" s="18"/>
      <c r="O194" s="18"/>
      <c r="P194" s="18"/>
      <c r="Q194" s="18"/>
      <c r="R194" s="18"/>
    </row>
    <row r="195" ht="14.25" customHeight="1">
      <c r="N195" s="18"/>
      <c r="O195" s="18"/>
      <c r="P195" s="18"/>
      <c r="Q195" s="18"/>
      <c r="R195" s="18"/>
    </row>
    <row r="196" ht="14.25" customHeight="1">
      <c r="N196" s="18"/>
      <c r="O196" s="18"/>
      <c r="P196" s="18"/>
      <c r="Q196" s="18"/>
      <c r="R196" s="18"/>
    </row>
    <row r="197" ht="14.25" customHeight="1">
      <c r="N197" s="18"/>
      <c r="O197" s="18"/>
      <c r="P197" s="18"/>
      <c r="Q197" s="18"/>
      <c r="R197" s="18"/>
    </row>
    <row r="198" ht="14.25" customHeight="1">
      <c r="N198" s="18"/>
      <c r="O198" s="18"/>
      <c r="P198" s="18"/>
      <c r="Q198" s="18"/>
      <c r="R198" s="18"/>
    </row>
    <row r="199" ht="14.25" customHeight="1">
      <c r="N199" s="18"/>
      <c r="O199" s="18"/>
      <c r="P199" s="18"/>
      <c r="Q199" s="18"/>
      <c r="R199" s="18"/>
    </row>
    <row r="200" ht="14.25" customHeight="1">
      <c r="N200" s="18"/>
      <c r="O200" s="18"/>
      <c r="P200" s="18"/>
      <c r="Q200" s="18"/>
      <c r="R200" s="18"/>
    </row>
    <row r="201" ht="14.25" customHeight="1">
      <c r="N201" s="18"/>
      <c r="O201" s="18"/>
      <c r="P201" s="18"/>
      <c r="Q201" s="18"/>
      <c r="R201" s="18"/>
    </row>
    <row r="202" ht="14.25" customHeight="1">
      <c r="N202" s="18"/>
      <c r="O202" s="18"/>
      <c r="P202" s="18"/>
      <c r="Q202" s="18"/>
      <c r="R202" s="18"/>
    </row>
    <row r="203" ht="14.25" customHeight="1">
      <c r="N203" s="18"/>
      <c r="O203" s="18"/>
      <c r="P203" s="18"/>
      <c r="Q203" s="18"/>
      <c r="R203" s="18"/>
    </row>
    <row r="204" ht="14.25" customHeight="1">
      <c r="N204" s="18"/>
      <c r="O204" s="18"/>
      <c r="P204" s="18"/>
      <c r="Q204" s="18"/>
      <c r="R204" s="18"/>
    </row>
    <row r="205" ht="14.25" customHeight="1">
      <c r="N205" s="18"/>
      <c r="O205" s="18"/>
      <c r="P205" s="18"/>
      <c r="Q205" s="18"/>
      <c r="R205" s="18"/>
    </row>
    <row r="206" ht="14.25" customHeight="1">
      <c r="N206" s="18"/>
      <c r="O206" s="18"/>
      <c r="P206" s="18"/>
      <c r="Q206" s="18"/>
      <c r="R206" s="18"/>
    </row>
    <row r="207" ht="14.25" customHeight="1">
      <c r="N207" s="18"/>
      <c r="O207" s="18"/>
      <c r="P207" s="18"/>
      <c r="Q207" s="18"/>
      <c r="R207" s="18"/>
    </row>
    <row r="208" ht="14.25" customHeight="1">
      <c r="N208" s="18"/>
      <c r="O208" s="18"/>
      <c r="P208" s="18"/>
      <c r="Q208" s="18"/>
      <c r="R208" s="18"/>
    </row>
    <row r="209" ht="14.25" customHeight="1">
      <c r="N209" s="18"/>
      <c r="O209" s="18"/>
      <c r="P209" s="18"/>
      <c r="Q209" s="18"/>
      <c r="R209" s="18"/>
    </row>
    <row r="210" ht="14.25" customHeight="1">
      <c r="N210" s="18"/>
      <c r="O210" s="18"/>
      <c r="P210" s="18"/>
      <c r="Q210" s="18"/>
      <c r="R210" s="18"/>
    </row>
    <row r="211" ht="14.25" customHeight="1">
      <c r="N211" s="18"/>
      <c r="O211" s="18"/>
      <c r="P211" s="18"/>
      <c r="Q211" s="18"/>
      <c r="R211" s="18"/>
    </row>
    <row r="212" ht="14.25" customHeight="1">
      <c r="N212" s="18"/>
      <c r="O212" s="18"/>
      <c r="P212" s="18"/>
      <c r="Q212" s="18"/>
      <c r="R212" s="18"/>
    </row>
    <row r="213" ht="14.25" customHeight="1">
      <c r="N213" s="18"/>
      <c r="O213" s="18"/>
      <c r="P213" s="18"/>
      <c r="Q213" s="18"/>
      <c r="R213" s="18"/>
    </row>
    <row r="214" ht="14.25" customHeight="1">
      <c r="N214" s="18"/>
      <c r="O214" s="18"/>
      <c r="P214" s="18"/>
      <c r="Q214" s="18"/>
      <c r="R214" s="18"/>
    </row>
    <row r="215" ht="14.25" customHeight="1">
      <c r="N215" s="18"/>
      <c r="O215" s="18"/>
      <c r="P215" s="18"/>
      <c r="Q215" s="18"/>
      <c r="R215" s="18"/>
    </row>
    <row r="216" ht="14.25" customHeight="1">
      <c r="N216" s="18"/>
      <c r="O216" s="18"/>
      <c r="P216" s="18"/>
      <c r="Q216" s="18"/>
      <c r="R216" s="18"/>
    </row>
    <row r="217" ht="14.25" customHeight="1">
      <c r="N217" s="18"/>
      <c r="O217" s="18"/>
      <c r="P217" s="18"/>
      <c r="Q217" s="18"/>
      <c r="R217" s="18"/>
    </row>
    <row r="218" ht="14.25" customHeight="1">
      <c r="N218" s="18"/>
      <c r="O218" s="18"/>
      <c r="P218" s="18"/>
      <c r="Q218" s="18"/>
      <c r="R218" s="18"/>
    </row>
    <row r="219" ht="14.25" customHeight="1">
      <c r="N219" s="18"/>
      <c r="O219" s="18"/>
      <c r="P219" s="18"/>
      <c r="Q219" s="18"/>
      <c r="R219" s="18"/>
    </row>
    <row r="220" ht="14.25" customHeight="1">
      <c r="N220" s="18"/>
      <c r="O220" s="18"/>
      <c r="P220" s="18"/>
      <c r="Q220" s="18"/>
      <c r="R220" s="18"/>
    </row>
    <row r="221" ht="14.25" customHeight="1">
      <c r="N221" s="18"/>
      <c r="O221" s="18"/>
      <c r="P221" s="18"/>
      <c r="Q221" s="18"/>
      <c r="R221" s="18"/>
    </row>
    <row r="222" ht="14.25" customHeight="1">
      <c r="N222" s="18"/>
      <c r="O222" s="18"/>
      <c r="P222" s="18"/>
      <c r="Q222" s="18"/>
      <c r="R222" s="18"/>
    </row>
    <row r="223" ht="14.25" customHeight="1">
      <c r="N223" s="18"/>
      <c r="O223" s="18"/>
      <c r="P223" s="18"/>
      <c r="Q223" s="18"/>
      <c r="R223" s="18"/>
    </row>
    <row r="224" ht="14.25" customHeight="1">
      <c r="N224" s="18"/>
      <c r="O224" s="18"/>
      <c r="P224" s="18"/>
      <c r="Q224" s="18"/>
      <c r="R224" s="18"/>
    </row>
    <row r="225" ht="14.25" customHeight="1">
      <c r="N225" s="18"/>
      <c r="O225" s="18"/>
      <c r="P225" s="18"/>
      <c r="Q225" s="18"/>
      <c r="R225" s="18"/>
    </row>
    <row r="226" ht="14.25" customHeight="1">
      <c r="N226" s="18"/>
      <c r="O226" s="18"/>
      <c r="P226" s="18"/>
      <c r="Q226" s="18"/>
      <c r="R226" s="18"/>
    </row>
    <row r="227" ht="14.25" customHeight="1">
      <c r="N227" s="18"/>
      <c r="O227" s="18"/>
      <c r="P227" s="18"/>
      <c r="Q227" s="18"/>
      <c r="R227" s="18"/>
    </row>
    <row r="228" ht="14.25" customHeight="1">
      <c r="N228" s="18"/>
      <c r="O228" s="18"/>
      <c r="P228" s="18"/>
      <c r="Q228" s="18"/>
      <c r="R228" s="18"/>
    </row>
    <row r="229" ht="14.25" customHeight="1">
      <c r="N229" s="18"/>
      <c r="O229" s="18"/>
      <c r="P229" s="18"/>
      <c r="Q229" s="18"/>
      <c r="R229" s="18"/>
    </row>
    <row r="230" ht="14.25" customHeight="1">
      <c r="N230" s="18"/>
      <c r="O230" s="18"/>
      <c r="P230" s="18"/>
      <c r="Q230" s="18"/>
      <c r="R230" s="18"/>
    </row>
    <row r="231" ht="14.25" customHeight="1">
      <c r="N231" s="18"/>
      <c r="O231" s="18"/>
      <c r="P231" s="18"/>
      <c r="Q231" s="18"/>
      <c r="R231" s="18"/>
    </row>
    <row r="232" ht="14.25" customHeight="1">
      <c r="N232" s="18"/>
      <c r="O232" s="18"/>
      <c r="P232" s="18"/>
      <c r="Q232" s="18"/>
      <c r="R232" s="18"/>
    </row>
    <row r="233" ht="14.25" customHeight="1">
      <c r="N233" s="18"/>
      <c r="O233" s="18"/>
      <c r="P233" s="18"/>
      <c r="Q233" s="18"/>
      <c r="R233" s="18"/>
    </row>
    <row r="234" ht="14.25" customHeight="1">
      <c r="N234" s="18"/>
      <c r="O234" s="18"/>
      <c r="P234" s="18"/>
      <c r="Q234" s="18"/>
      <c r="R234" s="18"/>
    </row>
    <row r="235" ht="14.25" customHeight="1">
      <c r="N235" s="18"/>
      <c r="O235" s="18"/>
      <c r="P235" s="18"/>
      <c r="Q235" s="18"/>
      <c r="R235" s="18"/>
    </row>
    <row r="236" ht="14.25" customHeight="1">
      <c r="N236" s="18"/>
      <c r="O236" s="18"/>
      <c r="P236" s="18"/>
      <c r="Q236" s="18"/>
      <c r="R236" s="18"/>
    </row>
    <row r="237" ht="14.25" customHeight="1">
      <c r="N237" s="18"/>
      <c r="O237" s="18"/>
      <c r="P237" s="18"/>
      <c r="Q237" s="18"/>
      <c r="R237" s="18"/>
    </row>
    <row r="238" ht="14.25" customHeight="1">
      <c r="N238" s="18"/>
      <c r="O238" s="18"/>
      <c r="P238" s="18"/>
      <c r="Q238" s="18"/>
      <c r="R238" s="18"/>
    </row>
    <row r="239" ht="14.25" customHeight="1">
      <c r="N239" s="18"/>
      <c r="O239" s="18"/>
      <c r="P239" s="18"/>
      <c r="Q239" s="18"/>
      <c r="R239" s="18"/>
    </row>
    <row r="240" ht="14.25" customHeight="1">
      <c r="N240" s="18"/>
      <c r="O240" s="18"/>
      <c r="P240" s="18"/>
      <c r="Q240" s="18"/>
      <c r="R240" s="18"/>
    </row>
    <row r="241" ht="14.25" customHeight="1">
      <c r="N241" s="18"/>
      <c r="O241" s="18"/>
      <c r="P241" s="18"/>
      <c r="Q241" s="18"/>
      <c r="R241" s="18"/>
    </row>
    <row r="242" ht="14.25" customHeight="1">
      <c r="N242" s="18"/>
      <c r="O242" s="18"/>
      <c r="P242" s="18"/>
      <c r="Q242" s="18"/>
      <c r="R242" s="18"/>
    </row>
    <row r="243" ht="14.25" customHeight="1">
      <c r="N243" s="18"/>
      <c r="O243" s="18"/>
      <c r="P243" s="18"/>
      <c r="Q243" s="18"/>
      <c r="R243" s="18"/>
    </row>
    <row r="244" ht="14.25" customHeight="1">
      <c r="N244" s="18"/>
      <c r="O244" s="18"/>
      <c r="P244" s="18"/>
      <c r="Q244" s="18"/>
      <c r="R244" s="18"/>
    </row>
    <row r="245" ht="14.25" customHeight="1">
      <c r="N245" s="18"/>
      <c r="O245" s="18"/>
      <c r="P245" s="18"/>
      <c r="Q245" s="18"/>
      <c r="R245" s="18"/>
    </row>
    <row r="246" ht="14.25" customHeight="1">
      <c r="N246" s="18"/>
      <c r="O246" s="18"/>
      <c r="P246" s="18"/>
      <c r="Q246" s="18"/>
      <c r="R246" s="18"/>
    </row>
    <row r="247" ht="14.25" customHeight="1">
      <c r="N247" s="18"/>
      <c r="O247" s="18"/>
      <c r="P247" s="18"/>
      <c r="Q247" s="18"/>
      <c r="R247" s="18"/>
    </row>
    <row r="248" ht="14.25" customHeight="1">
      <c r="N248" s="18"/>
      <c r="O248" s="18"/>
      <c r="P248" s="18"/>
      <c r="Q248" s="18"/>
      <c r="R248" s="18"/>
    </row>
    <row r="249" ht="14.25" customHeight="1">
      <c r="N249" s="18"/>
      <c r="O249" s="18"/>
      <c r="P249" s="18"/>
      <c r="Q249" s="18"/>
      <c r="R249" s="18"/>
    </row>
    <row r="250" ht="14.25" customHeight="1">
      <c r="N250" s="18"/>
      <c r="O250" s="18"/>
      <c r="P250" s="18"/>
      <c r="Q250" s="18"/>
      <c r="R250" s="18"/>
    </row>
    <row r="251" ht="14.25" customHeight="1">
      <c r="N251" s="18"/>
      <c r="O251" s="18"/>
      <c r="P251" s="18"/>
      <c r="Q251" s="18"/>
      <c r="R251" s="18"/>
    </row>
    <row r="252" ht="14.25" customHeight="1">
      <c r="N252" s="18"/>
      <c r="O252" s="18"/>
      <c r="P252" s="18"/>
      <c r="Q252" s="18"/>
      <c r="R252" s="18"/>
    </row>
    <row r="253" ht="14.25" customHeight="1">
      <c r="N253" s="18"/>
      <c r="O253" s="18"/>
      <c r="P253" s="18"/>
      <c r="Q253" s="18"/>
      <c r="R253" s="18"/>
    </row>
    <row r="254" ht="14.25" customHeight="1">
      <c r="N254" s="18"/>
      <c r="O254" s="18"/>
      <c r="P254" s="18"/>
      <c r="Q254" s="18"/>
      <c r="R254" s="18"/>
    </row>
    <row r="255" ht="14.25" customHeight="1">
      <c r="N255" s="18"/>
      <c r="O255" s="18"/>
      <c r="P255" s="18"/>
      <c r="Q255" s="18"/>
      <c r="R255" s="18"/>
    </row>
    <row r="256" ht="14.25" customHeight="1">
      <c r="N256" s="18"/>
      <c r="O256" s="18"/>
      <c r="P256" s="18"/>
      <c r="Q256" s="18"/>
      <c r="R256" s="18"/>
    </row>
    <row r="257" ht="14.25" customHeight="1">
      <c r="N257" s="18"/>
      <c r="O257" s="18"/>
      <c r="P257" s="18"/>
      <c r="Q257" s="18"/>
      <c r="R257" s="18"/>
    </row>
    <row r="258" ht="14.25" customHeight="1">
      <c r="N258" s="18"/>
      <c r="O258" s="18"/>
      <c r="P258" s="18"/>
      <c r="Q258" s="18"/>
      <c r="R258" s="18"/>
    </row>
    <row r="259" ht="14.25" customHeight="1">
      <c r="N259" s="18"/>
      <c r="O259" s="18"/>
      <c r="P259" s="18"/>
      <c r="Q259" s="18"/>
      <c r="R259" s="18"/>
    </row>
    <row r="260" ht="14.25" customHeight="1">
      <c r="N260" s="18"/>
      <c r="O260" s="18"/>
      <c r="P260" s="18"/>
      <c r="Q260" s="18"/>
      <c r="R260" s="18"/>
    </row>
    <row r="261" ht="14.25" customHeight="1">
      <c r="N261" s="18"/>
      <c r="O261" s="18"/>
      <c r="P261" s="18"/>
      <c r="Q261" s="18"/>
      <c r="R261" s="18"/>
    </row>
    <row r="262" ht="14.25" customHeight="1">
      <c r="N262" s="18"/>
      <c r="O262" s="18"/>
      <c r="P262" s="18"/>
      <c r="Q262" s="18"/>
      <c r="R262" s="18"/>
    </row>
    <row r="263" ht="14.25" customHeight="1">
      <c r="N263" s="18"/>
      <c r="O263" s="18"/>
      <c r="P263" s="18"/>
      <c r="Q263" s="18"/>
      <c r="R263" s="18"/>
    </row>
    <row r="264" ht="14.25" customHeight="1">
      <c r="N264" s="18"/>
      <c r="O264" s="18"/>
      <c r="P264" s="18"/>
      <c r="Q264" s="18"/>
      <c r="R264" s="18"/>
    </row>
    <row r="265" ht="14.25" customHeight="1">
      <c r="N265" s="18"/>
      <c r="O265" s="18"/>
      <c r="P265" s="18"/>
      <c r="Q265" s="18"/>
      <c r="R265" s="18"/>
    </row>
    <row r="266" ht="14.25" customHeight="1">
      <c r="N266" s="18"/>
      <c r="O266" s="18"/>
      <c r="P266" s="18"/>
      <c r="Q266" s="18"/>
      <c r="R266" s="18"/>
    </row>
    <row r="267" ht="14.25" customHeight="1">
      <c r="N267" s="18"/>
      <c r="O267" s="18"/>
      <c r="P267" s="18"/>
      <c r="Q267" s="18"/>
      <c r="R267" s="18"/>
    </row>
    <row r="268" ht="14.25" customHeight="1">
      <c r="N268" s="18"/>
      <c r="O268" s="18"/>
      <c r="P268" s="18"/>
      <c r="Q268" s="18"/>
      <c r="R268" s="18"/>
    </row>
    <row r="269" ht="14.25" customHeight="1">
      <c r="N269" s="18"/>
      <c r="O269" s="18"/>
      <c r="P269" s="18"/>
      <c r="Q269" s="18"/>
      <c r="R269" s="18"/>
    </row>
    <row r="270" ht="14.25" customHeight="1">
      <c r="N270" s="18"/>
      <c r="O270" s="18"/>
      <c r="P270" s="18"/>
      <c r="Q270" s="18"/>
      <c r="R270" s="18"/>
    </row>
    <row r="271" ht="14.25" customHeight="1">
      <c r="N271" s="18"/>
      <c r="O271" s="18"/>
      <c r="P271" s="18"/>
      <c r="Q271" s="18"/>
      <c r="R271" s="18"/>
    </row>
    <row r="272" ht="14.25" customHeight="1">
      <c r="N272" s="18"/>
      <c r="O272" s="18"/>
      <c r="P272" s="18"/>
      <c r="Q272" s="18"/>
      <c r="R272" s="18"/>
    </row>
    <row r="273" ht="14.25" customHeight="1">
      <c r="N273" s="18"/>
      <c r="O273" s="18"/>
      <c r="P273" s="18"/>
      <c r="Q273" s="18"/>
      <c r="R273" s="18"/>
    </row>
    <row r="274" ht="14.25" customHeight="1">
      <c r="N274" s="18"/>
      <c r="O274" s="18"/>
      <c r="P274" s="18"/>
      <c r="Q274" s="18"/>
      <c r="R274" s="18"/>
    </row>
    <row r="275" ht="14.25" customHeight="1">
      <c r="N275" s="18"/>
      <c r="O275" s="18"/>
      <c r="P275" s="18"/>
      <c r="Q275" s="18"/>
      <c r="R275" s="18"/>
    </row>
    <row r="276" ht="14.25" customHeight="1">
      <c r="N276" s="18"/>
      <c r="O276" s="18"/>
      <c r="P276" s="18"/>
      <c r="Q276" s="18"/>
      <c r="R276" s="18"/>
    </row>
    <row r="277" ht="14.25" customHeight="1">
      <c r="N277" s="18"/>
      <c r="O277" s="18"/>
      <c r="P277" s="18"/>
      <c r="Q277" s="18"/>
      <c r="R277" s="18"/>
    </row>
    <row r="278" ht="14.25" customHeight="1">
      <c r="N278" s="18"/>
      <c r="O278" s="18"/>
      <c r="P278" s="18"/>
      <c r="Q278" s="18"/>
      <c r="R278" s="18"/>
    </row>
    <row r="279" ht="14.25" customHeight="1">
      <c r="N279" s="18"/>
      <c r="O279" s="18"/>
      <c r="P279" s="18"/>
      <c r="Q279" s="18"/>
      <c r="R279" s="18"/>
    </row>
    <row r="280" ht="14.25" customHeight="1">
      <c r="N280" s="18"/>
      <c r="O280" s="18"/>
      <c r="P280" s="18"/>
      <c r="Q280" s="18"/>
      <c r="R280" s="18"/>
    </row>
    <row r="281" ht="14.25" customHeight="1">
      <c r="N281" s="18"/>
      <c r="O281" s="18"/>
      <c r="P281" s="18"/>
      <c r="Q281" s="18"/>
      <c r="R281" s="18"/>
    </row>
    <row r="282" ht="14.25" customHeight="1">
      <c r="N282" s="18"/>
      <c r="O282" s="18"/>
      <c r="P282" s="18"/>
      <c r="Q282" s="18"/>
      <c r="R282" s="18"/>
    </row>
    <row r="283" ht="14.25" customHeight="1">
      <c r="N283" s="18"/>
      <c r="O283" s="18"/>
      <c r="P283" s="18"/>
      <c r="Q283" s="18"/>
      <c r="R283" s="18"/>
    </row>
    <row r="284" ht="14.25" customHeight="1">
      <c r="N284" s="18"/>
      <c r="O284" s="18"/>
      <c r="P284" s="18"/>
      <c r="Q284" s="18"/>
      <c r="R284" s="18"/>
    </row>
    <row r="285" ht="14.25" customHeight="1">
      <c r="N285" s="18"/>
      <c r="O285" s="18"/>
      <c r="P285" s="18"/>
      <c r="Q285" s="18"/>
      <c r="R285" s="18"/>
    </row>
    <row r="286" ht="14.25" customHeight="1">
      <c r="N286" s="18"/>
      <c r="O286" s="18"/>
      <c r="P286" s="18"/>
      <c r="Q286" s="18"/>
      <c r="R286" s="18"/>
    </row>
    <row r="287" ht="14.25" customHeight="1">
      <c r="N287" s="18"/>
      <c r="O287" s="18"/>
      <c r="P287" s="18"/>
      <c r="Q287" s="18"/>
      <c r="R287" s="18"/>
    </row>
    <row r="288" ht="14.25" customHeight="1">
      <c r="N288" s="18"/>
      <c r="O288" s="18"/>
      <c r="P288" s="18"/>
      <c r="Q288" s="18"/>
      <c r="R288" s="18"/>
    </row>
    <row r="289" ht="14.25" customHeight="1">
      <c r="N289" s="18"/>
      <c r="O289" s="18"/>
      <c r="P289" s="18"/>
      <c r="Q289" s="18"/>
      <c r="R289" s="18"/>
    </row>
    <row r="290" ht="14.25" customHeight="1">
      <c r="N290" s="18"/>
      <c r="O290" s="18"/>
      <c r="P290" s="18"/>
      <c r="Q290" s="18"/>
      <c r="R290" s="18"/>
    </row>
    <row r="291" ht="14.25" customHeight="1">
      <c r="N291" s="18"/>
      <c r="O291" s="18"/>
      <c r="P291" s="18"/>
      <c r="Q291" s="18"/>
      <c r="R291" s="18"/>
    </row>
    <row r="292" ht="14.25" customHeight="1">
      <c r="N292" s="18"/>
      <c r="O292" s="18"/>
      <c r="P292" s="18"/>
      <c r="Q292" s="18"/>
      <c r="R292" s="18"/>
    </row>
    <row r="293" ht="14.25" customHeight="1">
      <c r="N293" s="18"/>
      <c r="O293" s="18"/>
      <c r="P293" s="18"/>
      <c r="Q293" s="18"/>
      <c r="R293" s="18"/>
    </row>
    <row r="294" ht="14.25" customHeight="1">
      <c r="N294" s="18"/>
      <c r="O294" s="18"/>
      <c r="P294" s="18"/>
      <c r="Q294" s="18"/>
      <c r="R294" s="18"/>
    </row>
    <row r="295" ht="14.25" customHeight="1">
      <c r="N295" s="18"/>
      <c r="O295" s="18"/>
      <c r="P295" s="18"/>
      <c r="Q295" s="18"/>
      <c r="R295" s="18"/>
    </row>
    <row r="296" ht="14.25" customHeight="1">
      <c r="N296" s="18"/>
      <c r="O296" s="18"/>
      <c r="P296" s="18"/>
      <c r="Q296" s="18"/>
      <c r="R296" s="18"/>
    </row>
    <row r="297" ht="14.25" customHeight="1">
      <c r="N297" s="18"/>
      <c r="O297" s="18"/>
      <c r="P297" s="18"/>
      <c r="Q297" s="18"/>
      <c r="R297" s="18"/>
    </row>
    <row r="298" ht="14.25" customHeight="1">
      <c r="N298" s="18"/>
      <c r="O298" s="18"/>
      <c r="P298" s="18"/>
      <c r="Q298" s="18"/>
      <c r="R298" s="18"/>
    </row>
    <row r="299" ht="14.25" customHeight="1">
      <c r="N299" s="4"/>
      <c r="O299" s="4"/>
      <c r="P299" s="4"/>
      <c r="Q299" s="4"/>
    </row>
    <row r="300" ht="14.25" customHeight="1">
      <c r="N300" s="4"/>
      <c r="O300" s="4"/>
      <c r="P300" s="4"/>
      <c r="Q300" s="4"/>
    </row>
    <row r="301" ht="14.25" customHeight="1">
      <c r="N301" s="4"/>
      <c r="O301" s="4"/>
      <c r="P301" s="4"/>
      <c r="Q301" s="4"/>
    </row>
    <row r="302" ht="14.25" customHeight="1">
      <c r="N302" s="4"/>
      <c r="O302" s="4"/>
      <c r="P302" s="4"/>
      <c r="Q302" s="4"/>
    </row>
    <row r="303" ht="14.25" customHeight="1">
      <c r="N303" s="4"/>
      <c r="O303" s="4"/>
      <c r="P303" s="4"/>
      <c r="Q303" s="4"/>
    </row>
    <row r="304" ht="14.25" customHeight="1">
      <c r="N304" s="4"/>
      <c r="O304" s="4"/>
      <c r="P304" s="4"/>
      <c r="Q304" s="4"/>
    </row>
    <row r="305" ht="14.25" customHeight="1">
      <c r="N305" s="4"/>
      <c r="O305" s="4"/>
      <c r="P305" s="4"/>
      <c r="Q305" s="4"/>
    </row>
    <row r="306" ht="14.25" customHeight="1">
      <c r="N306" s="4"/>
      <c r="O306" s="4"/>
      <c r="P306" s="4"/>
      <c r="Q306" s="4"/>
    </row>
    <row r="307" ht="14.25" customHeight="1">
      <c r="N307" s="4"/>
      <c r="O307" s="4"/>
      <c r="P307" s="4"/>
      <c r="Q307" s="4"/>
    </row>
    <row r="308" ht="14.25" customHeight="1">
      <c r="N308" s="4"/>
      <c r="O308" s="4"/>
      <c r="P308" s="4"/>
      <c r="Q308" s="4"/>
    </row>
    <row r="309" ht="14.25" customHeight="1">
      <c r="N309" s="4"/>
      <c r="O309" s="4"/>
      <c r="P309" s="4"/>
      <c r="Q309" s="4"/>
    </row>
    <row r="310" ht="14.25" customHeight="1">
      <c r="N310" s="4"/>
      <c r="O310" s="4"/>
      <c r="P310" s="4"/>
      <c r="Q310" s="4"/>
    </row>
    <row r="311" ht="14.25" customHeight="1">
      <c r="N311" s="4"/>
      <c r="O311" s="4"/>
      <c r="P311" s="4"/>
      <c r="Q311" s="4"/>
    </row>
    <row r="312" ht="14.25" customHeight="1">
      <c r="N312" s="4"/>
      <c r="O312" s="4"/>
      <c r="P312" s="4"/>
      <c r="Q312" s="4"/>
    </row>
    <row r="313" ht="14.25" customHeight="1">
      <c r="N313" s="4"/>
      <c r="O313" s="4"/>
      <c r="P313" s="4"/>
      <c r="Q313" s="4"/>
    </row>
    <row r="314" ht="14.25" customHeight="1">
      <c r="N314" s="4"/>
      <c r="O314" s="4"/>
      <c r="P314" s="4"/>
      <c r="Q314" s="4"/>
    </row>
    <row r="315" ht="14.25" customHeight="1">
      <c r="N315" s="4"/>
      <c r="O315" s="4"/>
      <c r="P315" s="4"/>
      <c r="Q315" s="4"/>
    </row>
    <row r="316" ht="14.25" customHeight="1">
      <c r="N316" s="4"/>
      <c r="O316" s="4"/>
      <c r="P316" s="4"/>
      <c r="Q316" s="4"/>
    </row>
    <row r="317" ht="14.25" customHeight="1">
      <c r="N317" s="4"/>
      <c r="O317" s="4"/>
      <c r="P317" s="4"/>
      <c r="Q317" s="4"/>
    </row>
    <row r="318" ht="14.25" customHeight="1">
      <c r="N318" s="4"/>
      <c r="O318" s="4"/>
      <c r="P318" s="4"/>
      <c r="Q318" s="4"/>
    </row>
    <row r="319" ht="14.25" customHeight="1">
      <c r="N319" s="4"/>
      <c r="O319" s="4"/>
      <c r="P319" s="4"/>
      <c r="Q319" s="4"/>
    </row>
    <row r="320" ht="14.25" customHeight="1">
      <c r="N320" s="4"/>
      <c r="O320" s="4"/>
      <c r="P320" s="4"/>
      <c r="Q320" s="4"/>
    </row>
    <row r="321" ht="14.25" customHeight="1">
      <c r="N321" s="4"/>
      <c r="O321" s="4"/>
      <c r="P321" s="4"/>
      <c r="Q321" s="4"/>
    </row>
    <row r="322" ht="14.25" customHeight="1">
      <c r="N322" s="4"/>
      <c r="O322" s="4"/>
      <c r="P322" s="4"/>
      <c r="Q322" s="4"/>
    </row>
    <row r="323" ht="14.25" customHeight="1">
      <c r="N323" s="4"/>
      <c r="O323" s="4"/>
      <c r="P323" s="4"/>
      <c r="Q323" s="4"/>
    </row>
    <row r="324" ht="14.25" customHeight="1">
      <c r="N324" s="4"/>
      <c r="O324" s="4"/>
      <c r="P324" s="4"/>
      <c r="Q324" s="4"/>
    </row>
    <row r="325" ht="14.25" customHeight="1">
      <c r="N325" s="4"/>
      <c r="O325" s="4"/>
      <c r="P325" s="4"/>
      <c r="Q325" s="4"/>
    </row>
    <row r="326" ht="14.25" customHeight="1">
      <c r="N326" s="4"/>
      <c r="O326" s="4"/>
      <c r="P326" s="4"/>
      <c r="Q326" s="4"/>
    </row>
    <row r="327" ht="14.25" customHeight="1">
      <c r="N327" s="4"/>
      <c r="O327" s="4"/>
      <c r="P327" s="4"/>
      <c r="Q327" s="4"/>
    </row>
    <row r="328" ht="14.25" customHeight="1">
      <c r="N328" s="4"/>
      <c r="O328" s="4"/>
      <c r="P328" s="4"/>
      <c r="Q328" s="4"/>
    </row>
    <row r="329" ht="14.25" customHeight="1">
      <c r="N329" s="4"/>
      <c r="O329" s="4"/>
      <c r="P329" s="4"/>
      <c r="Q329" s="4"/>
    </row>
    <row r="330" ht="14.25" customHeight="1">
      <c r="N330" s="4"/>
      <c r="O330" s="4"/>
      <c r="P330" s="4"/>
      <c r="Q330" s="4"/>
    </row>
    <row r="331" ht="14.25" customHeight="1">
      <c r="N331" s="4"/>
      <c r="O331" s="4"/>
      <c r="P331" s="4"/>
      <c r="Q331" s="4"/>
    </row>
    <row r="332" ht="14.25" customHeight="1">
      <c r="N332" s="4"/>
      <c r="O332" s="4"/>
      <c r="P332" s="4"/>
      <c r="Q332" s="4"/>
    </row>
    <row r="333" ht="14.25" customHeight="1">
      <c r="N333" s="4"/>
      <c r="O333" s="4"/>
      <c r="P333" s="4"/>
      <c r="Q333" s="4"/>
    </row>
    <row r="334" ht="14.25" customHeight="1">
      <c r="N334" s="4"/>
      <c r="O334" s="4"/>
      <c r="P334" s="4"/>
      <c r="Q334" s="4"/>
    </row>
    <row r="335" ht="14.25" customHeight="1">
      <c r="N335" s="4"/>
      <c r="O335" s="4"/>
      <c r="P335" s="4"/>
      <c r="Q335" s="4"/>
    </row>
    <row r="336" ht="14.25" customHeight="1">
      <c r="N336" s="4"/>
      <c r="O336" s="4"/>
      <c r="P336" s="4"/>
      <c r="Q336" s="4"/>
    </row>
    <row r="337" ht="14.25" customHeight="1">
      <c r="N337" s="4"/>
      <c r="O337" s="4"/>
      <c r="P337" s="4"/>
      <c r="Q337" s="4"/>
    </row>
    <row r="338" ht="14.25" customHeight="1">
      <c r="N338" s="4"/>
      <c r="O338" s="4"/>
      <c r="P338" s="4"/>
      <c r="Q338" s="4"/>
    </row>
    <row r="339" ht="14.25" customHeight="1">
      <c r="N339" s="4"/>
      <c r="O339" s="4"/>
      <c r="P339" s="4"/>
      <c r="Q339" s="4"/>
    </row>
    <row r="340" ht="14.25" customHeight="1">
      <c r="N340" s="4"/>
      <c r="O340" s="4"/>
      <c r="P340" s="4"/>
      <c r="Q340" s="4"/>
    </row>
    <row r="341" ht="14.25" customHeight="1">
      <c r="N341" s="4"/>
      <c r="O341" s="4"/>
      <c r="P341" s="4"/>
      <c r="Q341" s="4"/>
    </row>
    <row r="342" ht="14.25" customHeight="1">
      <c r="N342" s="4"/>
      <c r="O342" s="4"/>
      <c r="P342" s="4"/>
      <c r="Q342" s="4"/>
    </row>
    <row r="343" ht="14.25" customHeight="1">
      <c r="N343" s="4"/>
      <c r="O343" s="4"/>
      <c r="P343" s="4"/>
      <c r="Q343" s="4"/>
    </row>
    <row r="344" ht="14.25" customHeight="1">
      <c r="N344" s="4"/>
      <c r="O344" s="4"/>
      <c r="P344" s="4"/>
      <c r="Q344" s="4"/>
    </row>
    <row r="345" ht="14.25" customHeight="1">
      <c r="N345" s="4"/>
      <c r="O345" s="4"/>
      <c r="P345" s="4"/>
      <c r="Q345" s="4"/>
    </row>
    <row r="346" ht="14.25" customHeight="1">
      <c r="N346" s="4"/>
      <c r="O346" s="4"/>
      <c r="P346" s="4"/>
      <c r="Q346" s="4"/>
    </row>
    <row r="347" ht="14.25" customHeight="1">
      <c r="N347" s="4"/>
      <c r="O347" s="4"/>
      <c r="P347" s="4"/>
      <c r="Q347" s="4"/>
    </row>
    <row r="348" ht="14.25" customHeight="1">
      <c r="N348" s="4"/>
      <c r="O348" s="4"/>
      <c r="P348" s="4"/>
      <c r="Q348" s="4"/>
    </row>
    <row r="349" ht="14.25" customHeight="1">
      <c r="N349" s="4"/>
      <c r="O349" s="4"/>
      <c r="P349" s="4"/>
      <c r="Q349" s="4"/>
    </row>
    <row r="350" ht="14.25" customHeight="1">
      <c r="N350" s="4"/>
      <c r="O350" s="4"/>
      <c r="P350" s="4"/>
      <c r="Q350" s="4"/>
    </row>
    <row r="351" ht="14.25" customHeight="1">
      <c r="N351" s="4"/>
      <c r="O351" s="4"/>
      <c r="P351" s="4"/>
      <c r="Q351" s="4"/>
    </row>
    <row r="352" ht="14.25" customHeight="1">
      <c r="N352" s="4"/>
      <c r="O352" s="4"/>
      <c r="P352" s="4"/>
      <c r="Q352" s="4"/>
    </row>
    <row r="353" ht="14.25" customHeight="1">
      <c r="N353" s="4"/>
      <c r="O353" s="4"/>
      <c r="P353" s="4"/>
      <c r="Q353" s="4"/>
    </row>
    <row r="354" ht="14.25" customHeight="1">
      <c r="N354" s="4"/>
      <c r="O354" s="4"/>
      <c r="P354" s="4"/>
      <c r="Q354" s="4"/>
    </row>
    <row r="355" ht="14.25" customHeight="1">
      <c r="N355" s="4"/>
      <c r="O355" s="4"/>
      <c r="P355" s="4"/>
      <c r="Q355" s="4"/>
    </row>
    <row r="356" ht="14.25" customHeight="1">
      <c r="N356" s="4"/>
      <c r="O356" s="4"/>
      <c r="P356" s="4"/>
      <c r="Q356" s="4"/>
    </row>
    <row r="357" ht="14.25" customHeight="1">
      <c r="N357" s="4"/>
      <c r="O357" s="4"/>
      <c r="P357" s="4"/>
      <c r="Q357" s="4"/>
    </row>
    <row r="358" ht="14.25" customHeight="1">
      <c r="N358" s="4"/>
      <c r="O358" s="4"/>
      <c r="P358" s="4"/>
      <c r="Q358" s="4"/>
    </row>
    <row r="359" ht="14.25" customHeight="1">
      <c r="N359" s="4"/>
      <c r="O359" s="4"/>
      <c r="P359" s="4"/>
      <c r="Q359" s="4"/>
    </row>
    <row r="360" ht="14.25" customHeight="1">
      <c r="N360" s="4"/>
      <c r="O360" s="4"/>
      <c r="P360" s="4"/>
      <c r="Q360" s="4"/>
    </row>
    <row r="361" ht="14.25" customHeight="1">
      <c r="N361" s="4"/>
      <c r="O361" s="4"/>
      <c r="P361" s="4"/>
      <c r="Q361" s="4"/>
    </row>
    <row r="362" ht="14.25" customHeight="1">
      <c r="N362" s="4"/>
      <c r="O362" s="4"/>
      <c r="P362" s="4"/>
      <c r="Q362" s="4"/>
    </row>
    <row r="363" ht="14.25" customHeight="1">
      <c r="N363" s="4"/>
      <c r="O363" s="4"/>
      <c r="P363" s="4"/>
      <c r="Q363" s="4"/>
    </row>
    <row r="364" ht="14.25" customHeight="1">
      <c r="N364" s="4"/>
      <c r="O364" s="4"/>
      <c r="P364" s="4"/>
      <c r="Q364" s="4"/>
    </row>
    <row r="365" ht="14.25" customHeight="1">
      <c r="N365" s="4"/>
      <c r="O365" s="4"/>
      <c r="P365" s="4"/>
      <c r="Q365" s="4"/>
    </row>
    <row r="366" ht="14.25" customHeight="1">
      <c r="N366" s="4"/>
      <c r="O366" s="4"/>
      <c r="P366" s="4"/>
      <c r="Q366" s="4"/>
    </row>
    <row r="367" ht="14.25" customHeight="1">
      <c r="N367" s="4"/>
      <c r="O367" s="4"/>
      <c r="P367" s="4"/>
      <c r="Q367" s="4"/>
    </row>
    <row r="368" ht="14.25" customHeight="1">
      <c r="N368" s="4"/>
      <c r="O368" s="4"/>
      <c r="P368" s="4"/>
      <c r="Q368" s="4"/>
    </row>
    <row r="369" ht="14.25" customHeight="1">
      <c r="N369" s="4"/>
      <c r="O369" s="4"/>
      <c r="P369" s="4"/>
      <c r="Q369" s="4"/>
    </row>
    <row r="370" ht="14.25" customHeight="1">
      <c r="N370" s="4"/>
      <c r="O370" s="4"/>
      <c r="P370" s="4"/>
      <c r="Q370" s="4"/>
    </row>
    <row r="371" ht="14.25" customHeight="1">
      <c r="N371" s="4"/>
      <c r="O371" s="4"/>
      <c r="P371" s="4"/>
      <c r="Q371" s="4"/>
    </row>
    <row r="372" ht="14.25" customHeight="1">
      <c r="N372" s="4"/>
      <c r="O372" s="4"/>
      <c r="P372" s="4"/>
      <c r="Q372" s="4"/>
    </row>
    <row r="373" ht="14.25" customHeight="1">
      <c r="N373" s="4"/>
      <c r="O373" s="4"/>
      <c r="P373" s="4"/>
      <c r="Q373" s="4"/>
    </row>
    <row r="374" ht="14.25" customHeight="1">
      <c r="N374" s="4"/>
      <c r="O374" s="4"/>
      <c r="P374" s="4"/>
      <c r="Q374" s="4"/>
    </row>
    <row r="375" ht="14.25" customHeight="1">
      <c r="N375" s="4"/>
      <c r="O375" s="4"/>
      <c r="P375" s="4"/>
      <c r="Q375" s="4"/>
    </row>
    <row r="376" ht="14.25" customHeight="1">
      <c r="N376" s="4"/>
      <c r="O376" s="4"/>
      <c r="P376" s="4"/>
      <c r="Q376" s="4"/>
    </row>
    <row r="377" ht="14.25" customHeight="1">
      <c r="N377" s="4"/>
      <c r="O377" s="4"/>
      <c r="P377" s="4"/>
      <c r="Q377" s="4"/>
    </row>
    <row r="378" ht="14.25" customHeight="1">
      <c r="N378" s="4"/>
      <c r="O378" s="4"/>
      <c r="P378" s="4"/>
      <c r="Q378" s="4"/>
    </row>
    <row r="379" ht="14.25" customHeight="1">
      <c r="N379" s="4"/>
      <c r="O379" s="4"/>
      <c r="P379" s="4"/>
      <c r="Q379" s="4"/>
    </row>
    <row r="380" ht="14.25" customHeight="1">
      <c r="N380" s="4"/>
      <c r="O380" s="4"/>
      <c r="P380" s="4"/>
      <c r="Q380" s="4"/>
    </row>
    <row r="381" ht="14.25" customHeight="1">
      <c r="N381" s="4"/>
      <c r="O381" s="4"/>
      <c r="P381" s="4"/>
      <c r="Q381" s="4"/>
    </row>
    <row r="382" ht="14.25" customHeight="1">
      <c r="N382" s="4"/>
      <c r="O382" s="4"/>
      <c r="P382" s="4"/>
      <c r="Q382" s="4"/>
    </row>
    <row r="383" ht="14.25" customHeight="1">
      <c r="N383" s="4"/>
      <c r="O383" s="4"/>
      <c r="P383" s="4"/>
      <c r="Q383" s="4"/>
    </row>
    <row r="384" ht="14.25" customHeight="1">
      <c r="N384" s="4"/>
      <c r="O384" s="4"/>
      <c r="P384" s="4"/>
      <c r="Q384" s="4"/>
    </row>
    <row r="385" ht="14.25" customHeight="1">
      <c r="N385" s="4"/>
      <c r="O385" s="4"/>
      <c r="P385" s="4"/>
      <c r="Q385" s="4"/>
    </row>
    <row r="386" ht="14.25" customHeight="1">
      <c r="N386" s="4"/>
      <c r="O386" s="4"/>
      <c r="P386" s="4"/>
      <c r="Q386" s="4"/>
    </row>
    <row r="387" ht="14.25" customHeight="1">
      <c r="N387" s="4"/>
      <c r="O387" s="4"/>
      <c r="P387" s="4"/>
      <c r="Q387" s="4"/>
    </row>
    <row r="388" ht="14.25" customHeight="1">
      <c r="N388" s="4"/>
      <c r="O388" s="4"/>
      <c r="P388" s="4"/>
      <c r="Q388" s="4"/>
    </row>
    <row r="389" ht="14.25" customHeight="1">
      <c r="N389" s="4"/>
      <c r="O389" s="4"/>
      <c r="P389" s="4"/>
      <c r="Q389" s="4"/>
    </row>
    <row r="390" ht="14.25" customHeight="1">
      <c r="N390" s="4"/>
      <c r="O390" s="4"/>
      <c r="P390" s="4"/>
      <c r="Q390" s="4"/>
    </row>
    <row r="391" ht="14.25" customHeight="1">
      <c r="N391" s="4"/>
      <c r="O391" s="4"/>
      <c r="P391" s="4"/>
      <c r="Q391" s="4"/>
    </row>
    <row r="392" ht="14.25" customHeight="1">
      <c r="N392" s="4"/>
      <c r="O392" s="4"/>
      <c r="P392" s="4"/>
      <c r="Q392" s="4"/>
    </row>
    <row r="393" ht="14.25" customHeight="1">
      <c r="N393" s="4"/>
      <c r="O393" s="4"/>
      <c r="P393" s="4"/>
      <c r="Q393" s="4"/>
    </row>
    <row r="394" ht="14.25" customHeight="1">
      <c r="N394" s="4"/>
      <c r="O394" s="4"/>
      <c r="P394" s="4"/>
      <c r="Q394" s="4"/>
    </row>
    <row r="395" ht="14.25" customHeight="1">
      <c r="N395" s="4"/>
      <c r="O395" s="4"/>
      <c r="P395" s="4"/>
      <c r="Q395" s="4"/>
    </row>
    <row r="396" ht="14.25" customHeight="1">
      <c r="N396" s="4"/>
      <c r="O396" s="4"/>
      <c r="P396" s="4"/>
      <c r="Q396" s="4"/>
    </row>
    <row r="397" ht="14.25" customHeight="1">
      <c r="N397" s="4"/>
      <c r="O397" s="4"/>
      <c r="P397" s="4"/>
      <c r="Q397" s="4"/>
    </row>
    <row r="398" ht="14.25" customHeight="1">
      <c r="N398" s="4"/>
      <c r="O398" s="4"/>
      <c r="P398" s="4"/>
      <c r="Q398" s="4"/>
    </row>
    <row r="399" ht="14.25" customHeight="1">
      <c r="N399" s="4"/>
      <c r="O399" s="4"/>
      <c r="P399" s="4"/>
      <c r="Q399" s="4"/>
    </row>
    <row r="400" ht="14.25" customHeight="1">
      <c r="N400" s="4"/>
      <c r="O400" s="4"/>
      <c r="P400" s="4"/>
      <c r="Q400" s="4"/>
    </row>
    <row r="401" ht="14.25" customHeight="1">
      <c r="N401" s="4"/>
      <c r="O401" s="4"/>
      <c r="P401" s="4"/>
      <c r="Q401" s="4"/>
    </row>
    <row r="402" ht="14.25" customHeight="1">
      <c r="N402" s="4"/>
      <c r="O402" s="4"/>
      <c r="P402" s="4"/>
      <c r="Q402" s="4"/>
    </row>
    <row r="403" ht="14.25" customHeight="1">
      <c r="N403" s="4"/>
      <c r="O403" s="4"/>
      <c r="P403" s="4"/>
      <c r="Q403" s="4"/>
    </row>
    <row r="404" ht="14.25" customHeight="1">
      <c r="N404" s="4"/>
      <c r="O404" s="4"/>
      <c r="P404" s="4"/>
      <c r="Q404" s="4"/>
    </row>
    <row r="405" ht="14.25" customHeight="1">
      <c r="N405" s="4"/>
      <c r="O405" s="4"/>
      <c r="P405" s="4"/>
      <c r="Q405" s="4"/>
    </row>
    <row r="406" ht="14.25" customHeight="1">
      <c r="N406" s="4"/>
      <c r="O406" s="4"/>
      <c r="P406" s="4"/>
      <c r="Q406" s="4"/>
    </row>
    <row r="407" ht="14.25" customHeight="1">
      <c r="N407" s="4"/>
      <c r="O407" s="4"/>
      <c r="P407" s="4"/>
      <c r="Q407" s="4"/>
    </row>
    <row r="408" ht="14.25" customHeight="1">
      <c r="N408" s="4"/>
      <c r="O408" s="4"/>
      <c r="P408" s="4"/>
      <c r="Q408" s="4"/>
    </row>
    <row r="409" ht="14.25" customHeight="1">
      <c r="N409" s="4"/>
      <c r="O409" s="4"/>
      <c r="P409" s="4"/>
      <c r="Q409" s="4"/>
    </row>
    <row r="410" ht="14.25" customHeight="1">
      <c r="N410" s="4"/>
      <c r="O410" s="4"/>
      <c r="P410" s="4"/>
      <c r="Q410" s="4"/>
    </row>
    <row r="411" ht="14.25" customHeight="1">
      <c r="N411" s="4"/>
      <c r="O411" s="4"/>
      <c r="P411" s="4"/>
      <c r="Q411" s="4"/>
    </row>
    <row r="412" ht="14.25" customHeight="1">
      <c r="N412" s="4"/>
      <c r="O412" s="4"/>
      <c r="P412" s="4"/>
      <c r="Q412" s="4"/>
    </row>
    <row r="413" ht="14.25" customHeight="1">
      <c r="N413" s="4"/>
      <c r="O413" s="4"/>
      <c r="P413" s="4"/>
      <c r="Q413" s="4"/>
    </row>
    <row r="414" ht="14.25" customHeight="1">
      <c r="N414" s="4"/>
      <c r="O414" s="4"/>
      <c r="P414" s="4"/>
      <c r="Q414" s="4"/>
    </row>
    <row r="415" ht="14.25" customHeight="1">
      <c r="N415" s="4"/>
      <c r="O415" s="4"/>
      <c r="P415" s="4"/>
      <c r="Q415" s="4"/>
    </row>
    <row r="416" ht="14.25" customHeight="1">
      <c r="N416" s="4"/>
      <c r="O416" s="4"/>
      <c r="P416" s="4"/>
      <c r="Q416" s="4"/>
    </row>
    <row r="417" ht="14.25" customHeight="1">
      <c r="N417" s="4"/>
      <c r="O417" s="4"/>
      <c r="P417" s="4"/>
      <c r="Q417" s="4"/>
    </row>
    <row r="418" ht="14.25" customHeight="1">
      <c r="N418" s="4"/>
      <c r="O418" s="4"/>
      <c r="P418" s="4"/>
      <c r="Q418" s="4"/>
    </row>
    <row r="419" ht="14.25" customHeight="1">
      <c r="N419" s="4"/>
      <c r="O419" s="4"/>
      <c r="P419" s="4"/>
      <c r="Q419" s="4"/>
    </row>
    <row r="420" ht="14.25" customHeight="1">
      <c r="N420" s="4"/>
      <c r="O420" s="4"/>
      <c r="P420" s="4"/>
      <c r="Q420" s="4"/>
    </row>
    <row r="421" ht="14.25" customHeight="1">
      <c r="N421" s="4"/>
      <c r="O421" s="4"/>
      <c r="P421" s="4"/>
      <c r="Q421" s="4"/>
    </row>
    <row r="422" ht="14.25" customHeight="1">
      <c r="N422" s="4"/>
      <c r="O422" s="4"/>
      <c r="P422" s="4"/>
      <c r="Q422" s="4"/>
    </row>
    <row r="423" ht="14.25" customHeight="1">
      <c r="N423" s="4"/>
      <c r="O423" s="4"/>
      <c r="P423" s="4"/>
      <c r="Q423" s="4"/>
    </row>
    <row r="424" ht="14.25" customHeight="1">
      <c r="N424" s="4"/>
      <c r="O424" s="4"/>
      <c r="P424" s="4"/>
      <c r="Q424" s="4"/>
    </row>
    <row r="425" ht="14.25" customHeight="1">
      <c r="N425" s="4"/>
      <c r="O425" s="4"/>
      <c r="P425" s="4"/>
      <c r="Q425" s="4"/>
    </row>
    <row r="426" ht="14.25" customHeight="1">
      <c r="N426" s="4"/>
      <c r="O426" s="4"/>
      <c r="P426" s="4"/>
      <c r="Q426" s="4"/>
    </row>
    <row r="427" ht="14.25" customHeight="1">
      <c r="N427" s="4"/>
      <c r="O427" s="4"/>
      <c r="P427" s="4"/>
      <c r="Q427" s="4"/>
    </row>
    <row r="428" ht="14.25" customHeight="1">
      <c r="N428" s="4"/>
      <c r="O428" s="4"/>
      <c r="P428" s="4"/>
      <c r="Q428" s="4"/>
    </row>
    <row r="429" ht="14.25" customHeight="1">
      <c r="N429" s="4"/>
      <c r="O429" s="4"/>
      <c r="P429" s="4"/>
      <c r="Q429" s="4"/>
    </row>
    <row r="430" ht="14.25" customHeight="1">
      <c r="N430" s="4"/>
      <c r="O430" s="4"/>
      <c r="P430" s="4"/>
      <c r="Q430" s="4"/>
    </row>
    <row r="431" ht="14.25" customHeight="1">
      <c r="N431" s="4"/>
      <c r="O431" s="4"/>
      <c r="P431" s="4"/>
      <c r="Q431" s="4"/>
    </row>
    <row r="432" ht="14.25" customHeight="1">
      <c r="N432" s="4"/>
      <c r="O432" s="4"/>
      <c r="P432" s="4"/>
      <c r="Q432" s="4"/>
    </row>
    <row r="433" ht="14.25" customHeight="1">
      <c r="N433" s="4"/>
      <c r="O433" s="4"/>
      <c r="P433" s="4"/>
      <c r="Q433" s="4"/>
    </row>
    <row r="434" ht="14.25" customHeight="1">
      <c r="N434" s="4"/>
      <c r="O434" s="4"/>
      <c r="P434" s="4"/>
      <c r="Q434" s="4"/>
    </row>
    <row r="435" ht="14.25" customHeight="1">
      <c r="N435" s="4"/>
      <c r="O435" s="4"/>
      <c r="P435" s="4"/>
      <c r="Q435" s="4"/>
    </row>
    <row r="436" ht="14.25" customHeight="1">
      <c r="N436" s="4"/>
      <c r="O436" s="4"/>
      <c r="P436" s="4"/>
      <c r="Q436" s="4"/>
    </row>
    <row r="437" ht="14.25" customHeight="1">
      <c r="N437" s="4"/>
      <c r="O437" s="4"/>
      <c r="P437" s="4"/>
      <c r="Q437" s="4"/>
    </row>
    <row r="438" ht="14.25" customHeight="1">
      <c r="N438" s="4"/>
      <c r="O438" s="4"/>
      <c r="P438" s="4"/>
      <c r="Q438" s="4"/>
    </row>
    <row r="439" ht="14.25" customHeight="1">
      <c r="N439" s="4"/>
      <c r="O439" s="4"/>
      <c r="P439" s="4"/>
      <c r="Q439" s="4"/>
    </row>
    <row r="440" ht="14.25" customHeight="1">
      <c r="N440" s="4"/>
      <c r="O440" s="4"/>
      <c r="P440" s="4"/>
      <c r="Q440" s="4"/>
    </row>
    <row r="441" ht="14.25" customHeight="1">
      <c r="N441" s="4"/>
      <c r="O441" s="4"/>
      <c r="P441" s="4"/>
      <c r="Q441" s="4"/>
    </row>
    <row r="442" ht="14.25" customHeight="1">
      <c r="N442" s="4"/>
      <c r="O442" s="4"/>
      <c r="P442" s="4"/>
      <c r="Q442" s="4"/>
    </row>
    <row r="443" ht="14.25" customHeight="1">
      <c r="N443" s="4"/>
      <c r="O443" s="4"/>
      <c r="P443" s="4"/>
      <c r="Q443" s="4"/>
    </row>
    <row r="444" ht="14.25" customHeight="1">
      <c r="N444" s="4"/>
      <c r="O444" s="4"/>
      <c r="P444" s="4"/>
      <c r="Q444" s="4"/>
    </row>
    <row r="445" ht="14.25" customHeight="1">
      <c r="N445" s="4"/>
      <c r="O445" s="4"/>
      <c r="P445" s="4"/>
      <c r="Q445" s="4"/>
    </row>
    <row r="446" ht="14.25" customHeight="1">
      <c r="N446" s="4"/>
      <c r="O446" s="4"/>
      <c r="P446" s="4"/>
      <c r="Q446" s="4"/>
    </row>
    <row r="447" ht="14.25" customHeight="1">
      <c r="N447" s="4"/>
      <c r="O447" s="4"/>
      <c r="P447" s="4"/>
      <c r="Q447" s="4"/>
    </row>
    <row r="448" ht="14.25" customHeight="1">
      <c r="N448" s="4"/>
      <c r="O448" s="4"/>
      <c r="P448" s="4"/>
      <c r="Q448" s="4"/>
    </row>
    <row r="449" ht="14.25" customHeight="1">
      <c r="N449" s="4"/>
      <c r="O449" s="4"/>
      <c r="P449" s="4"/>
      <c r="Q449" s="4"/>
    </row>
    <row r="450" ht="14.25" customHeight="1">
      <c r="N450" s="4"/>
      <c r="O450" s="4"/>
      <c r="P450" s="4"/>
      <c r="Q450" s="4"/>
    </row>
    <row r="451" ht="14.25" customHeight="1">
      <c r="N451" s="4"/>
      <c r="O451" s="4"/>
      <c r="P451" s="4"/>
      <c r="Q451" s="4"/>
    </row>
    <row r="452" ht="14.25" customHeight="1">
      <c r="N452" s="4"/>
      <c r="O452" s="4"/>
      <c r="P452" s="4"/>
      <c r="Q452" s="4"/>
    </row>
    <row r="453" ht="14.25" customHeight="1">
      <c r="N453" s="4"/>
      <c r="O453" s="4"/>
      <c r="P453" s="4"/>
      <c r="Q453" s="4"/>
    </row>
    <row r="454" ht="14.25" customHeight="1">
      <c r="N454" s="4"/>
      <c r="O454" s="4"/>
      <c r="P454" s="4"/>
      <c r="Q454" s="4"/>
    </row>
    <row r="455" ht="14.25" customHeight="1">
      <c r="N455" s="4"/>
      <c r="O455" s="4"/>
      <c r="P455" s="4"/>
      <c r="Q455" s="4"/>
    </row>
    <row r="456" ht="14.25" customHeight="1">
      <c r="N456" s="4"/>
      <c r="O456" s="4"/>
      <c r="P456" s="4"/>
      <c r="Q456" s="4"/>
    </row>
    <row r="457" ht="14.25" customHeight="1">
      <c r="N457" s="4"/>
      <c r="O457" s="4"/>
      <c r="P457" s="4"/>
      <c r="Q457" s="4"/>
    </row>
    <row r="458" ht="14.25" customHeight="1">
      <c r="N458" s="4"/>
      <c r="O458" s="4"/>
      <c r="P458" s="4"/>
      <c r="Q458" s="4"/>
    </row>
    <row r="459" ht="14.25" customHeight="1">
      <c r="N459" s="4"/>
      <c r="O459" s="4"/>
      <c r="P459" s="4"/>
      <c r="Q459" s="4"/>
    </row>
    <row r="460" ht="14.25" customHeight="1">
      <c r="N460" s="4"/>
      <c r="O460" s="4"/>
      <c r="P460" s="4"/>
      <c r="Q460" s="4"/>
    </row>
    <row r="461" ht="14.25" customHeight="1">
      <c r="N461" s="4"/>
      <c r="O461" s="4"/>
      <c r="P461" s="4"/>
      <c r="Q461" s="4"/>
    </row>
    <row r="462" ht="14.25" customHeight="1">
      <c r="N462" s="4"/>
      <c r="O462" s="4"/>
      <c r="P462" s="4"/>
      <c r="Q462" s="4"/>
    </row>
    <row r="463" ht="14.25" customHeight="1">
      <c r="N463" s="4"/>
      <c r="O463" s="4"/>
      <c r="P463" s="4"/>
      <c r="Q463" s="4"/>
    </row>
    <row r="464" ht="14.25" customHeight="1">
      <c r="N464" s="4"/>
      <c r="O464" s="4"/>
      <c r="P464" s="4"/>
      <c r="Q464" s="4"/>
    </row>
    <row r="465" ht="14.25" customHeight="1">
      <c r="N465" s="4"/>
      <c r="O465" s="4"/>
      <c r="P465" s="4"/>
      <c r="Q465" s="4"/>
    </row>
    <row r="466" ht="14.25" customHeight="1">
      <c r="N466" s="4"/>
      <c r="O466" s="4"/>
      <c r="P466" s="4"/>
      <c r="Q466" s="4"/>
    </row>
    <row r="467" ht="14.25" customHeight="1">
      <c r="N467" s="4"/>
      <c r="O467" s="4"/>
      <c r="P467" s="4"/>
      <c r="Q467" s="4"/>
    </row>
    <row r="468" ht="14.25" customHeight="1">
      <c r="N468" s="4"/>
      <c r="O468" s="4"/>
      <c r="P468" s="4"/>
      <c r="Q468" s="4"/>
    </row>
    <row r="469" ht="14.25" customHeight="1">
      <c r="N469" s="4"/>
      <c r="O469" s="4"/>
      <c r="P469" s="4"/>
      <c r="Q469" s="4"/>
    </row>
    <row r="470" ht="14.25" customHeight="1">
      <c r="N470" s="4"/>
      <c r="O470" s="4"/>
      <c r="P470" s="4"/>
      <c r="Q470" s="4"/>
    </row>
    <row r="471" ht="14.25" customHeight="1">
      <c r="N471" s="4"/>
      <c r="O471" s="4"/>
      <c r="P471" s="4"/>
      <c r="Q471" s="4"/>
    </row>
    <row r="472" ht="14.25" customHeight="1">
      <c r="N472" s="4"/>
      <c r="O472" s="4"/>
      <c r="P472" s="4"/>
      <c r="Q472" s="4"/>
    </row>
    <row r="473" ht="14.25" customHeight="1">
      <c r="N473" s="4"/>
      <c r="O473" s="4"/>
      <c r="P473" s="4"/>
      <c r="Q473" s="4"/>
    </row>
    <row r="474" ht="14.25" customHeight="1">
      <c r="N474" s="4"/>
      <c r="O474" s="4"/>
      <c r="P474" s="4"/>
      <c r="Q474" s="4"/>
    </row>
    <row r="475" ht="14.25" customHeight="1">
      <c r="N475" s="4"/>
      <c r="O475" s="4"/>
      <c r="P475" s="4"/>
      <c r="Q475" s="4"/>
    </row>
    <row r="476" ht="14.25" customHeight="1">
      <c r="N476" s="4"/>
      <c r="O476" s="4"/>
      <c r="P476" s="4"/>
      <c r="Q476" s="4"/>
    </row>
    <row r="477" ht="14.25" customHeight="1">
      <c r="N477" s="4"/>
      <c r="O477" s="4"/>
      <c r="P477" s="4"/>
      <c r="Q477" s="4"/>
    </row>
    <row r="478" ht="14.25" customHeight="1">
      <c r="N478" s="4"/>
      <c r="O478" s="4"/>
      <c r="P478" s="4"/>
      <c r="Q478" s="4"/>
    </row>
    <row r="479" ht="14.25" customHeight="1">
      <c r="N479" s="4"/>
      <c r="O479" s="4"/>
      <c r="P479" s="4"/>
      <c r="Q479" s="4"/>
    </row>
    <row r="480" ht="14.25" customHeight="1">
      <c r="N480" s="4"/>
      <c r="O480" s="4"/>
      <c r="P480" s="4"/>
      <c r="Q480" s="4"/>
    </row>
    <row r="481" ht="14.25" customHeight="1">
      <c r="N481" s="4"/>
      <c r="O481" s="4"/>
      <c r="P481" s="4"/>
      <c r="Q481" s="4"/>
    </row>
    <row r="482" ht="14.25" customHeight="1">
      <c r="N482" s="4"/>
      <c r="O482" s="4"/>
      <c r="P482" s="4"/>
      <c r="Q482" s="4"/>
    </row>
    <row r="483" ht="14.25" customHeight="1">
      <c r="N483" s="4"/>
      <c r="O483" s="4"/>
      <c r="P483" s="4"/>
      <c r="Q483" s="4"/>
    </row>
    <row r="484" ht="14.25" customHeight="1">
      <c r="N484" s="4"/>
      <c r="O484" s="4"/>
      <c r="P484" s="4"/>
      <c r="Q484" s="4"/>
    </row>
    <row r="485" ht="14.25" customHeight="1">
      <c r="N485" s="4"/>
      <c r="O485" s="4"/>
      <c r="P485" s="4"/>
      <c r="Q485" s="4"/>
    </row>
    <row r="486" ht="14.25" customHeight="1">
      <c r="N486" s="4"/>
      <c r="O486" s="4"/>
      <c r="P486" s="4"/>
      <c r="Q486" s="4"/>
    </row>
    <row r="487" ht="14.25" customHeight="1">
      <c r="N487" s="4"/>
      <c r="O487" s="4"/>
      <c r="P487" s="4"/>
      <c r="Q487" s="4"/>
    </row>
    <row r="488" ht="14.25" customHeight="1">
      <c r="N488" s="4"/>
      <c r="O488" s="4"/>
      <c r="P488" s="4"/>
      <c r="Q488" s="4"/>
    </row>
    <row r="489" ht="14.25" customHeight="1">
      <c r="N489" s="4"/>
      <c r="O489" s="4"/>
      <c r="P489" s="4"/>
      <c r="Q489" s="4"/>
    </row>
    <row r="490" ht="14.25" customHeight="1">
      <c r="N490" s="4"/>
      <c r="O490" s="4"/>
      <c r="P490" s="4"/>
      <c r="Q490" s="4"/>
    </row>
    <row r="491" ht="14.25" customHeight="1">
      <c r="N491" s="4"/>
      <c r="O491" s="4"/>
      <c r="P491" s="4"/>
      <c r="Q491" s="4"/>
    </row>
    <row r="492" ht="14.25" customHeight="1">
      <c r="N492" s="4"/>
      <c r="O492" s="4"/>
      <c r="P492" s="4"/>
      <c r="Q492" s="4"/>
    </row>
    <row r="493" ht="14.25" customHeight="1">
      <c r="N493" s="4"/>
      <c r="O493" s="4"/>
      <c r="P493" s="4"/>
      <c r="Q493" s="4"/>
    </row>
    <row r="494" ht="14.25" customHeight="1">
      <c r="N494" s="4"/>
      <c r="O494" s="4"/>
      <c r="P494" s="4"/>
      <c r="Q494" s="4"/>
    </row>
    <row r="495" ht="14.25" customHeight="1">
      <c r="N495" s="4"/>
      <c r="O495" s="4"/>
      <c r="P495" s="4"/>
      <c r="Q495" s="4"/>
    </row>
    <row r="496" ht="14.25" customHeight="1">
      <c r="N496" s="4"/>
      <c r="O496" s="4"/>
      <c r="P496" s="4"/>
      <c r="Q496" s="4"/>
    </row>
    <row r="497" ht="14.25" customHeight="1">
      <c r="N497" s="4"/>
      <c r="O497" s="4"/>
      <c r="P497" s="4"/>
      <c r="Q497" s="4"/>
    </row>
    <row r="498" ht="14.25" customHeight="1">
      <c r="N498" s="4"/>
      <c r="O498" s="4"/>
      <c r="P498" s="4"/>
      <c r="Q498" s="4"/>
    </row>
    <row r="499" ht="14.25" customHeight="1">
      <c r="N499" s="4"/>
      <c r="O499" s="4"/>
      <c r="P499" s="4"/>
      <c r="Q499" s="4"/>
    </row>
    <row r="500" ht="14.25" customHeight="1">
      <c r="N500" s="4"/>
      <c r="O500" s="4"/>
      <c r="P500" s="4"/>
      <c r="Q500" s="4"/>
    </row>
    <row r="501" ht="14.25" customHeight="1">
      <c r="N501" s="4"/>
      <c r="O501" s="4"/>
      <c r="P501" s="4"/>
      <c r="Q501" s="4"/>
    </row>
    <row r="502" ht="14.25" customHeight="1">
      <c r="N502" s="4"/>
      <c r="O502" s="4"/>
      <c r="P502" s="4"/>
      <c r="Q502" s="4"/>
    </row>
    <row r="503" ht="14.25" customHeight="1">
      <c r="N503" s="4"/>
      <c r="O503" s="4"/>
      <c r="P503" s="4"/>
      <c r="Q503" s="4"/>
    </row>
    <row r="504" ht="14.25" customHeight="1">
      <c r="N504" s="4"/>
      <c r="O504" s="4"/>
      <c r="P504" s="4"/>
      <c r="Q504" s="4"/>
    </row>
    <row r="505" ht="14.25" customHeight="1">
      <c r="N505" s="4"/>
      <c r="O505" s="4"/>
      <c r="P505" s="4"/>
      <c r="Q505" s="4"/>
    </row>
    <row r="506" ht="14.25" customHeight="1">
      <c r="N506" s="4"/>
      <c r="O506" s="4"/>
      <c r="P506" s="4"/>
      <c r="Q506" s="4"/>
    </row>
    <row r="507" ht="14.25" customHeight="1">
      <c r="N507" s="4"/>
      <c r="O507" s="4"/>
      <c r="P507" s="4"/>
      <c r="Q507" s="4"/>
    </row>
    <row r="508" ht="14.25" customHeight="1">
      <c r="N508" s="4"/>
      <c r="O508" s="4"/>
      <c r="P508" s="4"/>
      <c r="Q508" s="4"/>
    </row>
    <row r="509" ht="14.25" customHeight="1">
      <c r="N509" s="4"/>
      <c r="O509" s="4"/>
      <c r="P509" s="4"/>
      <c r="Q509" s="4"/>
    </row>
    <row r="510" ht="14.25" customHeight="1">
      <c r="N510" s="4"/>
      <c r="O510" s="4"/>
      <c r="P510" s="4"/>
      <c r="Q510" s="4"/>
    </row>
    <row r="511" ht="14.25" customHeight="1">
      <c r="N511" s="4"/>
      <c r="O511" s="4"/>
      <c r="P511" s="4"/>
      <c r="Q511" s="4"/>
    </row>
    <row r="512" ht="14.25" customHeight="1">
      <c r="N512" s="4"/>
      <c r="O512" s="4"/>
      <c r="P512" s="4"/>
      <c r="Q512" s="4"/>
    </row>
    <row r="513" ht="14.25" customHeight="1">
      <c r="N513" s="4"/>
      <c r="O513" s="4"/>
      <c r="P513" s="4"/>
      <c r="Q513" s="4"/>
    </row>
    <row r="514" ht="14.25" customHeight="1">
      <c r="N514" s="4"/>
      <c r="O514" s="4"/>
      <c r="P514" s="4"/>
      <c r="Q514" s="4"/>
    </row>
    <row r="515" ht="14.25" customHeight="1">
      <c r="N515" s="4"/>
      <c r="O515" s="4"/>
      <c r="P515" s="4"/>
      <c r="Q515" s="4"/>
    </row>
    <row r="516" ht="14.25" customHeight="1">
      <c r="N516" s="4"/>
      <c r="O516" s="4"/>
      <c r="P516" s="4"/>
      <c r="Q516" s="4"/>
    </row>
    <row r="517" ht="14.25" customHeight="1">
      <c r="N517" s="4"/>
      <c r="O517" s="4"/>
      <c r="P517" s="4"/>
      <c r="Q517" s="4"/>
    </row>
    <row r="518" ht="14.25" customHeight="1">
      <c r="N518" s="4"/>
      <c r="O518" s="4"/>
      <c r="P518" s="4"/>
      <c r="Q518" s="4"/>
    </row>
    <row r="519" ht="14.25" customHeight="1">
      <c r="N519" s="4"/>
      <c r="O519" s="4"/>
      <c r="P519" s="4"/>
      <c r="Q519" s="4"/>
    </row>
    <row r="520" ht="14.25" customHeight="1">
      <c r="N520" s="4"/>
      <c r="O520" s="4"/>
      <c r="P520" s="4"/>
      <c r="Q520" s="4"/>
    </row>
    <row r="521" ht="14.25" customHeight="1">
      <c r="N521" s="4"/>
      <c r="O521" s="4"/>
      <c r="P521" s="4"/>
      <c r="Q521" s="4"/>
    </row>
    <row r="522" ht="14.25" customHeight="1">
      <c r="N522" s="4"/>
      <c r="O522" s="4"/>
      <c r="P522" s="4"/>
      <c r="Q522" s="4"/>
    </row>
    <row r="523" ht="14.25" customHeight="1">
      <c r="N523" s="4"/>
      <c r="O523" s="4"/>
      <c r="P523" s="4"/>
      <c r="Q523" s="4"/>
    </row>
    <row r="524" ht="14.25" customHeight="1">
      <c r="N524" s="4"/>
      <c r="O524" s="4"/>
      <c r="P524" s="4"/>
      <c r="Q524" s="4"/>
    </row>
    <row r="525" ht="14.25" customHeight="1">
      <c r="N525" s="4"/>
      <c r="O525" s="4"/>
      <c r="P525" s="4"/>
      <c r="Q525" s="4"/>
    </row>
    <row r="526" ht="14.25" customHeight="1">
      <c r="N526" s="4"/>
      <c r="O526" s="4"/>
      <c r="P526" s="4"/>
      <c r="Q526" s="4"/>
    </row>
    <row r="527" ht="14.25" customHeight="1">
      <c r="N527" s="4"/>
      <c r="O527" s="4"/>
      <c r="P527" s="4"/>
      <c r="Q527" s="4"/>
    </row>
    <row r="528" ht="14.25" customHeight="1">
      <c r="N528" s="4"/>
      <c r="O528" s="4"/>
      <c r="P528" s="4"/>
      <c r="Q528" s="4"/>
    </row>
    <row r="529" ht="14.25" customHeight="1">
      <c r="N529" s="4"/>
      <c r="O529" s="4"/>
      <c r="P529" s="4"/>
      <c r="Q529" s="4"/>
    </row>
    <row r="530" ht="14.25" customHeight="1">
      <c r="N530" s="4"/>
      <c r="O530" s="4"/>
      <c r="P530" s="4"/>
      <c r="Q530" s="4"/>
    </row>
    <row r="531" ht="14.25" customHeight="1">
      <c r="N531" s="4"/>
      <c r="O531" s="4"/>
      <c r="P531" s="4"/>
      <c r="Q531" s="4"/>
    </row>
    <row r="532" ht="14.25" customHeight="1">
      <c r="N532" s="4"/>
      <c r="O532" s="4"/>
      <c r="P532" s="4"/>
      <c r="Q532" s="4"/>
    </row>
    <row r="533" ht="14.25" customHeight="1">
      <c r="N533" s="4"/>
      <c r="O533" s="4"/>
      <c r="P533" s="4"/>
      <c r="Q533" s="4"/>
    </row>
    <row r="534" ht="14.25" customHeight="1">
      <c r="N534" s="4"/>
      <c r="O534" s="4"/>
      <c r="P534" s="4"/>
      <c r="Q534" s="4"/>
    </row>
    <row r="535" ht="14.25" customHeight="1">
      <c r="N535" s="4"/>
      <c r="O535" s="4"/>
      <c r="P535" s="4"/>
      <c r="Q535" s="4"/>
    </row>
    <row r="536" ht="14.25" customHeight="1">
      <c r="N536" s="4"/>
      <c r="O536" s="4"/>
      <c r="P536" s="4"/>
      <c r="Q536" s="4"/>
    </row>
    <row r="537" ht="14.25" customHeight="1">
      <c r="N537" s="4"/>
      <c r="O537" s="4"/>
      <c r="P537" s="4"/>
      <c r="Q537" s="4"/>
    </row>
    <row r="538" ht="14.25" customHeight="1">
      <c r="N538" s="4"/>
      <c r="O538" s="4"/>
      <c r="P538" s="4"/>
      <c r="Q538" s="4"/>
    </row>
    <row r="539" ht="14.25" customHeight="1">
      <c r="N539" s="4"/>
      <c r="O539" s="4"/>
      <c r="P539" s="4"/>
      <c r="Q539" s="4"/>
    </row>
    <row r="540" ht="14.25" customHeight="1">
      <c r="N540" s="4"/>
      <c r="O540" s="4"/>
      <c r="P540" s="4"/>
      <c r="Q540" s="4"/>
    </row>
    <row r="541" ht="14.25" customHeight="1">
      <c r="N541" s="4"/>
      <c r="O541" s="4"/>
      <c r="P541" s="4"/>
      <c r="Q541" s="4"/>
    </row>
    <row r="542" ht="14.25" customHeight="1">
      <c r="N542" s="4"/>
      <c r="O542" s="4"/>
      <c r="P542" s="4"/>
      <c r="Q542" s="4"/>
    </row>
    <row r="543" ht="14.25" customHeight="1">
      <c r="N543" s="4"/>
      <c r="O543" s="4"/>
      <c r="P543" s="4"/>
      <c r="Q543" s="4"/>
    </row>
    <row r="544" ht="14.25" customHeight="1">
      <c r="N544" s="4"/>
      <c r="O544" s="4"/>
      <c r="P544" s="4"/>
      <c r="Q544" s="4"/>
    </row>
    <row r="545" ht="14.25" customHeight="1">
      <c r="N545" s="4"/>
      <c r="O545" s="4"/>
      <c r="P545" s="4"/>
      <c r="Q545" s="4"/>
    </row>
    <row r="546" ht="14.25" customHeight="1">
      <c r="N546" s="4"/>
      <c r="O546" s="4"/>
      <c r="P546" s="4"/>
      <c r="Q546" s="4"/>
    </row>
    <row r="547" ht="14.25" customHeight="1">
      <c r="N547" s="4"/>
      <c r="O547" s="4"/>
      <c r="P547" s="4"/>
      <c r="Q547" s="4"/>
    </row>
    <row r="548" ht="14.25" customHeight="1">
      <c r="N548" s="4"/>
      <c r="O548" s="4"/>
      <c r="P548" s="4"/>
      <c r="Q548" s="4"/>
    </row>
    <row r="549" ht="14.25" customHeight="1">
      <c r="N549" s="4"/>
      <c r="O549" s="4"/>
      <c r="P549" s="4"/>
      <c r="Q549" s="4"/>
    </row>
    <row r="550" ht="14.25" customHeight="1">
      <c r="N550" s="4"/>
      <c r="O550" s="4"/>
      <c r="P550" s="4"/>
      <c r="Q550" s="4"/>
    </row>
    <row r="551" ht="14.25" customHeight="1">
      <c r="N551" s="4"/>
      <c r="O551" s="4"/>
      <c r="P551" s="4"/>
      <c r="Q551" s="4"/>
    </row>
    <row r="552" ht="14.25" customHeight="1">
      <c r="N552" s="4"/>
      <c r="O552" s="4"/>
      <c r="P552" s="4"/>
      <c r="Q552" s="4"/>
    </row>
    <row r="553" ht="14.25" customHeight="1">
      <c r="N553" s="4"/>
      <c r="O553" s="4"/>
      <c r="P553" s="4"/>
      <c r="Q553" s="4"/>
    </row>
    <row r="554" ht="14.25" customHeight="1">
      <c r="N554" s="4"/>
      <c r="O554" s="4"/>
      <c r="P554" s="4"/>
      <c r="Q554" s="4"/>
    </row>
    <row r="555" ht="14.25" customHeight="1">
      <c r="N555" s="4"/>
      <c r="O555" s="4"/>
      <c r="P555" s="4"/>
      <c r="Q555" s="4"/>
    </row>
    <row r="556" ht="14.25" customHeight="1">
      <c r="N556" s="4"/>
      <c r="O556" s="4"/>
      <c r="P556" s="4"/>
      <c r="Q556" s="4"/>
    </row>
    <row r="557" ht="14.25" customHeight="1">
      <c r="N557" s="4"/>
      <c r="O557" s="4"/>
      <c r="P557" s="4"/>
      <c r="Q557" s="4"/>
    </row>
    <row r="558" ht="14.25" customHeight="1">
      <c r="N558" s="4"/>
      <c r="O558" s="4"/>
      <c r="P558" s="4"/>
      <c r="Q558" s="4"/>
    </row>
    <row r="559" ht="14.25" customHeight="1">
      <c r="N559" s="4"/>
      <c r="O559" s="4"/>
      <c r="P559" s="4"/>
      <c r="Q559" s="4"/>
    </row>
    <row r="560" ht="14.25" customHeight="1">
      <c r="N560" s="4"/>
      <c r="O560" s="4"/>
      <c r="P560" s="4"/>
      <c r="Q560" s="4"/>
    </row>
    <row r="561" ht="14.25" customHeight="1">
      <c r="N561" s="4"/>
      <c r="O561" s="4"/>
      <c r="P561" s="4"/>
      <c r="Q561" s="4"/>
    </row>
    <row r="562" ht="14.25" customHeight="1">
      <c r="N562" s="4"/>
      <c r="O562" s="4"/>
      <c r="P562" s="4"/>
      <c r="Q562" s="4"/>
    </row>
    <row r="563" ht="14.25" customHeight="1">
      <c r="N563" s="4"/>
      <c r="O563" s="4"/>
      <c r="P563" s="4"/>
      <c r="Q563" s="4"/>
    </row>
    <row r="564" ht="14.25" customHeight="1">
      <c r="N564" s="4"/>
      <c r="O564" s="4"/>
      <c r="P564" s="4"/>
      <c r="Q564" s="4"/>
    </row>
    <row r="565" ht="14.25" customHeight="1">
      <c r="N565" s="4"/>
      <c r="O565" s="4"/>
      <c r="P565" s="4"/>
      <c r="Q565" s="4"/>
    </row>
    <row r="566" ht="14.25" customHeight="1">
      <c r="N566" s="4"/>
      <c r="O566" s="4"/>
      <c r="P566" s="4"/>
      <c r="Q566" s="4"/>
    </row>
    <row r="567" ht="14.25" customHeight="1">
      <c r="N567" s="4"/>
      <c r="O567" s="4"/>
      <c r="P567" s="4"/>
      <c r="Q567" s="4"/>
    </row>
    <row r="568" ht="14.25" customHeight="1">
      <c r="N568" s="4"/>
      <c r="O568" s="4"/>
      <c r="P568" s="4"/>
      <c r="Q568" s="4"/>
    </row>
    <row r="569" ht="14.25" customHeight="1">
      <c r="N569" s="4"/>
      <c r="O569" s="4"/>
      <c r="P569" s="4"/>
      <c r="Q569" s="4"/>
    </row>
    <row r="570" ht="14.25" customHeight="1">
      <c r="N570" s="4"/>
      <c r="O570" s="4"/>
      <c r="P570" s="4"/>
      <c r="Q570" s="4"/>
    </row>
    <row r="571" ht="14.25" customHeight="1">
      <c r="N571" s="4"/>
      <c r="O571" s="4"/>
      <c r="P571" s="4"/>
      <c r="Q571" s="4"/>
    </row>
    <row r="572" ht="14.25" customHeight="1">
      <c r="N572" s="4"/>
      <c r="O572" s="4"/>
      <c r="P572" s="4"/>
      <c r="Q572" s="4"/>
    </row>
    <row r="573" ht="14.25" customHeight="1">
      <c r="N573" s="4"/>
      <c r="O573" s="4"/>
      <c r="P573" s="4"/>
      <c r="Q573" s="4"/>
    </row>
    <row r="574" ht="14.25" customHeight="1">
      <c r="N574" s="4"/>
      <c r="O574" s="4"/>
      <c r="P574" s="4"/>
      <c r="Q574" s="4"/>
    </row>
    <row r="575" ht="14.25" customHeight="1">
      <c r="N575" s="4"/>
      <c r="O575" s="4"/>
      <c r="P575" s="4"/>
      <c r="Q575" s="4"/>
    </row>
    <row r="576" ht="14.25" customHeight="1">
      <c r="N576" s="4"/>
      <c r="O576" s="4"/>
      <c r="P576" s="4"/>
      <c r="Q576" s="4"/>
    </row>
    <row r="577" ht="14.25" customHeight="1">
      <c r="N577" s="4"/>
      <c r="O577" s="4"/>
      <c r="P577" s="4"/>
      <c r="Q577" s="4"/>
    </row>
    <row r="578" ht="14.25" customHeight="1">
      <c r="N578" s="4"/>
      <c r="O578" s="4"/>
      <c r="P578" s="4"/>
      <c r="Q578" s="4"/>
    </row>
    <row r="579" ht="14.25" customHeight="1">
      <c r="N579" s="4"/>
      <c r="O579" s="4"/>
      <c r="P579" s="4"/>
      <c r="Q579" s="4"/>
    </row>
    <row r="580" ht="14.25" customHeight="1">
      <c r="N580" s="4"/>
      <c r="O580" s="4"/>
      <c r="P580" s="4"/>
      <c r="Q580" s="4"/>
    </row>
    <row r="581" ht="14.25" customHeight="1">
      <c r="N581" s="4"/>
      <c r="O581" s="4"/>
      <c r="P581" s="4"/>
      <c r="Q581" s="4"/>
    </row>
    <row r="582" ht="14.25" customHeight="1">
      <c r="N582" s="4"/>
      <c r="O582" s="4"/>
      <c r="P582" s="4"/>
      <c r="Q582" s="4"/>
    </row>
    <row r="583" ht="14.25" customHeight="1">
      <c r="N583" s="4"/>
      <c r="O583" s="4"/>
      <c r="P583" s="4"/>
      <c r="Q583" s="4"/>
    </row>
    <row r="584" ht="14.25" customHeight="1">
      <c r="N584" s="4"/>
      <c r="O584" s="4"/>
      <c r="P584" s="4"/>
      <c r="Q584" s="4"/>
    </row>
    <row r="585" ht="14.25" customHeight="1">
      <c r="N585" s="4"/>
      <c r="O585" s="4"/>
      <c r="P585" s="4"/>
      <c r="Q585" s="4"/>
    </row>
    <row r="586" ht="14.25" customHeight="1">
      <c r="N586" s="4"/>
      <c r="O586" s="4"/>
      <c r="P586" s="4"/>
      <c r="Q586" s="4"/>
    </row>
    <row r="587" ht="14.25" customHeight="1">
      <c r="N587" s="4"/>
      <c r="O587" s="4"/>
      <c r="P587" s="4"/>
      <c r="Q587" s="4"/>
    </row>
    <row r="588" ht="14.25" customHeight="1">
      <c r="N588" s="4"/>
      <c r="O588" s="4"/>
      <c r="P588" s="4"/>
      <c r="Q588" s="4"/>
    </row>
    <row r="589" ht="14.25" customHeight="1">
      <c r="N589" s="4"/>
      <c r="O589" s="4"/>
      <c r="P589" s="4"/>
      <c r="Q589" s="4"/>
    </row>
    <row r="590" ht="14.25" customHeight="1">
      <c r="N590" s="4"/>
      <c r="O590" s="4"/>
      <c r="P590" s="4"/>
      <c r="Q590" s="4"/>
    </row>
    <row r="591" ht="14.25" customHeight="1">
      <c r="N591" s="4"/>
      <c r="O591" s="4"/>
      <c r="P591" s="4"/>
      <c r="Q591" s="4"/>
    </row>
    <row r="592" ht="14.25" customHeight="1">
      <c r="N592" s="4"/>
      <c r="O592" s="4"/>
      <c r="P592" s="4"/>
      <c r="Q592" s="4"/>
    </row>
    <row r="593" ht="14.25" customHeight="1">
      <c r="N593" s="4"/>
      <c r="O593" s="4"/>
      <c r="P593" s="4"/>
      <c r="Q593" s="4"/>
    </row>
    <row r="594" ht="14.25" customHeight="1">
      <c r="N594" s="4"/>
      <c r="O594" s="4"/>
      <c r="P594" s="4"/>
      <c r="Q594" s="4"/>
    </row>
    <row r="595" ht="14.25" customHeight="1">
      <c r="N595" s="4"/>
      <c r="O595" s="4"/>
      <c r="P595" s="4"/>
      <c r="Q595" s="4"/>
    </row>
    <row r="596" ht="14.25" customHeight="1">
      <c r="N596" s="4"/>
      <c r="O596" s="4"/>
      <c r="P596" s="4"/>
      <c r="Q596" s="4"/>
    </row>
    <row r="597" ht="14.25" customHeight="1">
      <c r="N597" s="4"/>
      <c r="O597" s="4"/>
      <c r="P597" s="4"/>
      <c r="Q597" s="4"/>
    </row>
    <row r="598" ht="14.25" customHeight="1">
      <c r="N598" s="4"/>
      <c r="O598" s="4"/>
      <c r="P598" s="4"/>
      <c r="Q598" s="4"/>
    </row>
    <row r="599" ht="14.25" customHeight="1">
      <c r="N599" s="4"/>
      <c r="O599" s="4"/>
      <c r="P599" s="4"/>
      <c r="Q599" s="4"/>
    </row>
    <row r="600" ht="14.25" customHeight="1">
      <c r="N600" s="4"/>
      <c r="O600" s="4"/>
      <c r="P600" s="4"/>
      <c r="Q600" s="4"/>
    </row>
    <row r="601" ht="14.25" customHeight="1">
      <c r="N601" s="4"/>
      <c r="O601" s="4"/>
      <c r="P601" s="4"/>
      <c r="Q601" s="4"/>
    </row>
    <row r="602" ht="14.25" customHeight="1">
      <c r="N602" s="4"/>
      <c r="O602" s="4"/>
      <c r="P602" s="4"/>
      <c r="Q602" s="4"/>
    </row>
    <row r="603" ht="14.25" customHeight="1">
      <c r="N603" s="4"/>
      <c r="O603" s="4"/>
      <c r="P603" s="4"/>
      <c r="Q603" s="4"/>
    </row>
    <row r="604" ht="14.25" customHeight="1">
      <c r="N604" s="4"/>
      <c r="O604" s="4"/>
      <c r="P604" s="4"/>
      <c r="Q604" s="4"/>
    </row>
    <row r="605" ht="14.25" customHeight="1">
      <c r="N605" s="4"/>
      <c r="O605" s="4"/>
      <c r="P605" s="4"/>
      <c r="Q605" s="4"/>
    </row>
    <row r="606" ht="14.25" customHeight="1">
      <c r="N606" s="4"/>
      <c r="O606" s="4"/>
      <c r="P606" s="4"/>
      <c r="Q606" s="4"/>
    </row>
    <row r="607" ht="14.25" customHeight="1">
      <c r="N607" s="4"/>
      <c r="O607" s="4"/>
      <c r="P607" s="4"/>
      <c r="Q607" s="4"/>
    </row>
    <row r="608" ht="14.25" customHeight="1">
      <c r="N608" s="4"/>
      <c r="O608" s="4"/>
      <c r="P608" s="4"/>
      <c r="Q608" s="4"/>
    </row>
    <row r="609" ht="14.25" customHeight="1">
      <c r="N609" s="4"/>
      <c r="O609" s="4"/>
      <c r="P609" s="4"/>
      <c r="Q609" s="4"/>
    </row>
    <row r="610" ht="14.25" customHeight="1">
      <c r="N610" s="4"/>
      <c r="O610" s="4"/>
      <c r="P610" s="4"/>
      <c r="Q610" s="4"/>
    </row>
    <row r="611" ht="14.25" customHeight="1">
      <c r="N611" s="4"/>
      <c r="O611" s="4"/>
      <c r="P611" s="4"/>
      <c r="Q611" s="4"/>
    </row>
    <row r="612" ht="14.25" customHeight="1">
      <c r="N612" s="4"/>
      <c r="O612" s="4"/>
      <c r="P612" s="4"/>
      <c r="Q612" s="4"/>
    </row>
    <row r="613" ht="14.25" customHeight="1">
      <c r="N613" s="4"/>
      <c r="O613" s="4"/>
      <c r="P613" s="4"/>
      <c r="Q613" s="4"/>
    </row>
    <row r="614" ht="14.25" customHeight="1">
      <c r="N614" s="4"/>
      <c r="O614" s="4"/>
      <c r="P614" s="4"/>
      <c r="Q614" s="4"/>
    </row>
    <row r="615" ht="14.25" customHeight="1">
      <c r="N615" s="4"/>
      <c r="O615" s="4"/>
      <c r="P615" s="4"/>
      <c r="Q615" s="4"/>
    </row>
    <row r="616" ht="14.25" customHeight="1">
      <c r="N616" s="4"/>
      <c r="O616" s="4"/>
      <c r="P616" s="4"/>
      <c r="Q616" s="4"/>
    </row>
    <row r="617" ht="14.25" customHeight="1">
      <c r="N617" s="4"/>
      <c r="O617" s="4"/>
      <c r="P617" s="4"/>
      <c r="Q617" s="4"/>
    </row>
    <row r="618" ht="14.25" customHeight="1">
      <c r="N618" s="4"/>
      <c r="O618" s="4"/>
      <c r="P618" s="4"/>
      <c r="Q618" s="4"/>
    </row>
    <row r="619" ht="14.25" customHeight="1">
      <c r="N619" s="4"/>
      <c r="O619" s="4"/>
      <c r="P619" s="4"/>
      <c r="Q619" s="4"/>
    </row>
    <row r="620" ht="14.25" customHeight="1">
      <c r="N620" s="4"/>
      <c r="O620" s="4"/>
      <c r="P620" s="4"/>
      <c r="Q620" s="4"/>
    </row>
    <row r="621" ht="14.25" customHeight="1">
      <c r="N621" s="4"/>
      <c r="O621" s="4"/>
      <c r="P621" s="4"/>
      <c r="Q621" s="4"/>
    </row>
    <row r="622" ht="14.25" customHeight="1">
      <c r="N622" s="4"/>
      <c r="O622" s="4"/>
      <c r="P622" s="4"/>
      <c r="Q622" s="4"/>
    </row>
    <row r="623" ht="14.25" customHeight="1">
      <c r="N623" s="4"/>
      <c r="O623" s="4"/>
      <c r="P623" s="4"/>
      <c r="Q623" s="4"/>
    </row>
    <row r="624" ht="14.25" customHeight="1">
      <c r="N624" s="4"/>
      <c r="O624" s="4"/>
      <c r="P624" s="4"/>
      <c r="Q624" s="4"/>
    </row>
    <row r="625" ht="14.25" customHeight="1">
      <c r="N625" s="4"/>
      <c r="O625" s="4"/>
      <c r="P625" s="4"/>
      <c r="Q625" s="4"/>
    </row>
    <row r="626" ht="14.25" customHeight="1">
      <c r="N626" s="4"/>
      <c r="O626" s="4"/>
      <c r="P626" s="4"/>
      <c r="Q626" s="4"/>
    </row>
    <row r="627" ht="14.25" customHeight="1">
      <c r="N627" s="4"/>
      <c r="O627" s="4"/>
      <c r="P627" s="4"/>
      <c r="Q627" s="4"/>
    </row>
    <row r="628" ht="14.25" customHeight="1">
      <c r="N628" s="4"/>
      <c r="O628" s="4"/>
      <c r="P628" s="4"/>
      <c r="Q628" s="4"/>
    </row>
    <row r="629" ht="14.25" customHeight="1">
      <c r="N629" s="4"/>
      <c r="O629" s="4"/>
      <c r="P629" s="4"/>
      <c r="Q629" s="4"/>
    </row>
    <row r="630" ht="14.25" customHeight="1">
      <c r="N630" s="4"/>
      <c r="O630" s="4"/>
      <c r="P630" s="4"/>
      <c r="Q630" s="4"/>
    </row>
    <row r="631" ht="14.25" customHeight="1">
      <c r="N631" s="4"/>
      <c r="O631" s="4"/>
      <c r="P631" s="4"/>
      <c r="Q631" s="4"/>
    </row>
    <row r="632" ht="14.25" customHeight="1">
      <c r="N632" s="4"/>
      <c r="O632" s="4"/>
      <c r="P632" s="4"/>
      <c r="Q632" s="4"/>
    </row>
    <row r="633" ht="14.25" customHeight="1">
      <c r="N633" s="4"/>
      <c r="O633" s="4"/>
      <c r="P633" s="4"/>
      <c r="Q633" s="4"/>
    </row>
    <row r="634" ht="14.25" customHeight="1">
      <c r="N634" s="4"/>
      <c r="O634" s="4"/>
      <c r="P634" s="4"/>
      <c r="Q634" s="4"/>
    </row>
    <row r="635" ht="14.25" customHeight="1">
      <c r="N635" s="4"/>
      <c r="O635" s="4"/>
      <c r="P635" s="4"/>
      <c r="Q635" s="4"/>
    </row>
    <row r="636" ht="14.25" customHeight="1">
      <c r="N636" s="4"/>
      <c r="O636" s="4"/>
      <c r="P636" s="4"/>
      <c r="Q636" s="4"/>
    </row>
    <row r="637" ht="14.25" customHeight="1">
      <c r="N637" s="4"/>
      <c r="O637" s="4"/>
      <c r="P637" s="4"/>
      <c r="Q637" s="4"/>
    </row>
    <row r="638" ht="14.25" customHeight="1">
      <c r="N638" s="4"/>
      <c r="O638" s="4"/>
      <c r="P638" s="4"/>
      <c r="Q638" s="4"/>
    </row>
    <row r="639" ht="14.25" customHeight="1">
      <c r="N639" s="4"/>
      <c r="O639" s="4"/>
      <c r="P639" s="4"/>
      <c r="Q639" s="4"/>
    </row>
    <row r="640" ht="14.25" customHeight="1">
      <c r="N640" s="4"/>
      <c r="O640" s="4"/>
      <c r="P640" s="4"/>
      <c r="Q640" s="4"/>
    </row>
    <row r="641" ht="14.25" customHeight="1">
      <c r="N641" s="4"/>
      <c r="O641" s="4"/>
      <c r="P641" s="4"/>
      <c r="Q641" s="4"/>
    </row>
    <row r="642" ht="14.25" customHeight="1">
      <c r="N642" s="4"/>
      <c r="O642" s="4"/>
      <c r="P642" s="4"/>
      <c r="Q642" s="4"/>
    </row>
    <row r="643" ht="14.25" customHeight="1">
      <c r="N643" s="4"/>
      <c r="O643" s="4"/>
      <c r="P643" s="4"/>
      <c r="Q643" s="4"/>
    </row>
    <row r="644" ht="14.25" customHeight="1">
      <c r="N644" s="4"/>
      <c r="O644" s="4"/>
      <c r="P644" s="4"/>
      <c r="Q644" s="4"/>
    </row>
    <row r="645" ht="14.25" customHeight="1">
      <c r="N645" s="4"/>
      <c r="O645" s="4"/>
      <c r="P645" s="4"/>
      <c r="Q645" s="4"/>
    </row>
    <row r="646" ht="14.25" customHeight="1">
      <c r="N646" s="4"/>
      <c r="O646" s="4"/>
      <c r="P646" s="4"/>
      <c r="Q646" s="4"/>
    </row>
    <row r="647" ht="14.25" customHeight="1">
      <c r="N647" s="4"/>
      <c r="O647" s="4"/>
      <c r="P647" s="4"/>
      <c r="Q647" s="4"/>
    </row>
    <row r="648" ht="14.25" customHeight="1">
      <c r="N648" s="4"/>
      <c r="O648" s="4"/>
      <c r="P648" s="4"/>
      <c r="Q648" s="4"/>
    </row>
    <row r="649" ht="14.25" customHeight="1">
      <c r="N649" s="4"/>
      <c r="O649" s="4"/>
      <c r="P649" s="4"/>
      <c r="Q649" s="4"/>
    </row>
    <row r="650" ht="14.25" customHeight="1">
      <c r="N650" s="4"/>
      <c r="O650" s="4"/>
      <c r="P650" s="4"/>
      <c r="Q650" s="4"/>
    </row>
    <row r="651" ht="14.25" customHeight="1">
      <c r="N651" s="4"/>
      <c r="O651" s="4"/>
      <c r="P651" s="4"/>
      <c r="Q651" s="4"/>
    </row>
    <row r="652" ht="14.25" customHeight="1">
      <c r="N652" s="4"/>
      <c r="O652" s="4"/>
      <c r="P652" s="4"/>
      <c r="Q652" s="4"/>
    </row>
    <row r="653" ht="14.25" customHeight="1">
      <c r="N653" s="4"/>
      <c r="O653" s="4"/>
      <c r="P653" s="4"/>
      <c r="Q653" s="4"/>
    </row>
    <row r="654" ht="14.25" customHeight="1">
      <c r="N654" s="4"/>
      <c r="O654" s="4"/>
      <c r="P654" s="4"/>
      <c r="Q654" s="4"/>
    </row>
    <row r="655" ht="14.25" customHeight="1">
      <c r="N655" s="4"/>
      <c r="O655" s="4"/>
      <c r="P655" s="4"/>
      <c r="Q655" s="4"/>
    </row>
    <row r="656" ht="14.25" customHeight="1">
      <c r="N656" s="4"/>
      <c r="O656" s="4"/>
      <c r="P656" s="4"/>
      <c r="Q656" s="4"/>
    </row>
    <row r="657" ht="14.25" customHeight="1">
      <c r="N657" s="4"/>
      <c r="O657" s="4"/>
      <c r="P657" s="4"/>
      <c r="Q657" s="4"/>
    </row>
    <row r="658" ht="14.25" customHeight="1">
      <c r="N658" s="4"/>
      <c r="O658" s="4"/>
      <c r="P658" s="4"/>
      <c r="Q658" s="4"/>
    </row>
    <row r="659" ht="14.25" customHeight="1">
      <c r="N659" s="4"/>
      <c r="O659" s="4"/>
      <c r="P659" s="4"/>
      <c r="Q659" s="4"/>
    </row>
    <row r="660" ht="14.25" customHeight="1">
      <c r="N660" s="4"/>
      <c r="O660" s="4"/>
      <c r="P660" s="4"/>
      <c r="Q660" s="4"/>
    </row>
    <row r="661" ht="14.25" customHeight="1">
      <c r="N661" s="4"/>
      <c r="O661" s="4"/>
      <c r="P661" s="4"/>
      <c r="Q661" s="4"/>
    </row>
    <row r="662" ht="14.25" customHeight="1">
      <c r="N662" s="4"/>
      <c r="O662" s="4"/>
      <c r="P662" s="4"/>
      <c r="Q662" s="4"/>
    </row>
    <row r="663" ht="14.25" customHeight="1">
      <c r="N663" s="4"/>
      <c r="O663" s="4"/>
      <c r="P663" s="4"/>
      <c r="Q663" s="4"/>
    </row>
    <row r="664" ht="14.25" customHeight="1">
      <c r="N664" s="4"/>
      <c r="O664" s="4"/>
      <c r="P664" s="4"/>
      <c r="Q664" s="4"/>
    </row>
    <row r="665" ht="14.25" customHeight="1">
      <c r="N665" s="4"/>
      <c r="O665" s="4"/>
      <c r="P665" s="4"/>
      <c r="Q665" s="4"/>
    </row>
    <row r="666" ht="14.25" customHeight="1">
      <c r="N666" s="4"/>
      <c r="O666" s="4"/>
      <c r="P666" s="4"/>
      <c r="Q666" s="4"/>
    </row>
    <row r="667" ht="14.25" customHeight="1">
      <c r="N667" s="4"/>
      <c r="O667" s="4"/>
      <c r="P667" s="4"/>
      <c r="Q667" s="4"/>
    </row>
    <row r="668" ht="14.25" customHeight="1">
      <c r="N668" s="4"/>
      <c r="O668" s="4"/>
      <c r="P668" s="4"/>
      <c r="Q668" s="4"/>
    </row>
    <row r="669" ht="14.25" customHeight="1">
      <c r="N669" s="4"/>
      <c r="O669" s="4"/>
      <c r="P669" s="4"/>
      <c r="Q669" s="4"/>
    </row>
    <row r="670" ht="14.25" customHeight="1">
      <c r="N670" s="4"/>
      <c r="O670" s="4"/>
      <c r="P670" s="4"/>
      <c r="Q670" s="4"/>
    </row>
    <row r="671" ht="14.25" customHeight="1">
      <c r="N671" s="4"/>
      <c r="O671" s="4"/>
      <c r="P671" s="4"/>
      <c r="Q671" s="4"/>
    </row>
    <row r="672" ht="14.25" customHeight="1">
      <c r="N672" s="4"/>
      <c r="O672" s="4"/>
      <c r="P672" s="4"/>
      <c r="Q672" s="4"/>
    </row>
    <row r="673" ht="14.25" customHeight="1">
      <c r="N673" s="4"/>
      <c r="O673" s="4"/>
      <c r="P673" s="4"/>
      <c r="Q673" s="4"/>
    </row>
    <row r="674" ht="14.25" customHeight="1">
      <c r="N674" s="4"/>
      <c r="O674" s="4"/>
      <c r="P674" s="4"/>
      <c r="Q674" s="4"/>
    </row>
    <row r="675" ht="14.25" customHeight="1">
      <c r="N675" s="4"/>
      <c r="O675" s="4"/>
      <c r="P675" s="4"/>
      <c r="Q675" s="4"/>
    </row>
    <row r="676" ht="14.25" customHeight="1">
      <c r="N676" s="4"/>
      <c r="O676" s="4"/>
      <c r="P676" s="4"/>
      <c r="Q676" s="4"/>
    </row>
    <row r="677" ht="14.25" customHeight="1">
      <c r="N677" s="4"/>
      <c r="O677" s="4"/>
      <c r="P677" s="4"/>
      <c r="Q677" s="4"/>
    </row>
    <row r="678" ht="14.25" customHeight="1">
      <c r="N678" s="4"/>
      <c r="O678" s="4"/>
      <c r="P678" s="4"/>
      <c r="Q678" s="4"/>
    </row>
    <row r="679" ht="14.25" customHeight="1">
      <c r="N679" s="4"/>
      <c r="O679" s="4"/>
      <c r="P679" s="4"/>
      <c r="Q679" s="4"/>
    </row>
    <row r="680" ht="14.25" customHeight="1">
      <c r="N680" s="4"/>
      <c r="O680" s="4"/>
      <c r="P680" s="4"/>
      <c r="Q680" s="4"/>
    </row>
    <row r="681" ht="14.25" customHeight="1">
      <c r="N681" s="4"/>
      <c r="O681" s="4"/>
      <c r="P681" s="4"/>
      <c r="Q681" s="4"/>
    </row>
    <row r="682" ht="14.25" customHeight="1">
      <c r="N682" s="4"/>
      <c r="O682" s="4"/>
      <c r="P682" s="4"/>
      <c r="Q682" s="4"/>
    </row>
    <row r="683" ht="14.25" customHeight="1">
      <c r="N683" s="4"/>
      <c r="O683" s="4"/>
      <c r="P683" s="4"/>
      <c r="Q683" s="4"/>
    </row>
    <row r="684" ht="14.25" customHeight="1">
      <c r="N684" s="4"/>
      <c r="O684" s="4"/>
      <c r="P684" s="4"/>
      <c r="Q684" s="4"/>
    </row>
    <row r="685" ht="14.25" customHeight="1">
      <c r="N685" s="4"/>
      <c r="O685" s="4"/>
      <c r="P685" s="4"/>
      <c r="Q685" s="4"/>
    </row>
    <row r="686" ht="14.25" customHeight="1">
      <c r="N686" s="4"/>
      <c r="O686" s="4"/>
      <c r="P686" s="4"/>
      <c r="Q686" s="4"/>
    </row>
    <row r="687" ht="14.25" customHeight="1">
      <c r="N687" s="4"/>
      <c r="O687" s="4"/>
      <c r="P687" s="4"/>
      <c r="Q687" s="4"/>
    </row>
    <row r="688" ht="14.25" customHeight="1">
      <c r="N688" s="4"/>
      <c r="O688" s="4"/>
      <c r="P688" s="4"/>
      <c r="Q688" s="4"/>
    </row>
    <row r="689" ht="14.25" customHeight="1">
      <c r="N689" s="4"/>
      <c r="O689" s="4"/>
      <c r="P689" s="4"/>
      <c r="Q689" s="4"/>
    </row>
    <row r="690" ht="14.25" customHeight="1">
      <c r="N690" s="4"/>
      <c r="O690" s="4"/>
      <c r="P690" s="4"/>
      <c r="Q690" s="4"/>
    </row>
    <row r="691" ht="14.25" customHeight="1">
      <c r="N691" s="4"/>
      <c r="O691" s="4"/>
      <c r="P691" s="4"/>
      <c r="Q691" s="4"/>
    </row>
    <row r="692" ht="14.25" customHeight="1">
      <c r="N692" s="4"/>
      <c r="O692" s="4"/>
      <c r="P692" s="4"/>
      <c r="Q692" s="4"/>
    </row>
    <row r="693" ht="14.25" customHeight="1">
      <c r="N693" s="4"/>
      <c r="O693" s="4"/>
      <c r="P693" s="4"/>
      <c r="Q693" s="4"/>
    </row>
    <row r="694" ht="14.25" customHeight="1">
      <c r="N694" s="4"/>
      <c r="O694" s="4"/>
      <c r="P694" s="4"/>
      <c r="Q694" s="4"/>
    </row>
    <row r="695" ht="14.25" customHeight="1">
      <c r="N695" s="4"/>
      <c r="O695" s="4"/>
      <c r="P695" s="4"/>
      <c r="Q695" s="4"/>
    </row>
    <row r="696" ht="14.25" customHeight="1">
      <c r="N696" s="4"/>
      <c r="O696" s="4"/>
      <c r="P696" s="4"/>
      <c r="Q696" s="4"/>
    </row>
    <row r="697" ht="14.25" customHeight="1">
      <c r="N697" s="4"/>
      <c r="O697" s="4"/>
      <c r="P697" s="4"/>
      <c r="Q697" s="4"/>
    </row>
    <row r="698" ht="14.25" customHeight="1">
      <c r="N698" s="4"/>
      <c r="O698" s="4"/>
      <c r="P698" s="4"/>
      <c r="Q698" s="4"/>
    </row>
    <row r="699" ht="14.25" customHeight="1">
      <c r="N699" s="4"/>
      <c r="O699" s="4"/>
      <c r="P699" s="4"/>
      <c r="Q699" s="4"/>
    </row>
    <row r="700" ht="14.25" customHeight="1">
      <c r="N700" s="4"/>
      <c r="O700" s="4"/>
      <c r="P700" s="4"/>
      <c r="Q700" s="4"/>
    </row>
    <row r="701" ht="14.25" customHeight="1">
      <c r="N701" s="4"/>
      <c r="O701" s="4"/>
      <c r="P701" s="4"/>
      <c r="Q701" s="4"/>
    </row>
    <row r="702" ht="14.25" customHeight="1">
      <c r="N702" s="4"/>
      <c r="O702" s="4"/>
      <c r="P702" s="4"/>
      <c r="Q702" s="4"/>
    </row>
    <row r="703" ht="14.25" customHeight="1">
      <c r="N703" s="4"/>
      <c r="O703" s="4"/>
      <c r="P703" s="4"/>
      <c r="Q703" s="4"/>
    </row>
    <row r="704" ht="14.25" customHeight="1">
      <c r="N704" s="4"/>
      <c r="O704" s="4"/>
      <c r="P704" s="4"/>
      <c r="Q704" s="4"/>
    </row>
    <row r="705" ht="14.25" customHeight="1">
      <c r="N705" s="4"/>
      <c r="O705" s="4"/>
      <c r="P705" s="4"/>
      <c r="Q705" s="4"/>
    </row>
    <row r="706" ht="14.25" customHeight="1">
      <c r="N706" s="4"/>
      <c r="O706" s="4"/>
      <c r="P706" s="4"/>
      <c r="Q706" s="4"/>
    </row>
    <row r="707" ht="14.25" customHeight="1">
      <c r="N707" s="4"/>
      <c r="O707" s="4"/>
      <c r="P707" s="4"/>
      <c r="Q707" s="4"/>
    </row>
    <row r="708" ht="14.25" customHeight="1">
      <c r="N708" s="4"/>
      <c r="O708" s="4"/>
      <c r="P708" s="4"/>
      <c r="Q708" s="4"/>
    </row>
    <row r="709" ht="14.25" customHeight="1">
      <c r="N709" s="4"/>
      <c r="O709" s="4"/>
      <c r="P709" s="4"/>
      <c r="Q709" s="4"/>
    </row>
    <row r="710" ht="14.25" customHeight="1">
      <c r="N710" s="4"/>
      <c r="O710" s="4"/>
      <c r="P710" s="4"/>
      <c r="Q710" s="4"/>
    </row>
    <row r="711" ht="14.25" customHeight="1">
      <c r="N711" s="4"/>
      <c r="O711" s="4"/>
      <c r="P711" s="4"/>
      <c r="Q711" s="4"/>
    </row>
    <row r="712" ht="14.25" customHeight="1">
      <c r="N712" s="4"/>
      <c r="O712" s="4"/>
      <c r="P712" s="4"/>
      <c r="Q712" s="4"/>
    </row>
    <row r="713" ht="14.25" customHeight="1">
      <c r="N713" s="4"/>
      <c r="O713" s="4"/>
      <c r="P713" s="4"/>
      <c r="Q713" s="4"/>
    </row>
    <row r="714" ht="14.25" customHeight="1">
      <c r="N714" s="4"/>
      <c r="O714" s="4"/>
      <c r="P714" s="4"/>
      <c r="Q714" s="4"/>
    </row>
    <row r="715" ht="14.25" customHeight="1">
      <c r="N715" s="4"/>
      <c r="O715" s="4"/>
      <c r="P715" s="4"/>
      <c r="Q715" s="4"/>
    </row>
    <row r="716" ht="14.25" customHeight="1">
      <c r="N716" s="4"/>
      <c r="O716" s="4"/>
      <c r="P716" s="4"/>
      <c r="Q716" s="4"/>
    </row>
    <row r="717" ht="14.25" customHeight="1">
      <c r="N717" s="4"/>
      <c r="O717" s="4"/>
      <c r="P717" s="4"/>
      <c r="Q717" s="4"/>
    </row>
    <row r="718" ht="14.25" customHeight="1">
      <c r="N718" s="4"/>
      <c r="O718" s="4"/>
      <c r="P718" s="4"/>
      <c r="Q718" s="4"/>
    </row>
    <row r="719" ht="14.25" customHeight="1">
      <c r="N719" s="4"/>
      <c r="O719" s="4"/>
      <c r="P719" s="4"/>
      <c r="Q719" s="4"/>
    </row>
    <row r="720" ht="14.25" customHeight="1">
      <c r="N720" s="4"/>
      <c r="O720" s="4"/>
      <c r="P720" s="4"/>
      <c r="Q720" s="4"/>
    </row>
    <row r="721" ht="14.25" customHeight="1">
      <c r="N721" s="4"/>
      <c r="O721" s="4"/>
      <c r="P721" s="4"/>
      <c r="Q721" s="4"/>
    </row>
    <row r="722" ht="14.25" customHeight="1">
      <c r="N722" s="4"/>
      <c r="O722" s="4"/>
      <c r="P722" s="4"/>
      <c r="Q722" s="4"/>
    </row>
    <row r="723" ht="14.25" customHeight="1">
      <c r="N723" s="4"/>
      <c r="O723" s="4"/>
      <c r="P723" s="4"/>
      <c r="Q723" s="4"/>
    </row>
    <row r="724" ht="14.25" customHeight="1">
      <c r="N724" s="4"/>
      <c r="O724" s="4"/>
      <c r="P724" s="4"/>
      <c r="Q724" s="4"/>
    </row>
    <row r="725" ht="14.25" customHeight="1">
      <c r="N725" s="4"/>
      <c r="O725" s="4"/>
      <c r="P725" s="4"/>
      <c r="Q725" s="4"/>
    </row>
    <row r="726" ht="14.25" customHeight="1">
      <c r="N726" s="4"/>
      <c r="O726" s="4"/>
      <c r="P726" s="4"/>
      <c r="Q726" s="4"/>
    </row>
    <row r="727" ht="14.25" customHeight="1">
      <c r="N727" s="4"/>
      <c r="O727" s="4"/>
      <c r="P727" s="4"/>
      <c r="Q727" s="4"/>
    </row>
    <row r="728" ht="14.25" customHeight="1">
      <c r="N728" s="4"/>
      <c r="O728" s="4"/>
      <c r="P728" s="4"/>
      <c r="Q728" s="4"/>
    </row>
    <row r="729" ht="14.25" customHeight="1">
      <c r="N729" s="4"/>
      <c r="O729" s="4"/>
      <c r="P729" s="4"/>
      <c r="Q729" s="4"/>
    </row>
    <row r="730" ht="14.25" customHeight="1">
      <c r="N730" s="4"/>
      <c r="O730" s="4"/>
      <c r="P730" s="4"/>
      <c r="Q730" s="4"/>
    </row>
    <row r="731" ht="14.25" customHeight="1">
      <c r="N731" s="4"/>
      <c r="O731" s="4"/>
      <c r="P731" s="4"/>
      <c r="Q731" s="4"/>
    </row>
    <row r="732" ht="14.25" customHeight="1">
      <c r="N732" s="4"/>
      <c r="O732" s="4"/>
      <c r="P732" s="4"/>
      <c r="Q732" s="4"/>
    </row>
    <row r="733" ht="14.25" customHeight="1">
      <c r="N733" s="4"/>
      <c r="O733" s="4"/>
      <c r="P733" s="4"/>
      <c r="Q733" s="4"/>
    </row>
    <row r="734" ht="14.25" customHeight="1">
      <c r="N734" s="4"/>
      <c r="O734" s="4"/>
      <c r="P734" s="4"/>
      <c r="Q734" s="4"/>
    </row>
    <row r="735" ht="14.25" customHeight="1">
      <c r="N735" s="4"/>
      <c r="O735" s="4"/>
      <c r="P735" s="4"/>
      <c r="Q735" s="4"/>
    </row>
    <row r="736" ht="14.25" customHeight="1">
      <c r="N736" s="4"/>
      <c r="O736" s="4"/>
      <c r="P736" s="4"/>
      <c r="Q736" s="4"/>
    </row>
    <row r="737" ht="14.25" customHeight="1">
      <c r="N737" s="4"/>
      <c r="O737" s="4"/>
      <c r="P737" s="4"/>
      <c r="Q737" s="4"/>
    </row>
    <row r="738" ht="14.25" customHeight="1">
      <c r="N738" s="4"/>
      <c r="O738" s="4"/>
      <c r="P738" s="4"/>
      <c r="Q738" s="4"/>
    </row>
    <row r="739" ht="14.25" customHeight="1">
      <c r="N739" s="4"/>
      <c r="O739" s="4"/>
      <c r="P739" s="4"/>
      <c r="Q739" s="4"/>
    </row>
    <row r="740" ht="14.25" customHeight="1">
      <c r="N740" s="4"/>
      <c r="O740" s="4"/>
      <c r="P740" s="4"/>
      <c r="Q740" s="4"/>
    </row>
    <row r="741" ht="14.25" customHeight="1">
      <c r="N741" s="4"/>
      <c r="O741" s="4"/>
      <c r="P741" s="4"/>
      <c r="Q741" s="4"/>
    </row>
    <row r="742" ht="14.25" customHeight="1">
      <c r="N742" s="4"/>
      <c r="O742" s="4"/>
      <c r="P742" s="4"/>
      <c r="Q742" s="4"/>
    </row>
    <row r="743" ht="14.25" customHeight="1">
      <c r="N743" s="4"/>
      <c r="O743" s="4"/>
      <c r="P743" s="4"/>
      <c r="Q743" s="4"/>
    </row>
    <row r="744" ht="14.25" customHeight="1">
      <c r="N744" s="4"/>
      <c r="O744" s="4"/>
      <c r="P744" s="4"/>
      <c r="Q744" s="4"/>
    </row>
    <row r="745" ht="14.25" customHeight="1">
      <c r="N745" s="4"/>
      <c r="O745" s="4"/>
      <c r="P745" s="4"/>
      <c r="Q745" s="4"/>
    </row>
    <row r="746" ht="14.25" customHeight="1">
      <c r="N746" s="4"/>
      <c r="O746" s="4"/>
      <c r="P746" s="4"/>
      <c r="Q746" s="4"/>
    </row>
    <row r="747" ht="14.25" customHeight="1">
      <c r="N747" s="4"/>
      <c r="O747" s="4"/>
      <c r="P747" s="4"/>
      <c r="Q747" s="4"/>
    </row>
    <row r="748" ht="14.25" customHeight="1">
      <c r="N748" s="4"/>
      <c r="O748" s="4"/>
      <c r="P748" s="4"/>
      <c r="Q748" s="4"/>
    </row>
    <row r="749" ht="14.25" customHeight="1">
      <c r="N749" s="4"/>
      <c r="O749" s="4"/>
      <c r="P749" s="4"/>
      <c r="Q749" s="4"/>
    </row>
    <row r="750" ht="14.25" customHeight="1">
      <c r="N750" s="4"/>
      <c r="O750" s="4"/>
      <c r="P750" s="4"/>
      <c r="Q750" s="4"/>
    </row>
    <row r="751" ht="14.25" customHeight="1">
      <c r="N751" s="4"/>
      <c r="O751" s="4"/>
      <c r="P751" s="4"/>
      <c r="Q751" s="4"/>
    </row>
    <row r="752" ht="14.25" customHeight="1">
      <c r="N752" s="4"/>
      <c r="O752" s="4"/>
      <c r="P752" s="4"/>
      <c r="Q752" s="4"/>
    </row>
    <row r="753" ht="14.25" customHeight="1">
      <c r="N753" s="4"/>
      <c r="O753" s="4"/>
      <c r="P753" s="4"/>
      <c r="Q753" s="4"/>
    </row>
    <row r="754" ht="14.25" customHeight="1">
      <c r="N754" s="4"/>
      <c r="O754" s="4"/>
      <c r="P754" s="4"/>
      <c r="Q754" s="4"/>
    </row>
    <row r="755" ht="14.25" customHeight="1">
      <c r="N755" s="4"/>
      <c r="O755" s="4"/>
      <c r="P755" s="4"/>
      <c r="Q755" s="4"/>
    </row>
    <row r="756" ht="14.25" customHeight="1">
      <c r="N756" s="4"/>
      <c r="O756" s="4"/>
      <c r="P756" s="4"/>
      <c r="Q756" s="4"/>
    </row>
    <row r="757" ht="14.25" customHeight="1">
      <c r="N757" s="4"/>
      <c r="O757" s="4"/>
      <c r="P757" s="4"/>
      <c r="Q757" s="4"/>
    </row>
    <row r="758" ht="14.25" customHeight="1">
      <c r="N758" s="4"/>
      <c r="O758" s="4"/>
      <c r="P758" s="4"/>
      <c r="Q758" s="4"/>
    </row>
    <row r="759" ht="14.25" customHeight="1">
      <c r="N759" s="4"/>
      <c r="O759" s="4"/>
      <c r="P759" s="4"/>
      <c r="Q759" s="4"/>
    </row>
    <row r="760" ht="14.25" customHeight="1">
      <c r="N760" s="4"/>
      <c r="O760" s="4"/>
      <c r="P760" s="4"/>
      <c r="Q760" s="4"/>
    </row>
    <row r="761" ht="14.25" customHeight="1">
      <c r="N761" s="4"/>
      <c r="O761" s="4"/>
      <c r="P761" s="4"/>
      <c r="Q761" s="4"/>
    </row>
    <row r="762" ht="14.25" customHeight="1">
      <c r="N762" s="4"/>
      <c r="O762" s="4"/>
      <c r="P762" s="4"/>
      <c r="Q762" s="4"/>
    </row>
    <row r="763" ht="14.25" customHeight="1">
      <c r="N763" s="4"/>
      <c r="O763" s="4"/>
      <c r="P763" s="4"/>
      <c r="Q763" s="4"/>
    </row>
    <row r="764" ht="14.25" customHeight="1">
      <c r="N764" s="4"/>
      <c r="O764" s="4"/>
      <c r="P764" s="4"/>
      <c r="Q764" s="4"/>
    </row>
    <row r="765" ht="14.25" customHeight="1">
      <c r="N765" s="4"/>
      <c r="O765" s="4"/>
      <c r="P765" s="4"/>
      <c r="Q765" s="4"/>
    </row>
    <row r="766" ht="14.25" customHeight="1">
      <c r="N766" s="4"/>
      <c r="O766" s="4"/>
      <c r="P766" s="4"/>
      <c r="Q766" s="4"/>
    </row>
    <row r="767" ht="14.25" customHeight="1">
      <c r="N767" s="4"/>
      <c r="O767" s="4"/>
      <c r="P767" s="4"/>
      <c r="Q767" s="4"/>
    </row>
    <row r="768" ht="14.25" customHeight="1">
      <c r="N768" s="4"/>
      <c r="O768" s="4"/>
      <c r="P768" s="4"/>
      <c r="Q768" s="4"/>
    </row>
    <row r="769" ht="14.25" customHeight="1">
      <c r="N769" s="4"/>
      <c r="O769" s="4"/>
      <c r="P769" s="4"/>
      <c r="Q769" s="4"/>
    </row>
    <row r="770" ht="14.25" customHeight="1">
      <c r="N770" s="4"/>
      <c r="O770" s="4"/>
      <c r="P770" s="4"/>
      <c r="Q770" s="4"/>
    </row>
    <row r="771" ht="14.25" customHeight="1">
      <c r="N771" s="4"/>
      <c r="O771" s="4"/>
      <c r="P771" s="4"/>
      <c r="Q771" s="4"/>
    </row>
    <row r="772" ht="14.25" customHeight="1">
      <c r="N772" s="4"/>
      <c r="O772" s="4"/>
      <c r="P772" s="4"/>
      <c r="Q772" s="4"/>
    </row>
    <row r="773" ht="14.25" customHeight="1">
      <c r="N773" s="4"/>
      <c r="O773" s="4"/>
      <c r="P773" s="4"/>
      <c r="Q773" s="4"/>
    </row>
    <row r="774" ht="14.25" customHeight="1">
      <c r="N774" s="4"/>
      <c r="O774" s="4"/>
      <c r="P774" s="4"/>
      <c r="Q774" s="4"/>
    </row>
    <row r="775" ht="14.25" customHeight="1">
      <c r="N775" s="4"/>
      <c r="O775" s="4"/>
      <c r="P775" s="4"/>
      <c r="Q775" s="4"/>
    </row>
    <row r="776" ht="14.25" customHeight="1">
      <c r="N776" s="4"/>
      <c r="O776" s="4"/>
      <c r="P776" s="4"/>
      <c r="Q776" s="4"/>
    </row>
    <row r="777" ht="14.25" customHeight="1">
      <c r="N777" s="4"/>
      <c r="O777" s="4"/>
      <c r="P777" s="4"/>
      <c r="Q777" s="4"/>
    </row>
    <row r="778" ht="14.25" customHeight="1">
      <c r="N778" s="4"/>
      <c r="O778" s="4"/>
      <c r="P778" s="4"/>
      <c r="Q778" s="4"/>
    </row>
    <row r="779" ht="14.25" customHeight="1">
      <c r="N779" s="4"/>
      <c r="O779" s="4"/>
      <c r="P779" s="4"/>
      <c r="Q779" s="4"/>
    </row>
    <row r="780" ht="14.25" customHeight="1">
      <c r="N780" s="4"/>
      <c r="O780" s="4"/>
      <c r="P780" s="4"/>
      <c r="Q780" s="4"/>
    </row>
    <row r="781" ht="14.25" customHeight="1">
      <c r="N781" s="4"/>
      <c r="O781" s="4"/>
      <c r="P781" s="4"/>
      <c r="Q781" s="4"/>
    </row>
    <row r="782" ht="14.25" customHeight="1">
      <c r="N782" s="4"/>
      <c r="O782" s="4"/>
      <c r="P782" s="4"/>
      <c r="Q782" s="4"/>
    </row>
    <row r="783" ht="14.25" customHeight="1">
      <c r="N783" s="4"/>
      <c r="O783" s="4"/>
      <c r="P783" s="4"/>
      <c r="Q783" s="4"/>
    </row>
    <row r="784" ht="14.25" customHeight="1">
      <c r="N784" s="4"/>
      <c r="O784" s="4"/>
      <c r="P784" s="4"/>
      <c r="Q784" s="4"/>
    </row>
    <row r="785" ht="14.25" customHeight="1">
      <c r="N785" s="4"/>
      <c r="O785" s="4"/>
      <c r="P785" s="4"/>
      <c r="Q785" s="4"/>
    </row>
    <row r="786" ht="14.25" customHeight="1">
      <c r="N786" s="4"/>
      <c r="O786" s="4"/>
      <c r="P786" s="4"/>
      <c r="Q786" s="4"/>
    </row>
    <row r="787" ht="14.25" customHeight="1">
      <c r="N787" s="4"/>
      <c r="O787" s="4"/>
      <c r="P787" s="4"/>
      <c r="Q787" s="4"/>
    </row>
    <row r="788" ht="14.25" customHeight="1">
      <c r="N788" s="4"/>
      <c r="O788" s="4"/>
      <c r="P788" s="4"/>
      <c r="Q788" s="4"/>
    </row>
    <row r="789" ht="14.25" customHeight="1">
      <c r="N789" s="4"/>
      <c r="O789" s="4"/>
      <c r="P789" s="4"/>
      <c r="Q789" s="4"/>
    </row>
    <row r="790" ht="14.25" customHeight="1">
      <c r="N790" s="4"/>
      <c r="O790" s="4"/>
      <c r="P790" s="4"/>
      <c r="Q790" s="4"/>
    </row>
    <row r="791" ht="14.25" customHeight="1">
      <c r="N791" s="4"/>
      <c r="O791" s="4"/>
      <c r="P791" s="4"/>
      <c r="Q791" s="4"/>
    </row>
    <row r="792" ht="14.25" customHeight="1">
      <c r="N792" s="4"/>
      <c r="O792" s="4"/>
      <c r="P792" s="4"/>
      <c r="Q792" s="4"/>
    </row>
    <row r="793" ht="14.25" customHeight="1">
      <c r="N793" s="4"/>
      <c r="O793" s="4"/>
      <c r="P793" s="4"/>
      <c r="Q793" s="4"/>
    </row>
    <row r="794" ht="14.25" customHeight="1">
      <c r="N794" s="4"/>
      <c r="O794" s="4"/>
      <c r="P794" s="4"/>
      <c r="Q794" s="4"/>
    </row>
    <row r="795" ht="14.25" customHeight="1">
      <c r="N795" s="4"/>
      <c r="O795" s="4"/>
      <c r="P795" s="4"/>
      <c r="Q795" s="4"/>
    </row>
    <row r="796" ht="14.25" customHeight="1">
      <c r="N796" s="4"/>
      <c r="O796" s="4"/>
      <c r="P796" s="4"/>
      <c r="Q796" s="4"/>
    </row>
    <row r="797" ht="14.25" customHeight="1">
      <c r="N797" s="4"/>
      <c r="O797" s="4"/>
      <c r="P797" s="4"/>
      <c r="Q797" s="4"/>
    </row>
    <row r="798" ht="14.25" customHeight="1">
      <c r="N798" s="4"/>
      <c r="O798" s="4"/>
      <c r="P798" s="4"/>
      <c r="Q798" s="4"/>
    </row>
    <row r="799" ht="14.25" customHeight="1">
      <c r="N799" s="4"/>
      <c r="O799" s="4"/>
      <c r="P799" s="4"/>
      <c r="Q799" s="4"/>
    </row>
    <row r="800" ht="14.25" customHeight="1">
      <c r="N800" s="4"/>
      <c r="O800" s="4"/>
      <c r="P800" s="4"/>
      <c r="Q800" s="4"/>
    </row>
    <row r="801" ht="14.25" customHeight="1">
      <c r="N801" s="4"/>
      <c r="O801" s="4"/>
      <c r="P801" s="4"/>
      <c r="Q801" s="4"/>
    </row>
    <row r="802" ht="14.25" customHeight="1">
      <c r="N802" s="4"/>
      <c r="O802" s="4"/>
      <c r="P802" s="4"/>
      <c r="Q802" s="4"/>
    </row>
    <row r="803" ht="14.25" customHeight="1">
      <c r="N803" s="4"/>
      <c r="O803" s="4"/>
      <c r="P803" s="4"/>
      <c r="Q803" s="4"/>
    </row>
    <row r="804" ht="14.25" customHeight="1">
      <c r="N804" s="4"/>
      <c r="O804" s="4"/>
      <c r="P804" s="4"/>
      <c r="Q804" s="4"/>
    </row>
    <row r="805" ht="14.25" customHeight="1">
      <c r="N805" s="4"/>
      <c r="O805" s="4"/>
      <c r="P805" s="4"/>
      <c r="Q805" s="4"/>
    </row>
    <row r="806" ht="14.25" customHeight="1">
      <c r="N806" s="4"/>
      <c r="O806" s="4"/>
      <c r="P806" s="4"/>
      <c r="Q806" s="4"/>
    </row>
    <row r="807" ht="14.25" customHeight="1">
      <c r="N807" s="4"/>
      <c r="O807" s="4"/>
      <c r="P807" s="4"/>
      <c r="Q807" s="4"/>
    </row>
    <row r="808" ht="14.25" customHeight="1">
      <c r="N808" s="4"/>
      <c r="O808" s="4"/>
      <c r="P808" s="4"/>
      <c r="Q808" s="4"/>
    </row>
    <row r="809" ht="14.25" customHeight="1">
      <c r="N809" s="4"/>
      <c r="O809" s="4"/>
      <c r="P809" s="4"/>
      <c r="Q809" s="4"/>
    </row>
    <row r="810" ht="14.25" customHeight="1">
      <c r="N810" s="4"/>
      <c r="O810" s="4"/>
      <c r="P810" s="4"/>
      <c r="Q810" s="4"/>
    </row>
    <row r="811" ht="14.25" customHeight="1">
      <c r="N811" s="4"/>
      <c r="O811" s="4"/>
      <c r="P811" s="4"/>
      <c r="Q811" s="4"/>
    </row>
    <row r="812" ht="14.25" customHeight="1">
      <c r="N812" s="4"/>
      <c r="O812" s="4"/>
      <c r="P812" s="4"/>
      <c r="Q812" s="4"/>
    </row>
    <row r="813" ht="14.25" customHeight="1">
      <c r="N813" s="4"/>
      <c r="O813" s="4"/>
      <c r="P813" s="4"/>
      <c r="Q813" s="4"/>
    </row>
    <row r="814" ht="14.25" customHeight="1">
      <c r="N814" s="4"/>
      <c r="O814" s="4"/>
      <c r="P814" s="4"/>
      <c r="Q814" s="4"/>
    </row>
    <row r="815" ht="14.25" customHeight="1">
      <c r="N815" s="4"/>
      <c r="O815" s="4"/>
      <c r="P815" s="4"/>
      <c r="Q815" s="4"/>
    </row>
    <row r="816" ht="14.25" customHeight="1">
      <c r="N816" s="4"/>
      <c r="O816" s="4"/>
      <c r="P816" s="4"/>
      <c r="Q816" s="4"/>
    </row>
    <row r="817" ht="14.25" customHeight="1">
      <c r="N817" s="4"/>
      <c r="O817" s="4"/>
      <c r="P817" s="4"/>
      <c r="Q817" s="4"/>
    </row>
    <row r="818" ht="14.25" customHeight="1">
      <c r="N818" s="4"/>
      <c r="O818" s="4"/>
      <c r="P818" s="4"/>
      <c r="Q818" s="4"/>
    </row>
    <row r="819" ht="14.25" customHeight="1">
      <c r="N819" s="4"/>
      <c r="O819" s="4"/>
      <c r="P819" s="4"/>
      <c r="Q819" s="4"/>
    </row>
    <row r="820" ht="14.25" customHeight="1">
      <c r="N820" s="4"/>
      <c r="O820" s="4"/>
      <c r="P820" s="4"/>
      <c r="Q820" s="4"/>
    </row>
    <row r="821" ht="14.25" customHeight="1">
      <c r="N821" s="4"/>
      <c r="O821" s="4"/>
      <c r="P821" s="4"/>
      <c r="Q821" s="4"/>
    </row>
    <row r="822" ht="14.25" customHeight="1">
      <c r="N822" s="4"/>
      <c r="O822" s="4"/>
      <c r="P822" s="4"/>
      <c r="Q822" s="4"/>
    </row>
    <row r="823" ht="14.25" customHeight="1">
      <c r="N823" s="4"/>
      <c r="O823" s="4"/>
      <c r="P823" s="4"/>
      <c r="Q823" s="4"/>
    </row>
    <row r="824" ht="14.25" customHeight="1">
      <c r="N824" s="4"/>
      <c r="O824" s="4"/>
      <c r="P824" s="4"/>
      <c r="Q824" s="4"/>
    </row>
    <row r="825" ht="14.25" customHeight="1">
      <c r="N825" s="4"/>
      <c r="O825" s="4"/>
      <c r="P825" s="4"/>
      <c r="Q825" s="4"/>
    </row>
    <row r="826" ht="14.25" customHeight="1">
      <c r="N826" s="4"/>
      <c r="O826" s="4"/>
      <c r="P826" s="4"/>
      <c r="Q826" s="4"/>
    </row>
    <row r="827" ht="14.25" customHeight="1">
      <c r="N827" s="4"/>
      <c r="O827" s="4"/>
      <c r="P827" s="4"/>
      <c r="Q827" s="4"/>
    </row>
    <row r="828" ht="14.25" customHeight="1">
      <c r="N828" s="4"/>
      <c r="O828" s="4"/>
      <c r="P828" s="4"/>
      <c r="Q828" s="4"/>
    </row>
    <row r="829" ht="14.25" customHeight="1">
      <c r="N829" s="4"/>
      <c r="O829" s="4"/>
      <c r="P829" s="4"/>
      <c r="Q829" s="4"/>
    </row>
    <row r="830" ht="14.25" customHeight="1">
      <c r="N830" s="4"/>
      <c r="O830" s="4"/>
      <c r="P830" s="4"/>
      <c r="Q830" s="4"/>
    </row>
    <row r="831" ht="14.25" customHeight="1">
      <c r="N831" s="4"/>
      <c r="O831" s="4"/>
      <c r="P831" s="4"/>
      <c r="Q831" s="4"/>
    </row>
    <row r="832" ht="14.25" customHeight="1">
      <c r="N832" s="4"/>
      <c r="O832" s="4"/>
      <c r="P832" s="4"/>
      <c r="Q832" s="4"/>
    </row>
    <row r="833" ht="14.25" customHeight="1">
      <c r="N833" s="4"/>
      <c r="O833" s="4"/>
      <c r="P833" s="4"/>
      <c r="Q833" s="4"/>
    </row>
    <row r="834" ht="14.25" customHeight="1">
      <c r="N834" s="4"/>
      <c r="O834" s="4"/>
      <c r="P834" s="4"/>
      <c r="Q834" s="4"/>
    </row>
    <row r="835" ht="14.25" customHeight="1">
      <c r="N835" s="4"/>
      <c r="O835" s="4"/>
      <c r="P835" s="4"/>
      <c r="Q835" s="4"/>
    </row>
    <row r="836" ht="14.25" customHeight="1">
      <c r="N836" s="4"/>
      <c r="O836" s="4"/>
      <c r="P836" s="4"/>
      <c r="Q836" s="4"/>
    </row>
    <row r="837" ht="14.25" customHeight="1">
      <c r="N837" s="4"/>
      <c r="O837" s="4"/>
      <c r="P837" s="4"/>
      <c r="Q837" s="4"/>
    </row>
    <row r="838" ht="14.25" customHeight="1">
      <c r="N838" s="4"/>
      <c r="O838" s="4"/>
      <c r="P838" s="4"/>
      <c r="Q838" s="4"/>
    </row>
    <row r="839" ht="14.25" customHeight="1">
      <c r="N839" s="4"/>
      <c r="O839" s="4"/>
      <c r="P839" s="4"/>
      <c r="Q839" s="4"/>
    </row>
    <row r="840" ht="14.25" customHeight="1">
      <c r="N840" s="4"/>
      <c r="O840" s="4"/>
      <c r="P840" s="4"/>
      <c r="Q840" s="4"/>
    </row>
    <row r="841" ht="14.25" customHeight="1">
      <c r="N841" s="4"/>
      <c r="O841" s="4"/>
      <c r="P841" s="4"/>
      <c r="Q841" s="4"/>
    </row>
    <row r="842" ht="14.25" customHeight="1">
      <c r="N842" s="4"/>
      <c r="O842" s="4"/>
      <c r="P842" s="4"/>
      <c r="Q842" s="4"/>
    </row>
    <row r="843" ht="14.25" customHeight="1">
      <c r="N843" s="4"/>
      <c r="O843" s="4"/>
      <c r="P843" s="4"/>
      <c r="Q843" s="4"/>
    </row>
    <row r="844" ht="14.25" customHeight="1">
      <c r="N844" s="4"/>
      <c r="O844" s="4"/>
      <c r="P844" s="4"/>
      <c r="Q844" s="4"/>
    </row>
    <row r="845" ht="14.25" customHeight="1">
      <c r="N845" s="4"/>
      <c r="O845" s="4"/>
      <c r="P845" s="4"/>
      <c r="Q845" s="4"/>
    </row>
    <row r="846" ht="14.25" customHeight="1">
      <c r="N846" s="4"/>
      <c r="O846" s="4"/>
      <c r="P846" s="4"/>
      <c r="Q846" s="4"/>
    </row>
    <row r="847" ht="14.25" customHeight="1">
      <c r="N847" s="4"/>
      <c r="O847" s="4"/>
      <c r="P847" s="4"/>
      <c r="Q847" s="4"/>
    </row>
    <row r="848" ht="14.25" customHeight="1">
      <c r="N848" s="4"/>
      <c r="O848" s="4"/>
      <c r="P848" s="4"/>
      <c r="Q848" s="4"/>
    </row>
    <row r="849" ht="14.25" customHeight="1">
      <c r="N849" s="4"/>
      <c r="O849" s="4"/>
      <c r="P849" s="4"/>
      <c r="Q849" s="4"/>
    </row>
    <row r="850" ht="14.25" customHeight="1">
      <c r="N850" s="4"/>
      <c r="O850" s="4"/>
      <c r="P850" s="4"/>
      <c r="Q850" s="4"/>
    </row>
    <row r="851" ht="14.25" customHeight="1">
      <c r="N851" s="4"/>
      <c r="O851" s="4"/>
      <c r="P851" s="4"/>
      <c r="Q851" s="4"/>
    </row>
    <row r="852" ht="14.25" customHeight="1">
      <c r="N852" s="4"/>
      <c r="O852" s="4"/>
      <c r="P852" s="4"/>
      <c r="Q852" s="4"/>
    </row>
    <row r="853" ht="14.25" customHeight="1">
      <c r="N853" s="4"/>
      <c r="O853" s="4"/>
      <c r="P853" s="4"/>
      <c r="Q853" s="4"/>
    </row>
    <row r="854" ht="14.25" customHeight="1">
      <c r="N854" s="4"/>
      <c r="O854" s="4"/>
      <c r="P854" s="4"/>
      <c r="Q854" s="4"/>
    </row>
    <row r="855" ht="14.25" customHeight="1">
      <c r="N855" s="4"/>
      <c r="O855" s="4"/>
      <c r="P855" s="4"/>
      <c r="Q855" s="4"/>
    </row>
    <row r="856" ht="14.25" customHeight="1">
      <c r="N856" s="4"/>
      <c r="O856" s="4"/>
      <c r="P856" s="4"/>
      <c r="Q856" s="4"/>
    </row>
    <row r="857" ht="14.25" customHeight="1">
      <c r="N857" s="4"/>
      <c r="O857" s="4"/>
      <c r="P857" s="4"/>
      <c r="Q857" s="4"/>
    </row>
    <row r="858" ht="14.25" customHeight="1">
      <c r="N858" s="4"/>
      <c r="O858" s="4"/>
      <c r="P858" s="4"/>
      <c r="Q858" s="4"/>
    </row>
    <row r="859" ht="14.25" customHeight="1">
      <c r="N859" s="4"/>
      <c r="O859" s="4"/>
      <c r="P859" s="4"/>
      <c r="Q859" s="4"/>
    </row>
    <row r="860" ht="14.25" customHeight="1">
      <c r="N860" s="4"/>
      <c r="O860" s="4"/>
      <c r="P860" s="4"/>
      <c r="Q860" s="4"/>
    </row>
    <row r="861" ht="14.25" customHeight="1">
      <c r="N861" s="4"/>
      <c r="O861" s="4"/>
      <c r="P861" s="4"/>
      <c r="Q861" s="4"/>
    </row>
    <row r="862" ht="14.25" customHeight="1">
      <c r="N862" s="4"/>
      <c r="O862" s="4"/>
      <c r="P862" s="4"/>
      <c r="Q862" s="4"/>
    </row>
    <row r="863" ht="14.25" customHeight="1">
      <c r="N863" s="4"/>
      <c r="O863" s="4"/>
      <c r="P863" s="4"/>
      <c r="Q863" s="4"/>
    </row>
    <row r="864" ht="14.25" customHeight="1">
      <c r="N864" s="4"/>
      <c r="O864" s="4"/>
      <c r="P864" s="4"/>
      <c r="Q864" s="4"/>
    </row>
    <row r="865" ht="14.25" customHeight="1">
      <c r="N865" s="4"/>
      <c r="O865" s="4"/>
      <c r="P865" s="4"/>
      <c r="Q865" s="4"/>
    </row>
    <row r="866" ht="14.25" customHeight="1">
      <c r="N866" s="4"/>
      <c r="O866" s="4"/>
      <c r="P866" s="4"/>
      <c r="Q866" s="4"/>
    </row>
    <row r="867" ht="14.25" customHeight="1">
      <c r="N867" s="4"/>
      <c r="O867" s="4"/>
      <c r="P867" s="4"/>
      <c r="Q867" s="4"/>
    </row>
    <row r="868" ht="14.25" customHeight="1">
      <c r="N868" s="4"/>
      <c r="O868" s="4"/>
      <c r="P868" s="4"/>
      <c r="Q868" s="4"/>
    </row>
    <row r="869" ht="14.25" customHeight="1">
      <c r="N869" s="4"/>
      <c r="O869" s="4"/>
      <c r="P869" s="4"/>
      <c r="Q869" s="4"/>
    </row>
    <row r="870" ht="14.25" customHeight="1">
      <c r="N870" s="4"/>
      <c r="O870" s="4"/>
      <c r="P870" s="4"/>
      <c r="Q870" s="4"/>
    </row>
    <row r="871" ht="14.25" customHeight="1">
      <c r="N871" s="4"/>
      <c r="O871" s="4"/>
      <c r="P871" s="4"/>
      <c r="Q871" s="4"/>
    </row>
    <row r="872" ht="14.25" customHeight="1">
      <c r="N872" s="4"/>
      <c r="O872" s="4"/>
      <c r="P872" s="4"/>
      <c r="Q872" s="4"/>
    </row>
    <row r="873" ht="14.25" customHeight="1">
      <c r="N873" s="4"/>
      <c r="O873" s="4"/>
      <c r="P873" s="4"/>
      <c r="Q873" s="4"/>
    </row>
    <row r="874" ht="14.25" customHeight="1">
      <c r="N874" s="4"/>
      <c r="O874" s="4"/>
      <c r="P874" s="4"/>
      <c r="Q874" s="4"/>
    </row>
    <row r="875" ht="14.25" customHeight="1">
      <c r="N875" s="4"/>
      <c r="O875" s="4"/>
      <c r="P875" s="4"/>
      <c r="Q875" s="4"/>
    </row>
    <row r="876" ht="14.25" customHeight="1">
      <c r="N876" s="4"/>
      <c r="O876" s="4"/>
      <c r="P876" s="4"/>
      <c r="Q876" s="4"/>
    </row>
    <row r="877" ht="14.25" customHeight="1">
      <c r="N877" s="4"/>
      <c r="O877" s="4"/>
      <c r="P877" s="4"/>
      <c r="Q877" s="4"/>
    </row>
    <row r="878" ht="14.25" customHeight="1">
      <c r="N878" s="4"/>
      <c r="O878" s="4"/>
      <c r="P878" s="4"/>
      <c r="Q878" s="4"/>
    </row>
    <row r="879" ht="14.25" customHeight="1">
      <c r="N879" s="4"/>
      <c r="O879" s="4"/>
      <c r="P879" s="4"/>
      <c r="Q879" s="4"/>
    </row>
    <row r="880" ht="14.25" customHeight="1">
      <c r="N880" s="4"/>
      <c r="O880" s="4"/>
      <c r="P880" s="4"/>
      <c r="Q880" s="4"/>
    </row>
    <row r="881" ht="14.25" customHeight="1">
      <c r="N881" s="4"/>
      <c r="O881" s="4"/>
      <c r="P881" s="4"/>
      <c r="Q881" s="4"/>
    </row>
    <row r="882" ht="14.25" customHeight="1">
      <c r="N882" s="4"/>
      <c r="O882" s="4"/>
      <c r="P882" s="4"/>
      <c r="Q882" s="4"/>
    </row>
    <row r="883" ht="14.25" customHeight="1">
      <c r="N883" s="4"/>
      <c r="O883" s="4"/>
      <c r="P883" s="4"/>
      <c r="Q883" s="4"/>
    </row>
    <row r="884" ht="14.25" customHeight="1">
      <c r="N884" s="4"/>
      <c r="O884" s="4"/>
      <c r="P884" s="4"/>
      <c r="Q884" s="4"/>
    </row>
    <row r="885" ht="14.25" customHeight="1">
      <c r="N885" s="4"/>
      <c r="O885" s="4"/>
      <c r="P885" s="4"/>
      <c r="Q885" s="4"/>
    </row>
    <row r="886" ht="14.25" customHeight="1">
      <c r="N886" s="4"/>
      <c r="O886" s="4"/>
      <c r="P886" s="4"/>
      <c r="Q886" s="4"/>
    </row>
    <row r="887" ht="14.25" customHeight="1">
      <c r="N887" s="4"/>
      <c r="O887" s="4"/>
      <c r="P887" s="4"/>
      <c r="Q887" s="4"/>
    </row>
    <row r="888" ht="14.25" customHeight="1">
      <c r="N888" s="4"/>
      <c r="O888" s="4"/>
      <c r="P888" s="4"/>
      <c r="Q888" s="4"/>
    </row>
    <row r="889" ht="14.25" customHeight="1">
      <c r="N889" s="4"/>
      <c r="O889" s="4"/>
      <c r="P889" s="4"/>
      <c r="Q889" s="4"/>
    </row>
    <row r="890" ht="14.25" customHeight="1">
      <c r="N890" s="4"/>
      <c r="O890" s="4"/>
      <c r="P890" s="4"/>
      <c r="Q890" s="4"/>
    </row>
    <row r="891" ht="14.25" customHeight="1">
      <c r="N891" s="4"/>
      <c r="O891" s="4"/>
      <c r="P891" s="4"/>
      <c r="Q891" s="4"/>
    </row>
    <row r="892" ht="14.25" customHeight="1">
      <c r="N892" s="4"/>
      <c r="O892" s="4"/>
      <c r="P892" s="4"/>
      <c r="Q892" s="4"/>
    </row>
    <row r="893" ht="14.25" customHeight="1">
      <c r="N893" s="4"/>
      <c r="O893" s="4"/>
      <c r="P893" s="4"/>
      <c r="Q893" s="4"/>
    </row>
    <row r="894" ht="14.25" customHeight="1">
      <c r="N894" s="4"/>
      <c r="O894" s="4"/>
      <c r="P894" s="4"/>
      <c r="Q894" s="4"/>
    </row>
    <row r="895" ht="14.25" customHeight="1">
      <c r="N895" s="4"/>
      <c r="O895" s="4"/>
      <c r="P895" s="4"/>
      <c r="Q895" s="4"/>
    </row>
    <row r="896" ht="14.25" customHeight="1">
      <c r="N896" s="4"/>
      <c r="O896" s="4"/>
      <c r="P896" s="4"/>
      <c r="Q896" s="4"/>
    </row>
    <row r="897" ht="14.25" customHeight="1">
      <c r="N897" s="4"/>
      <c r="O897" s="4"/>
      <c r="P897" s="4"/>
      <c r="Q897" s="4"/>
    </row>
    <row r="898" ht="14.25" customHeight="1">
      <c r="N898" s="4"/>
      <c r="O898" s="4"/>
      <c r="P898" s="4"/>
      <c r="Q898" s="4"/>
    </row>
    <row r="899" ht="14.25" customHeight="1">
      <c r="N899" s="4"/>
      <c r="O899" s="4"/>
      <c r="P899" s="4"/>
      <c r="Q899" s="4"/>
    </row>
    <row r="900" ht="14.25" customHeight="1">
      <c r="N900" s="4"/>
      <c r="O900" s="4"/>
      <c r="P900" s="4"/>
      <c r="Q900" s="4"/>
    </row>
    <row r="901" ht="14.25" customHeight="1">
      <c r="N901" s="4"/>
      <c r="O901" s="4"/>
      <c r="P901" s="4"/>
      <c r="Q901" s="4"/>
    </row>
    <row r="902" ht="14.25" customHeight="1">
      <c r="N902" s="4"/>
      <c r="O902" s="4"/>
      <c r="P902" s="4"/>
      <c r="Q902" s="4"/>
    </row>
    <row r="903" ht="14.25" customHeight="1">
      <c r="N903" s="4"/>
      <c r="O903" s="4"/>
      <c r="P903" s="4"/>
      <c r="Q903" s="4"/>
    </row>
    <row r="904" ht="14.25" customHeight="1">
      <c r="N904" s="4"/>
      <c r="O904" s="4"/>
      <c r="P904" s="4"/>
      <c r="Q904" s="4"/>
    </row>
    <row r="905" ht="14.25" customHeight="1">
      <c r="N905" s="4"/>
      <c r="O905" s="4"/>
      <c r="P905" s="4"/>
      <c r="Q905" s="4"/>
    </row>
    <row r="906" ht="14.25" customHeight="1">
      <c r="N906" s="4"/>
      <c r="O906" s="4"/>
      <c r="P906" s="4"/>
      <c r="Q906" s="4"/>
    </row>
    <row r="907" ht="14.25" customHeight="1">
      <c r="N907" s="4"/>
      <c r="O907" s="4"/>
      <c r="P907" s="4"/>
      <c r="Q907" s="4"/>
    </row>
    <row r="908" ht="14.25" customHeight="1">
      <c r="N908" s="4"/>
      <c r="O908" s="4"/>
      <c r="P908" s="4"/>
      <c r="Q908" s="4"/>
    </row>
    <row r="909" ht="14.25" customHeight="1">
      <c r="N909" s="4"/>
      <c r="O909" s="4"/>
      <c r="P909" s="4"/>
      <c r="Q909" s="4"/>
    </row>
    <row r="910" ht="14.25" customHeight="1">
      <c r="N910" s="4"/>
      <c r="O910" s="4"/>
      <c r="P910" s="4"/>
      <c r="Q910" s="4"/>
    </row>
    <row r="911" ht="14.25" customHeight="1">
      <c r="N911" s="4"/>
      <c r="O911" s="4"/>
      <c r="P911" s="4"/>
      <c r="Q911" s="4"/>
    </row>
    <row r="912" ht="14.25" customHeight="1">
      <c r="N912" s="4"/>
      <c r="O912" s="4"/>
      <c r="P912" s="4"/>
      <c r="Q912" s="4"/>
    </row>
    <row r="913" ht="14.25" customHeight="1">
      <c r="N913" s="4"/>
      <c r="O913" s="4"/>
      <c r="P913" s="4"/>
      <c r="Q913" s="4"/>
    </row>
    <row r="914" ht="14.25" customHeight="1">
      <c r="N914" s="4"/>
      <c r="O914" s="4"/>
      <c r="P914" s="4"/>
      <c r="Q914" s="4"/>
    </row>
    <row r="915" ht="14.25" customHeight="1">
      <c r="N915" s="4"/>
      <c r="O915" s="4"/>
      <c r="P915" s="4"/>
      <c r="Q915" s="4"/>
    </row>
    <row r="916" ht="14.25" customHeight="1">
      <c r="N916" s="4"/>
      <c r="O916" s="4"/>
      <c r="P916" s="4"/>
      <c r="Q916" s="4"/>
    </row>
    <row r="917" ht="14.25" customHeight="1">
      <c r="N917" s="4"/>
      <c r="O917" s="4"/>
      <c r="P917" s="4"/>
      <c r="Q917" s="4"/>
    </row>
    <row r="918" ht="14.25" customHeight="1">
      <c r="N918" s="4"/>
      <c r="O918" s="4"/>
      <c r="P918" s="4"/>
      <c r="Q918" s="4"/>
    </row>
    <row r="919" ht="14.25" customHeight="1">
      <c r="N919" s="4"/>
      <c r="O919" s="4"/>
      <c r="P919" s="4"/>
      <c r="Q919" s="4"/>
    </row>
    <row r="920" ht="14.25" customHeight="1">
      <c r="N920" s="4"/>
      <c r="O920" s="4"/>
      <c r="P920" s="4"/>
      <c r="Q920" s="4"/>
    </row>
    <row r="921" ht="14.25" customHeight="1">
      <c r="N921" s="4"/>
      <c r="O921" s="4"/>
      <c r="P921" s="4"/>
      <c r="Q921" s="4"/>
    </row>
    <row r="922" ht="14.25" customHeight="1">
      <c r="N922" s="4"/>
      <c r="O922" s="4"/>
      <c r="P922" s="4"/>
      <c r="Q922" s="4"/>
    </row>
    <row r="923" ht="14.25" customHeight="1">
      <c r="N923" s="4"/>
      <c r="O923" s="4"/>
      <c r="P923" s="4"/>
      <c r="Q923" s="4"/>
    </row>
    <row r="924" ht="14.25" customHeight="1">
      <c r="N924" s="4"/>
      <c r="O924" s="4"/>
      <c r="P924" s="4"/>
      <c r="Q924" s="4"/>
    </row>
    <row r="925" ht="14.25" customHeight="1">
      <c r="N925" s="4"/>
      <c r="O925" s="4"/>
      <c r="P925" s="4"/>
      <c r="Q925" s="4"/>
    </row>
    <row r="926" ht="14.25" customHeight="1">
      <c r="N926" s="4"/>
      <c r="O926" s="4"/>
      <c r="P926" s="4"/>
      <c r="Q926" s="4"/>
    </row>
    <row r="927" ht="14.25" customHeight="1">
      <c r="N927" s="4"/>
      <c r="O927" s="4"/>
      <c r="P927" s="4"/>
      <c r="Q927" s="4"/>
    </row>
    <row r="928" ht="14.25" customHeight="1">
      <c r="N928" s="4"/>
      <c r="O928" s="4"/>
      <c r="P928" s="4"/>
      <c r="Q928" s="4"/>
    </row>
    <row r="929" ht="14.25" customHeight="1">
      <c r="N929" s="4"/>
      <c r="O929" s="4"/>
      <c r="P929" s="4"/>
      <c r="Q929" s="4"/>
    </row>
    <row r="930" ht="14.25" customHeight="1">
      <c r="N930" s="4"/>
      <c r="O930" s="4"/>
      <c r="P930" s="4"/>
      <c r="Q930" s="4"/>
    </row>
    <row r="931" ht="14.25" customHeight="1">
      <c r="N931" s="4"/>
      <c r="O931" s="4"/>
      <c r="P931" s="4"/>
      <c r="Q931" s="4"/>
    </row>
    <row r="932" ht="14.25" customHeight="1">
      <c r="N932" s="4"/>
      <c r="O932" s="4"/>
      <c r="P932" s="4"/>
      <c r="Q932" s="4"/>
    </row>
    <row r="933" ht="14.25" customHeight="1">
      <c r="N933" s="4"/>
      <c r="O933" s="4"/>
      <c r="P933" s="4"/>
      <c r="Q933" s="4"/>
    </row>
    <row r="934" ht="14.25" customHeight="1">
      <c r="N934" s="4"/>
      <c r="O934" s="4"/>
      <c r="P934" s="4"/>
      <c r="Q934" s="4"/>
    </row>
    <row r="935" ht="14.25" customHeight="1">
      <c r="N935" s="4"/>
      <c r="O935" s="4"/>
      <c r="P935" s="4"/>
      <c r="Q935" s="4"/>
    </row>
    <row r="936" ht="14.25" customHeight="1">
      <c r="N936" s="4"/>
      <c r="O936" s="4"/>
      <c r="P936" s="4"/>
      <c r="Q936" s="4"/>
    </row>
    <row r="937" ht="14.25" customHeight="1">
      <c r="N937" s="4"/>
      <c r="O937" s="4"/>
      <c r="P937" s="4"/>
      <c r="Q937" s="4"/>
    </row>
    <row r="938" ht="14.25" customHeight="1">
      <c r="N938" s="4"/>
      <c r="O938" s="4"/>
      <c r="P938" s="4"/>
      <c r="Q938" s="4"/>
    </row>
    <row r="939" ht="14.25" customHeight="1">
      <c r="N939" s="4"/>
      <c r="O939" s="4"/>
      <c r="P939" s="4"/>
      <c r="Q939" s="4"/>
    </row>
    <row r="940" ht="14.25" customHeight="1">
      <c r="N940" s="4"/>
      <c r="O940" s="4"/>
      <c r="P940" s="4"/>
      <c r="Q940" s="4"/>
    </row>
    <row r="941" ht="14.25" customHeight="1">
      <c r="N941" s="4"/>
      <c r="O941" s="4"/>
      <c r="P941" s="4"/>
      <c r="Q941" s="4"/>
    </row>
    <row r="942" ht="14.25" customHeight="1">
      <c r="N942" s="4"/>
      <c r="O942" s="4"/>
      <c r="P942" s="4"/>
      <c r="Q942" s="4"/>
    </row>
    <row r="943" ht="14.25" customHeight="1">
      <c r="N943" s="4"/>
      <c r="O943" s="4"/>
      <c r="P943" s="4"/>
      <c r="Q943" s="4"/>
    </row>
    <row r="944" ht="14.25" customHeight="1">
      <c r="N944" s="4"/>
      <c r="O944" s="4"/>
      <c r="P944" s="4"/>
      <c r="Q944" s="4"/>
    </row>
    <row r="945" ht="14.25" customHeight="1">
      <c r="N945" s="4"/>
      <c r="O945" s="4"/>
      <c r="P945" s="4"/>
      <c r="Q945" s="4"/>
    </row>
    <row r="946" ht="14.25" customHeight="1">
      <c r="N946" s="4"/>
      <c r="O946" s="4"/>
      <c r="P946" s="4"/>
      <c r="Q946" s="4"/>
    </row>
    <row r="947" ht="14.25" customHeight="1">
      <c r="N947" s="4"/>
      <c r="O947" s="4"/>
      <c r="P947" s="4"/>
      <c r="Q947" s="4"/>
    </row>
    <row r="948" ht="14.25" customHeight="1">
      <c r="N948" s="4"/>
      <c r="O948" s="4"/>
      <c r="P948" s="4"/>
      <c r="Q948" s="4"/>
    </row>
    <row r="949" ht="14.25" customHeight="1">
      <c r="N949" s="4"/>
      <c r="O949" s="4"/>
      <c r="P949" s="4"/>
      <c r="Q949" s="4"/>
    </row>
    <row r="950" ht="14.25" customHeight="1">
      <c r="N950" s="4"/>
      <c r="O950" s="4"/>
      <c r="P950" s="4"/>
      <c r="Q950" s="4"/>
    </row>
    <row r="951" ht="14.25" customHeight="1">
      <c r="N951" s="4"/>
      <c r="O951" s="4"/>
      <c r="P951" s="4"/>
      <c r="Q951" s="4"/>
    </row>
    <row r="952" ht="14.25" customHeight="1">
      <c r="N952" s="4"/>
      <c r="O952" s="4"/>
      <c r="P952" s="4"/>
      <c r="Q952" s="4"/>
    </row>
    <row r="953" ht="14.25" customHeight="1">
      <c r="N953" s="4"/>
      <c r="O953" s="4"/>
      <c r="P953" s="4"/>
      <c r="Q953" s="4"/>
    </row>
    <row r="954" ht="14.25" customHeight="1">
      <c r="N954" s="4"/>
      <c r="O954" s="4"/>
      <c r="P954" s="4"/>
      <c r="Q954" s="4"/>
    </row>
    <row r="955" ht="14.25" customHeight="1">
      <c r="N955" s="4"/>
      <c r="O955" s="4"/>
      <c r="P955" s="4"/>
      <c r="Q955" s="4"/>
    </row>
    <row r="956" ht="14.25" customHeight="1">
      <c r="N956" s="4"/>
      <c r="O956" s="4"/>
      <c r="P956" s="4"/>
      <c r="Q956" s="4"/>
    </row>
    <row r="957" ht="14.25" customHeight="1">
      <c r="N957" s="4"/>
      <c r="O957" s="4"/>
      <c r="P957" s="4"/>
      <c r="Q957" s="4"/>
    </row>
    <row r="958" ht="14.25" customHeight="1">
      <c r="N958" s="4"/>
      <c r="O958" s="4"/>
      <c r="P958" s="4"/>
      <c r="Q958" s="4"/>
    </row>
    <row r="959" ht="14.25" customHeight="1">
      <c r="N959" s="4"/>
      <c r="O959" s="4"/>
      <c r="P959" s="4"/>
      <c r="Q959" s="4"/>
    </row>
    <row r="960" ht="14.25" customHeight="1">
      <c r="N960" s="4"/>
      <c r="O960" s="4"/>
      <c r="P960" s="4"/>
      <c r="Q960" s="4"/>
    </row>
    <row r="961" ht="14.25" customHeight="1">
      <c r="N961" s="4"/>
      <c r="O961" s="4"/>
      <c r="P961" s="4"/>
      <c r="Q961" s="4"/>
    </row>
    <row r="962" ht="14.25" customHeight="1">
      <c r="N962" s="4"/>
      <c r="O962" s="4"/>
      <c r="P962" s="4"/>
      <c r="Q962" s="4"/>
    </row>
    <row r="963" ht="14.25" customHeight="1">
      <c r="N963" s="4"/>
      <c r="O963" s="4"/>
      <c r="P963" s="4"/>
      <c r="Q963" s="4"/>
    </row>
    <row r="964" ht="14.25" customHeight="1">
      <c r="N964" s="4"/>
      <c r="O964" s="4"/>
      <c r="P964" s="4"/>
      <c r="Q964" s="4"/>
    </row>
    <row r="965" ht="14.25" customHeight="1">
      <c r="N965" s="4"/>
      <c r="O965" s="4"/>
      <c r="P965" s="4"/>
      <c r="Q965" s="4"/>
    </row>
    <row r="966" ht="14.25" customHeight="1">
      <c r="N966" s="4"/>
      <c r="O966" s="4"/>
      <c r="P966" s="4"/>
      <c r="Q966" s="4"/>
    </row>
    <row r="967" ht="14.25" customHeight="1">
      <c r="N967" s="4"/>
      <c r="O967" s="4"/>
      <c r="P967" s="4"/>
      <c r="Q967" s="4"/>
    </row>
    <row r="968" ht="14.25" customHeight="1">
      <c r="N968" s="4"/>
      <c r="O968" s="4"/>
      <c r="P968" s="4"/>
      <c r="Q968" s="4"/>
    </row>
    <row r="969" ht="14.25" customHeight="1">
      <c r="N969" s="4"/>
      <c r="O969" s="4"/>
      <c r="P969" s="4"/>
      <c r="Q969" s="4"/>
    </row>
    <row r="970" ht="14.25" customHeight="1">
      <c r="N970" s="4"/>
      <c r="O970" s="4"/>
      <c r="P970" s="4"/>
      <c r="Q970" s="4"/>
    </row>
    <row r="971" ht="14.25" customHeight="1">
      <c r="N971" s="4"/>
      <c r="O971" s="4"/>
      <c r="P971" s="4"/>
      <c r="Q971" s="4"/>
    </row>
    <row r="972" ht="14.25" customHeight="1">
      <c r="N972" s="4"/>
      <c r="O972" s="4"/>
      <c r="P972" s="4"/>
      <c r="Q972" s="4"/>
    </row>
    <row r="973" ht="14.25" customHeight="1">
      <c r="N973" s="4"/>
      <c r="O973" s="4"/>
      <c r="P973" s="4"/>
      <c r="Q973" s="4"/>
    </row>
    <row r="974" ht="14.25" customHeight="1">
      <c r="N974" s="4"/>
      <c r="O974" s="4"/>
      <c r="P974" s="4"/>
      <c r="Q974" s="4"/>
    </row>
    <row r="975" ht="14.25" customHeight="1">
      <c r="N975" s="4"/>
      <c r="O975" s="4"/>
      <c r="P975" s="4"/>
      <c r="Q975" s="4"/>
    </row>
    <row r="976" ht="14.25" customHeight="1">
      <c r="N976" s="4"/>
      <c r="O976" s="4"/>
      <c r="P976" s="4"/>
      <c r="Q976" s="4"/>
    </row>
    <row r="977" ht="14.25" customHeight="1">
      <c r="N977" s="4"/>
      <c r="O977" s="4"/>
      <c r="P977" s="4"/>
      <c r="Q977" s="4"/>
    </row>
    <row r="978" ht="14.25" customHeight="1">
      <c r="N978" s="4"/>
      <c r="O978" s="4"/>
      <c r="P978" s="4"/>
      <c r="Q978" s="4"/>
    </row>
    <row r="979" ht="14.25" customHeight="1">
      <c r="N979" s="4"/>
      <c r="O979" s="4"/>
      <c r="P979" s="4"/>
      <c r="Q979" s="4"/>
    </row>
    <row r="980" ht="14.25" customHeight="1">
      <c r="N980" s="4"/>
      <c r="O980" s="4"/>
      <c r="P980" s="4"/>
      <c r="Q980" s="4"/>
    </row>
    <row r="981" ht="14.25" customHeight="1">
      <c r="N981" s="4"/>
      <c r="O981" s="4"/>
      <c r="P981" s="4"/>
      <c r="Q981" s="4"/>
    </row>
    <row r="982" ht="14.25" customHeight="1">
      <c r="N982" s="4"/>
      <c r="O982" s="4"/>
      <c r="P982" s="4"/>
      <c r="Q982" s="4"/>
    </row>
    <row r="983" ht="14.25" customHeight="1">
      <c r="N983" s="4"/>
      <c r="O983" s="4"/>
      <c r="P983" s="4"/>
      <c r="Q983" s="4"/>
    </row>
    <row r="984" ht="14.25" customHeight="1">
      <c r="N984" s="4"/>
      <c r="O984" s="4"/>
      <c r="P984" s="4"/>
      <c r="Q984" s="4"/>
    </row>
    <row r="985" ht="14.25" customHeight="1">
      <c r="N985" s="4"/>
      <c r="O985" s="4"/>
      <c r="P985" s="4"/>
      <c r="Q985" s="4"/>
    </row>
    <row r="986" ht="14.25" customHeight="1">
      <c r="N986" s="4"/>
      <c r="O986" s="4"/>
      <c r="P986" s="4"/>
      <c r="Q986" s="4"/>
    </row>
    <row r="987" ht="14.25" customHeight="1">
      <c r="N987" s="4"/>
      <c r="O987" s="4"/>
      <c r="P987" s="4"/>
      <c r="Q987" s="4"/>
    </row>
    <row r="988" ht="14.25" customHeight="1">
      <c r="N988" s="4"/>
      <c r="O988" s="4"/>
      <c r="P988" s="4"/>
      <c r="Q988" s="4"/>
    </row>
    <row r="989" ht="14.25" customHeight="1">
      <c r="N989" s="4"/>
      <c r="O989" s="4"/>
      <c r="P989" s="4"/>
      <c r="Q989" s="4"/>
    </row>
    <row r="990" ht="14.25" customHeight="1">
      <c r="N990" s="4"/>
      <c r="O990" s="4"/>
      <c r="P990" s="4"/>
      <c r="Q990" s="4"/>
    </row>
    <row r="991" ht="14.25" customHeight="1">
      <c r="N991" s="4"/>
      <c r="O991" s="4"/>
      <c r="P991" s="4"/>
      <c r="Q991" s="4"/>
    </row>
    <row r="992" ht="14.25" customHeight="1">
      <c r="N992" s="4"/>
      <c r="O992" s="4"/>
      <c r="P992" s="4"/>
      <c r="Q992" s="4"/>
    </row>
    <row r="993" ht="14.25" customHeight="1">
      <c r="N993" s="4"/>
      <c r="O993" s="4"/>
      <c r="P993" s="4"/>
      <c r="Q993" s="4"/>
    </row>
    <row r="994" ht="14.25" customHeight="1">
      <c r="N994" s="4"/>
      <c r="O994" s="4"/>
      <c r="P994" s="4"/>
      <c r="Q994" s="4"/>
    </row>
    <row r="995" ht="14.25" customHeight="1">
      <c r="N995" s="4"/>
      <c r="O995" s="4"/>
      <c r="P995" s="4"/>
      <c r="Q995" s="4"/>
    </row>
    <row r="996" ht="14.25" customHeight="1">
      <c r="N996" s="4"/>
      <c r="O996" s="4"/>
      <c r="P996" s="4"/>
      <c r="Q996" s="4"/>
    </row>
    <row r="997" ht="14.25" customHeight="1">
      <c r="N997" s="4"/>
      <c r="O997" s="4"/>
      <c r="P997" s="4"/>
      <c r="Q997" s="4"/>
    </row>
    <row r="998" ht="14.25" customHeight="1">
      <c r="N998" s="4"/>
      <c r="O998" s="4"/>
      <c r="P998" s="4"/>
      <c r="Q998" s="4"/>
    </row>
    <row r="999" ht="14.25" customHeight="1">
      <c r="N999" s="4"/>
      <c r="O999" s="4"/>
      <c r="P999" s="4"/>
      <c r="Q999" s="4"/>
    </row>
    <row r="1000" ht="14.25" customHeight="1">
      <c r="N1000" s="4"/>
      <c r="O1000" s="4"/>
      <c r="P1000" s="4"/>
      <c r="Q1000" s="4"/>
    </row>
  </sheetData>
  <mergeCells count="5">
    <mergeCell ref="C94:H94"/>
    <mergeCell ref="L94:M94"/>
    <mergeCell ref="Q94:V94"/>
    <mergeCell ref="Z94:AA94"/>
    <mergeCell ref="A96:A97"/>
  </mergeCells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0" width="7.63"/>
  </cols>
  <sheetData>
    <row r="1" ht="14.25" customHeight="1">
      <c r="A1" s="9" t="s">
        <v>137</v>
      </c>
      <c r="B1" s="9" t="s">
        <v>138</v>
      </c>
      <c r="C1" s="9">
        <v>1.0</v>
      </c>
      <c r="D1" s="9">
        <v>2.0</v>
      </c>
      <c r="E1" s="9">
        <v>6.0</v>
      </c>
      <c r="F1" s="9">
        <v>12.0</v>
      </c>
      <c r="G1" s="9">
        <v>18.0</v>
      </c>
      <c r="H1" s="9">
        <v>24.0</v>
      </c>
      <c r="I1" s="9">
        <v>30.0</v>
      </c>
      <c r="J1" s="9">
        <v>36.0</v>
      </c>
      <c r="K1" s="9">
        <v>42.0</v>
      </c>
      <c r="L1" s="9">
        <v>48.0</v>
      </c>
      <c r="N1" s="3" t="s">
        <v>10</v>
      </c>
      <c r="O1" s="3"/>
      <c r="P1" s="3"/>
      <c r="Q1" s="3"/>
      <c r="Z1" s="3" t="s">
        <v>12</v>
      </c>
      <c r="AA1" s="3" t="s">
        <v>12</v>
      </c>
      <c r="AB1" s="3" t="s">
        <v>12</v>
      </c>
      <c r="AC1" s="3" t="s">
        <v>12</v>
      </c>
      <c r="AD1" s="3" t="s">
        <v>12</v>
      </c>
      <c r="AE1" s="3" t="s">
        <v>12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L1" s="3" t="s">
        <v>15</v>
      </c>
      <c r="AM1" s="3" t="s">
        <v>15</v>
      </c>
      <c r="AN1" s="3" t="s">
        <v>15</v>
      </c>
      <c r="AO1" s="3" t="s">
        <v>15</v>
      </c>
      <c r="AP1" s="3" t="s">
        <v>15</v>
      </c>
      <c r="AQ1" s="3" t="s">
        <v>15</v>
      </c>
      <c r="AR1" s="3" t="s">
        <v>15</v>
      </c>
      <c r="AS1" s="3" t="s">
        <v>15</v>
      </c>
      <c r="AT1" s="3" t="s">
        <v>15</v>
      </c>
      <c r="AU1" s="3" t="s">
        <v>15</v>
      </c>
      <c r="AV1" s="3" t="s">
        <v>15</v>
      </c>
      <c r="AX1" s="3" t="s">
        <v>17</v>
      </c>
      <c r="AY1" s="3" t="s">
        <v>17</v>
      </c>
      <c r="AZ1" s="3" t="s">
        <v>17</v>
      </c>
      <c r="BA1" s="3" t="s">
        <v>17</v>
      </c>
      <c r="BB1" s="3" t="s">
        <v>17</v>
      </c>
      <c r="BC1" s="3" t="s">
        <v>17</v>
      </c>
      <c r="BD1" s="3" t="s">
        <v>17</v>
      </c>
      <c r="BE1" s="3" t="s">
        <v>17</v>
      </c>
      <c r="BF1" s="3" t="s">
        <v>17</v>
      </c>
      <c r="BG1" s="3" t="s">
        <v>17</v>
      </c>
      <c r="BH1" s="3" t="s">
        <v>17</v>
      </c>
    </row>
    <row r="2" ht="14.25" customHeight="1">
      <c r="A2" s="9" t="s">
        <v>24</v>
      </c>
      <c r="B2" s="9" t="s">
        <v>31</v>
      </c>
      <c r="C2" s="9" t="s">
        <v>31</v>
      </c>
      <c r="D2" s="9" t="s">
        <v>31</v>
      </c>
      <c r="E2" s="9" t="e">
        <v>#N/A</v>
      </c>
      <c r="F2" s="9" t="e">
        <v>#N/A</v>
      </c>
      <c r="G2" s="9" t="e">
        <v>#N/A</v>
      </c>
      <c r="H2" s="9" t="e">
        <v>#N/A</v>
      </c>
      <c r="I2" s="9" t="s">
        <v>31</v>
      </c>
      <c r="J2" s="9" t="s">
        <v>31</v>
      </c>
      <c r="K2" s="9" t="e">
        <v>#N/A</v>
      </c>
      <c r="L2" s="9" t="s">
        <v>31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7">
        <v>1.0</v>
      </c>
      <c r="AH2" s="7">
        <v>1.0</v>
      </c>
      <c r="AI2" s="7">
        <v>1.0</v>
      </c>
      <c r="AJ2" s="7">
        <v>1.0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</row>
    <row r="3" ht="14.25" customHeight="1">
      <c r="A3" s="9" t="s">
        <v>32</v>
      </c>
      <c r="B3" s="9" t="s">
        <v>31</v>
      </c>
      <c r="C3" s="9" t="e">
        <v>#N/A</v>
      </c>
      <c r="D3" s="9" t="e">
        <v>#N/A</v>
      </c>
      <c r="E3" s="9" t="e">
        <v>#N/A</v>
      </c>
      <c r="F3" s="9" t="e">
        <v>#N/A</v>
      </c>
      <c r="G3" s="9" t="e">
        <v>#N/A</v>
      </c>
      <c r="H3" s="9" t="e">
        <v>#N/A</v>
      </c>
      <c r="I3" s="9" t="e">
        <v>#N/A</v>
      </c>
      <c r="J3" s="9" t="e">
        <v>#N/A</v>
      </c>
      <c r="K3" s="9" t="e">
        <v>#N/A</v>
      </c>
      <c r="L3" s="9" t="e">
        <v>#N/A</v>
      </c>
      <c r="N3" s="7">
        <v>2.0</v>
      </c>
      <c r="O3" s="7">
        <v>2.0</v>
      </c>
      <c r="P3" s="7">
        <v>2.0</v>
      </c>
      <c r="Q3" s="7">
        <v>2.0</v>
      </c>
      <c r="R3" s="7">
        <v>2.0</v>
      </c>
      <c r="S3" s="7">
        <v>2.0</v>
      </c>
      <c r="T3" s="7">
        <v>2.0</v>
      </c>
      <c r="U3" s="7">
        <v>2.0</v>
      </c>
      <c r="V3" s="7">
        <v>2.0</v>
      </c>
      <c r="W3" s="7">
        <v>2.0</v>
      </c>
      <c r="X3" s="7">
        <v>2.0</v>
      </c>
      <c r="Z3" s="7">
        <v>1.0</v>
      </c>
      <c r="AA3" s="7">
        <v>1.0</v>
      </c>
      <c r="AB3" s="7">
        <v>1.0</v>
      </c>
      <c r="AC3" s="7">
        <v>1.0</v>
      </c>
      <c r="AD3" s="7">
        <v>1.0</v>
      </c>
      <c r="AE3" s="7">
        <v>1.0</v>
      </c>
      <c r="AF3" s="7">
        <v>1.0</v>
      </c>
      <c r="AG3" s="7">
        <v>1.0</v>
      </c>
      <c r="AH3" s="7">
        <v>1.0</v>
      </c>
      <c r="AI3" s="7">
        <v>1.0</v>
      </c>
      <c r="AJ3" s="7">
        <v>1.0</v>
      </c>
      <c r="AL3" s="7">
        <v>4.0</v>
      </c>
      <c r="AM3" s="7">
        <v>4.0</v>
      </c>
      <c r="AN3" s="7">
        <v>4.0</v>
      </c>
      <c r="AO3" s="7">
        <v>4.0</v>
      </c>
      <c r="AP3" s="7">
        <v>4.0</v>
      </c>
      <c r="AQ3" s="7">
        <v>4.0</v>
      </c>
      <c r="AR3" s="7">
        <v>4.0</v>
      </c>
      <c r="AS3" s="7">
        <v>4.0</v>
      </c>
      <c r="AT3" s="7">
        <v>4.0</v>
      </c>
      <c r="AU3" s="7">
        <v>4.0</v>
      </c>
      <c r="AV3" s="7">
        <v>4.0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</row>
    <row r="4" ht="14.25" customHeight="1">
      <c r="A4" s="9" t="s">
        <v>33</v>
      </c>
      <c r="B4" s="9" t="s">
        <v>31</v>
      </c>
      <c r="C4" s="9" t="e">
        <v>#N/A</v>
      </c>
      <c r="D4" s="9" t="e">
        <v>#N/A</v>
      </c>
      <c r="E4" s="9" t="e">
        <v>#N/A</v>
      </c>
      <c r="F4" s="9" t="e">
        <v>#N/A</v>
      </c>
      <c r="G4" s="9" t="e">
        <v>#N/A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N4" s="7">
        <v>3.0</v>
      </c>
      <c r="O4" s="7">
        <v>3.0</v>
      </c>
      <c r="P4" s="7">
        <v>3.0</v>
      </c>
      <c r="Q4" s="7">
        <v>3.0</v>
      </c>
      <c r="R4" s="7">
        <v>3.0</v>
      </c>
      <c r="S4" s="7">
        <v>3.0</v>
      </c>
      <c r="T4" s="7">
        <v>3.0</v>
      </c>
      <c r="U4" s="7">
        <v>3.0</v>
      </c>
      <c r="V4" s="7">
        <v>3.0</v>
      </c>
      <c r="W4" s="7">
        <v>3.0</v>
      </c>
      <c r="X4" s="7">
        <v>3.0</v>
      </c>
      <c r="Z4" s="7">
        <v>1.0</v>
      </c>
      <c r="AA4" s="7">
        <v>1.0</v>
      </c>
      <c r="AB4" s="7">
        <v>1.0</v>
      </c>
      <c r="AC4" s="7">
        <v>1.0</v>
      </c>
      <c r="AD4" s="7">
        <v>1.0</v>
      </c>
      <c r="AE4" s="7">
        <v>1.0</v>
      </c>
      <c r="AF4" s="7">
        <v>1.0</v>
      </c>
      <c r="AG4" s="7">
        <v>1.0</v>
      </c>
      <c r="AH4" s="7">
        <v>1.0</v>
      </c>
      <c r="AI4" s="7">
        <v>1.0</v>
      </c>
      <c r="AJ4" s="7">
        <v>1.0</v>
      </c>
      <c r="AL4" s="7">
        <v>5.0</v>
      </c>
      <c r="AM4" s="7">
        <v>5.0</v>
      </c>
      <c r="AN4" s="7">
        <v>5.0</v>
      </c>
      <c r="AO4" s="7">
        <v>5.0</v>
      </c>
      <c r="AP4" s="7">
        <v>5.0</v>
      </c>
      <c r="AQ4" s="7">
        <v>5.0</v>
      </c>
      <c r="AR4" s="7">
        <v>5.0</v>
      </c>
      <c r="AS4" s="7">
        <v>5.0</v>
      </c>
      <c r="AT4" s="7">
        <v>5.0</v>
      </c>
      <c r="AU4" s="7">
        <v>5.0</v>
      </c>
      <c r="AV4" s="7">
        <v>5.0</v>
      </c>
      <c r="AX4" s="7">
        <v>1.0</v>
      </c>
      <c r="AY4" s="7">
        <v>1.0</v>
      </c>
      <c r="AZ4" s="7">
        <v>1.0</v>
      </c>
      <c r="BA4" s="7">
        <v>1.0</v>
      </c>
      <c r="BB4" s="7">
        <v>1.0</v>
      </c>
      <c r="BC4" s="7">
        <v>1.0</v>
      </c>
      <c r="BD4" s="7">
        <v>1.0</v>
      </c>
      <c r="BE4" s="7">
        <v>1.0</v>
      </c>
      <c r="BF4" s="7">
        <v>1.0</v>
      </c>
      <c r="BG4" s="7">
        <v>1.0</v>
      </c>
      <c r="BH4" s="7">
        <v>1.0</v>
      </c>
    </row>
    <row r="5" ht="14.25" customHeight="1">
      <c r="A5" s="9" t="s">
        <v>36</v>
      </c>
      <c r="B5" s="9" t="s">
        <v>31</v>
      </c>
      <c r="C5" s="9" t="s">
        <v>31</v>
      </c>
      <c r="D5" s="9" t="s">
        <v>31</v>
      </c>
      <c r="E5" s="9" t="s">
        <v>31</v>
      </c>
      <c r="F5" s="9" t="s">
        <v>31</v>
      </c>
      <c r="G5" s="9" t="s">
        <v>31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s">
        <v>31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3.0</v>
      </c>
      <c r="U5" s="7">
        <v>3.0</v>
      </c>
      <c r="V5" s="7">
        <v>3.0</v>
      </c>
      <c r="W5" s="7">
        <v>3.0</v>
      </c>
      <c r="X5" s="7">
        <v>3.0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L5" s="7">
        <v>4.0</v>
      </c>
      <c r="AM5" s="7">
        <v>4.0</v>
      </c>
      <c r="AN5" s="7">
        <v>4.0</v>
      </c>
      <c r="AO5" s="7">
        <v>4.0</v>
      </c>
      <c r="AP5" s="7">
        <v>4.0</v>
      </c>
      <c r="AQ5" s="7">
        <v>4.0</v>
      </c>
      <c r="AR5" s="7">
        <v>4.0</v>
      </c>
      <c r="AS5" s="7">
        <v>4.0</v>
      </c>
      <c r="AT5" s="7">
        <v>4.0</v>
      </c>
      <c r="AU5" s="7">
        <v>4.0</v>
      </c>
      <c r="AV5" s="7">
        <v>4.0</v>
      </c>
      <c r="AX5" s="7">
        <v>1.0</v>
      </c>
      <c r="AY5" s="7">
        <v>1.0</v>
      </c>
      <c r="AZ5" s="7">
        <v>1.0</v>
      </c>
      <c r="BA5" s="7">
        <v>1.0</v>
      </c>
      <c r="BB5" s="7">
        <v>1.0</v>
      </c>
      <c r="BC5" s="7">
        <v>1.0</v>
      </c>
      <c r="BD5" s="7">
        <v>1.0</v>
      </c>
      <c r="BE5" s="7">
        <v>1.0</v>
      </c>
      <c r="BF5" s="7">
        <v>1.0</v>
      </c>
      <c r="BG5" s="7">
        <v>1.0</v>
      </c>
      <c r="BH5" s="7">
        <v>1.0</v>
      </c>
    </row>
    <row r="6" ht="14.25" customHeight="1">
      <c r="A6" s="9" t="s">
        <v>40</v>
      </c>
      <c r="B6" s="9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9" t="e">
        <v>#N/A</v>
      </c>
      <c r="H6" s="9" t="e">
        <v>#N/A</v>
      </c>
      <c r="I6" s="9" t="e">
        <v>#N/A</v>
      </c>
      <c r="J6" s="9" t="e">
        <v>#N/A</v>
      </c>
      <c r="K6" s="9" t="s">
        <v>31</v>
      </c>
      <c r="L6" s="9" t="s">
        <v>31</v>
      </c>
      <c r="N6" s="7">
        <v>2.0</v>
      </c>
      <c r="O6" s="7">
        <v>2.0</v>
      </c>
      <c r="P6" s="7">
        <v>2.0</v>
      </c>
      <c r="Q6" s="7">
        <v>2.0</v>
      </c>
      <c r="R6" s="7">
        <v>2.0</v>
      </c>
      <c r="S6" s="7">
        <v>2.0</v>
      </c>
      <c r="T6" s="7">
        <v>2.0</v>
      </c>
      <c r="U6" s="7">
        <v>2.0</v>
      </c>
      <c r="V6" s="7">
        <v>2.0</v>
      </c>
      <c r="W6" s="7">
        <v>2.0</v>
      </c>
      <c r="X6" s="7">
        <v>2.0</v>
      </c>
      <c r="Z6" s="7">
        <v>1.0</v>
      </c>
      <c r="AA6" s="7">
        <v>1.0</v>
      </c>
      <c r="AB6" s="7">
        <v>1.0</v>
      </c>
      <c r="AC6" s="7">
        <v>1.0</v>
      </c>
      <c r="AD6" s="7">
        <v>1.0</v>
      </c>
      <c r="AE6" s="7">
        <v>1.0</v>
      </c>
      <c r="AF6" s="7">
        <v>1.0</v>
      </c>
      <c r="AG6" s="7">
        <v>1.0</v>
      </c>
      <c r="AH6" s="7">
        <v>1.0</v>
      </c>
      <c r="AI6" s="7">
        <v>1.0</v>
      </c>
      <c r="AJ6" s="7">
        <v>1.0</v>
      </c>
      <c r="AL6" s="7">
        <v>4.0</v>
      </c>
      <c r="AM6" s="7">
        <v>4.0</v>
      </c>
      <c r="AN6" s="7">
        <v>4.0</v>
      </c>
      <c r="AO6" s="7">
        <v>4.0</v>
      </c>
      <c r="AP6" s="7">
        <v>4.0</v>
      </c>
      <c r="AQ6" s="7">
        <v>4.0</v>
      </c>
      <c r="AR6" s="7">
        <v>4.0</v>
      </c>
      <c r="AS6" s="7">
        <v>4.0</v>
      </c>
      <c r="AT6" s="7">
        <v>4.0</v>
      </c>
      <c r="AU6" s="7">
        <v>4.0</v>
      </c>
      <c r="AV6" s="7">
        <v>4.0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</row>
    <row r="7" ht="14.25" customHeight="1">
      <c r="A7" s="9" t="s">
        <v>42</v>
      </c>
      <c r="B7" s="9" t="s">
        <v>30</v>
      </c>
      <c r="C7" s="9" t="s">
        <v>30</v>
      </c>
      <c r="D7" s="9" t="e">
        <v>#N/A</v>
      </c>
      <c r="E7" s="9" t="e">
        <v>#N/A</v>
      </c>
      <c r="F7" s="9" t="e">
        <v>#N/A</v>
      </c>
      <c r="G7" s="9" t="e">
        <v>#N/A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s">
        <v>30</v>
      </c>
      <c r="N7" s="7">
        <v>2.0</v>
      </c>
      <c r="O7" s="7">
        <v>2.0</v>
      </c>
      <c r="P7" s="7">
        <v>2.0</v>
      </c>
      <c r="Q7" s="7">
        <v>2.0</v>
      </c>
      <c r="R7" s="7">
        <v>2.0</v>
      </c>
      <c r="S7" s="7">
        <v>2.0</v>
      </c>
      <c r="T7" s="7">
        <v>2.0</v>
      </c>
      <c r="U7" s="7">
        <v>2.0</v>
      </c>
      <c r="V7" s="7">
        <v>2.0</v>
      </c>
      <c r="W7" s="7">
        <v>2.0</v>
      </c>
      <c r="X7" s="7">
        <v>2.0</v>
      </c>
      <c r="Z7" s="7">
        <v>1.0</v>
      </c>
      <c r="AA7" s="7">
        <v>1.0</v>
      </c>
      <c r="AB7" s="7">
        <v>1.0</v>
      </c>
      <c r="AC7" s="7">
        <v>1.0</v>
      </c>
      <c r="AD7" s="7">
        <v>1.0</v>
      </c>
      <c r="AE7" s="7">
        <v>1.0</v>
      </c>
      <c r="AF7" s="7">
        <v>1.0</v>
      </c>
      <c r="AG7" s="7">
        <v>1.0</v>
      </c>
      <c r="AH7" s="7">
        <v>1.0</v>
      </c>
      <c r="AI7" s="7">
        <v>1.0</v>
      </c>
      <c r="AJ7" s="7">
        <v>1.0</v>
      </c>
      <c r="AL7" s="7">
        <v>4.0</v>
      </c>
      <c r="AM7" s="7">
        <v>4.0</v>
      </c>
      <c r="AN7" s="7">
        <v>4.0</v>
      </c>
      <c r="AO7" s="7">
        <v>4.0</v>
      </c>
      <c r="AP7" s="7">
        <v>4.0</v>
      </c>
      <c r="AQ7" s="7">
        <v>4.0</v>
      </c>
      <c r="AR7" s="7">
        <v>4.0</v>
      </c>
      <c r="AS7" s="7">
        <v>4.0</v>
      </c>
      <c r="AT7" s="7">
        <v>4.0</v>
      </c>
      <c r="AU7" s="7">
        <v>4.0</v>
      </c>
      <c r="AV7" s="7">
        <v>4.0</v>
      </c>
      <c r="AX7" s="7">
        <v>1.0</v>
      </c>
      <c r="AY7" s="7">
        <v>1.0</v>
      </c>
      <c r="AZ7" s="7">
        <v>1.0</v>
      </c>
      <c r="BA7" s="7">
        <v>1.0</v>
      </c>
      <c r="BB7" s="7">
        <v>1.0</v>
      </c>
      <c r="BC7" s="7">
        <v>1.0</v>
      </c>
      <c r="BD7" s="7">
        <v>1.0</v>
      </c>
      <c r="BE7" s="7">
        <v>1.0</v>
      </c>
      <c r="BF7" s="7">
        <v>1.0</v>
      </c>
      <c r="BG7" s="7">
        <v>1.0</v>
      </c>
      <c r="BH7" s="7">
        <v>1.0</v>
      </c>
    </row>
    <row r="8" ht="14.25" customHeight="1">
      <c r="A8" s="9" t="s">
        <v>44</v>
      </c>
      <c r="B8" s="9" t="s">
        <v>31</v>
      </c>
      <c r="C8" s="9" t="e">
        <v>#N/A</v>
      </c>
      <c r="D8" s="9" t="e">
        <v>#N/A</v>
      </c>
      <c r="E8" s="9" t="e">
        <v>#N/A</v>
      </c>
      <c r="F8" s="9" t="e">
        <v>#N/A</v>
      </c>
      <c r="G8" s="9" t="e">
        <v>#N/A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N8" s="7">
        <v>2.0</v>
      </c>
      <c r="O8" s="7">
        <v>2.0</v>
      </c>
      <c r="P8" s="7">
        <v>2.0</v>
      </c>
      <c r="Q8" s="7">
        <v>2.0</v>
      </c>
      <c r="R8" s="7">
        <v>2.0</v>
      </c>
      <c r="S8" s="7">
        <v>2.0</v>
      </c>
      <c r="T8" s="7">
        <v>2.0</v>
      </c>
      <c r="U8" s="7">
        <v>2.0</v>
      </c>
      <c r="V8" s="7">
        <v>2.0</v>
      </c>
      <c r="W8" s="7">
        <v>2.0</v>
      </c>
      <c r="X8" s="7">
        <v>2.0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7">
        <v>1.0</v>
      </c>
      <c r="AF8" s="7">
        <v>1.0</v>
      </c>
      <c r="AG8" s="7">
        <v>1.0</v>
      </c>
      <c r="AH8" s="7">
        <v>1.0</v>
      </c>
      <c r="AI8" s="7">
        <v>1.0</v>
      </c>
      <c r="AJ8" s="7">
        <v>1.0</v>
      </c>
      <c r="AL8" s="7">
        <v>5.0</v>
      </c>
      <c r="AM8" s="7">
        <v>5.0</v>
      </c>
      <c r="AN8" s="7">
        <v>5.0</v>
      </c>
      <c r="AO8" s="7">
        <v>5.0</v>
      </c>
      <c r="AP8" s="7">
        <v>5.0</v>
      </c>
      <c r="AQ8" s="7">
        <v>5.0</v>
      </c>
      <c r="AR8" s="7">
        <v>5.0</v>
      </c>
      <c r="AS8" s="7">
        <v>5.0</v>
      </c>
      <c r="AT8" s="7">
        <v>5.0</v>
      </c>
      <c r="AU8" s="7">
        <v>5.0</v>
      </c>
      <c r="AV8" s="7">
        <v>5.0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</row>
    <row r="9" ht="14.25" customHeight="1">
      <c r="A9" s="9" t="s">
        <v>45</v>
      </c>
      <c r="B9" s="9" t="s">
        <v>31</v>
      </c>
      <c r="C9" s="9" t="s">
        <v>31</v>
      </c>
      <c r="D9" s="9" t="e">
        <v>#N/A</v>
      </c>
      <c r="E9" s="9" t="s">
        <v>31</v>
      </c>
      <c r="F9" s="9" t="e">
        <v>#N/A</v>
      </c>
      <c r="G9" s="9" t="s">
        <v>31</v>
      </c>
      <c r="H9" s="9" t="s">
        <v>31</v>
      </c>
      <c r="I9" s="9" t="s">
        <v>31</v>
      </c>
      <c r="J9" s="9" t="s">
        <v>31</v>
      </c>
      <c r="K9" s="9" t="s">
        <v>31</v>
      </c>
      <c r="L9" s="9" t="s">
        <v>31</v>
      </c>
      <c r="N9" s="7">
        <v>2.0</v>
      </c>
      <c r="O9" s="7">
        <v>2.0</v>
      </c>
      <c r="P9" s="7">
        <v>2.0</v>
      </c>
      <c r="Q9" s="7">
        <v>2.0</v>
      </c>
      <c r="R9" s="7">
        <v>2.0</v>
      </c>
      <c r="S9" s="7">
        <v>2.0</v>
      </c>
      <c r="T9" s="7">
        <v>2.0</v>
      </c>
      <c r="U9" s="7">
        <v>2.0</v>
      </c>
      <c r="V9" s="7">
        <v>2.0</v>
      </c>
      <c r="W9" s="7">
        <v>2.0</v>
      </c>
      <c r="X9" s="7">
        <v>2.0</v>
      </c>
      <c r="Z9" s="7">
        <v>1.0</v>
      </c>
      <c r="AA9" s="7">
        <v>1.0</v>
      </c>
      <c r="AB9" s="7">
        <v>1.0</v>
      </c>
      <c r="AC9" s="7">
        <v>1.0</v>
      </c>
      <c r="AD9" s="7">
        <v>1.0</v>
      </c>
      <c r="AE9" s="7">
        <v>1.0</v>
      </c>
      <c r="AF9" s="7">
        <v>1.0</v>
      </c>
      <c r="AG9" s="7">
        <v>1.0</v>
      </c>
      <c r="AH9" s="7">
        <v>1.0</v>
      </c>
      <c r="AI9" s="7">
        <v>1.0</v>
      </c>
      <c r="AJ9" s="7">
        <v>1.0</v>
      </c>
      <c r="AL9" s="7">
        <v>5.0</v>
      </c>
      <c r="AM9" s="7">
        <v>5.0</v>
      </c>
      <c r="AN9" s="7">
        <v>5.0</v>
      </c>
      <c r="AO9" s="7">
        <v>5.0</v>
      </c>
      <c r="AP9" s="7">
        <v>5.0</v>
      </c>
      <c r="AQ9" s="7">
        <v>5.0</v>
      </c>
      <c r="AR9" s="7">
        <v>5.0</v>
      </c>
      <c r="AS9" s="7">
        <v>5.0</v>
      </c>
      <c r="AT9" s="7">
        <v>5.0</v>
      </c>
      <c r="AU9" s="7">
        <v>5.0</v>
      </c>
      <c r="AV9" s="7">
        <v>5.0</v>
      </c>
      <c r="AX9" s="7">
        <v>1.0</v>
      </c>
      <c r="AY9" s="7">
        <v>1.0</v>
      </c>
      <c r="AZ9" s="7">
        <v>1.0</v>
      </c>
      <c r="BA9" s="7">
        <v>1.0</v>
      </c>
      <c r="BB9" s="7">
        <v>1.0</v>
      </c>
      <c r="BC9" s="7">
        <v>1.0</v>
      </c>
      <c r="BD9" s="7">
        <v>1.0</v>
      </c>
      <c r="BE9" s="7">
        <v>1.0</v>
      </c>
      <c r="BF9" s="7">
        <v>1.0</v>
      </c>
      <c r="BG9" s="7">
        <v>1.0</v>
      </c>
      <c r="BH9" s="7">
        <v>1.0</v>
      </c>
    </row>
    <row r="10" ht="14.25" customHeight="1">
      <c r="A10" s="9" t="s">
        <v>46</v>
      </c>
      <c r="B10" s="9" t="s">
        <v>31</v>
      </c>
      <c r="C10" s="9" t="e">
        <v>#N/A</v>
      </c>
      <c r="D10" s="9" t="e">
        <v>#N/A</v>
      </c>
      <c r="E10" s="9" t="e">
        <v>#N/A</v>
      </c>
      <c r="F10" s="9" t="e">
        <v>#N/A</v>
      </c>
      <c r="G10" s="9" t="e">
        <v>#N/A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N10" s="11">
        <v>5.0</v>
      </c>
      <c r="O10" s="11">
        <v>5.0</v>
      </c>
      <c r="P10" s="11">
        <v>5.0</v>
      </c>
      <c r="Q10" s="11">
        <v>5.0</v>
      </c>
      <c r="R10" s="11">
        <v>5.0</v>
      </c>
      <c r="S10" s="11">
        <v>5.0</v>
      </c>
      <c r="T10" s="11">
        <v>5.0</v>
      </c>
      <c r="U10" s="11">
        <v>5.0</v>
      </c>
      <c r="V10" s="11">
        <v>5.0</v>
      </c>
      <c r="W10" s="11">
        <v>5.0</v>
      </c>
      <c r="X10" s="11">
        <v>5.0</v>
      </c>
      <c r="Y10" s="12"/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2"/>
      <c r="AL10" s="11">
        <v>4.0</v>
      </c>
      <c r="AM10" s="11">
        <v>4.0</v>
      </c>
      <c r="AN10" s="11">
        <v>4.0</v>
      </c>
      <c r="AO10" s="11">
        <v>4.0</v>
      </c>
      <c r="AP10" s="11">
        <v>4.0</v>
      </c>
      <c r="AQ10" s="11">
        <v>4.0</v>
      </c>
      <c r="AR10" s="11">
        <v>4.0</v>
      </c>
      <c r="AS10" s="11">
        <v>4.0</v>
      </c>
      <c r="AT10" s="11">
        <v>4.0</v>
      </c>
      <c r="AU10" s="11">
        <v>4.0</v>
      </c>
      <c r="AV10" s="11">
        <v>4.0</v>
      </c>
      <c r="AW10" s="12"/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</row>
    <row r="11" ht="14.25" customHeight="1">
      <c r="A11" s="9" t="s">
        <v>48</v>
      </c>
      <c r="B11" s="9" t="s">
        <v>31</v>
      </c>
      <c r="C11" s="9" t="e">
        <v>#N/A</v>
      </c>
      <c r="D11" s="9" t="e">
        <v>#N/A</v>
      </c>
      <c r="E11" s="9" t="e">
        <v>#N/A</v>
      </c>
      <c r="F11" s="9" t="e">
        <v>#N/A</v>
      </c>
      <c r="G11" s="9" t="e">
        <v>#N/A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N11" s="7">
        <v>4.0</v>
      </c>
      <c r="O11" s="7">
        <v>4.0</v>
      </c>
      <c r="P11" s="7">
        <v>4.0</v>
      </c>
      <c r="Q11" s="7">
        <v>4.0</v>
      </c>
      <c r="R11" s="7">
        <v>4.0</v>
      </c>
      <c r="S11" s="7">
        <v>4.0</v>
      </c>
      <c r="T11" s="7">
        <v>4.0</v>
      </c>
      <c r="U11" s="7">
        <v>4.0</v>
      </c>
      <c r="V11" s="7">
        <v>4.0</v>
      </c>
      <c r="W11" s="7">
        <v>4.0</v>
      </c>
      <c r="X11" s="7">
        <v>4.0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L11" s="7">
        <v>2.0</v>
      </c>
      <c r="AM11" s="7">
        <v>2.0</v>
      </c>
      <c r="AN11" s="7">
        <v>2.0</v>
      </c>
      <c r="AO11" s="7">
        <v>2.0</v>
      </c>
      <c r="AP11" s="7">
        <v>2.0</v>
      </c>
      <c r="AQ11" s="7">
        <v>2.0</v>
      </c>
      <c r="AR11" s="7">
        <v>2.0</v>
      </c>
      <c r="AS11" s="7">
        <v>2.0</v>
      </c>
      <c r="AT11" s="7">
        <v>2.0</v>
      </c>
      <c r="AU11" s="7">
        <v>2.0</v>
      </c>
      <c r="AV11" s="7">
        <v>2.0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</row>
    <row r="12" ht="14.25" customHeight="1">
      <c r="A12" s="9" t="s">
        <v>51</v>
      </c>
      <c r="B12" s="9" t="s">
        <v>31</v>
      </c>
      <c r="C12" s="9" t="s">
        <v>31</v>
      </c>
      <c r="D12" s="9" t="e">
        <v>#N/A</v>
      </c>
      <c r="E12" s="9" t="s">
        <v>31</v>
      </c>
      <c r="F12" s="9" t="s">
        <v>31</v>
      </c>
      <c r="G12" s="9" t="e">
        <v>#N/A</v>
      </c>
      <c r="H12" s="9" t="s">
        <v>31</v>
      </c>
      <c r="I12" s="9" t="e">
        <v>#N/A</v>
      </c>
      <c r="J12" s="9" t="e">
        <v>#N/A</v>
      </c>
      <c r="K12" s="9" t="e">
        <v>#N/A</v>
      </c>
      <c r="L12" s="9" t="e">
        <v>#N/A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1.0</v>
      </c>
      <c r="T12" s="7">
        <v>1.0</v>
      </c>
      <c r="U12" s="7">
        <v>1.0</v>
      </c>
      <c r="V12" s="7">
        <v>1.0</v>
      </c>
      <c r="W12" s="7">
        <v>1.0</v>
      </c>
      <c r="X12" s="7">
        <v>1.0</v>
      </c>
      <c r="Z12" s="7">
        <v>1.0</v>
      </c>
      <c r="AA12" s="7">
        <v>1.0</v>
      </c>
      <c r="AB12" s="7">
        <v>1.0</v>
      </c>
      <c r="AC12" s="7">
        <v>1.0</v>
      </c>
      <c r="AD12" s="7">
        <v>1.0</v>
      </c>
      <c r="AE12" s="7">
        <v>1.0</v>
      </c>
      <c r="AF12" s="7">
        <v>1.0</v>
      </c>
      <c r="AG12" s="7">
        <v>1.0</v>
      </c>
      <c r="AH12" s="7">
        <v>1.0</v>
      </c>
      <c r="AI12" s="7">
        <v>1.0</v>
      </c>
      <c r="AJ12" s="7">
        <v>1.0</v>
      </c>
      <c r="AL12" s="7">
        <v>2.0</v>
      </c>
      <c r="AM12" s="7">
        <v>2.0</v>
      </c>
      <c r="AN12" s="7">
        <v>2.0</v>
      </c>
      <c r="AO12" s="7">
        <v>2.0</v>
      </c>
      <c r="AP12" s="7">
        <v>2.0</v>
      </c>
      <c r="AQ12" s="7">
        <v>2.0</v>
      </c>
      <c r="AR12" s="7">
        <v>2.0</v>
      </c>
      <c r="AS12" s="7">
        <v>2.0</v>
      </c>
      <c r="AT12" s="7">
        <v>2.0</v>
      </c>
      <c r="AU12" s="7">
        <v>2.0</v>
      </c>
      <c r="AV12" s="7">
        <v>2.0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</row>
    <row r="13" ht="14.25" customHeight="1">
      <c r="A13" s="9" t="s">
        <v>52</v>
      </c>
      <c r="B13" s="9" t="s">
        <v>31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N13" s="7">
        <v>3.0</v>
      </c>
      <c r="O13" s="7">
        <v>3.0</v>
      </c>
      <c r="P13" s="7">
        <v>3.0</v>
      </c>
      <c r="Q13" s="7">
        <v>3.0</v>
      </c>
      <c r="R13" s="7">
        <v>3.0</v>
      </c>
      <c r="S13" s="7">
        <v>3.0</v>
      </c>
      <c r="T13" s="7">
        <v>3.0</v>
      </c>
      <c r="U13" s="7">
        <v>3.0</v>
      </c>
      <c r="V13" s="7">
        <v>3.0</v>
      </c>
      <c r="W13" s="7">
        <v>3.0</v>
      </c>
      <c r="X13" s="7">
        <v>3.0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L13" s="7">
        <v>5.0</v>
      </c>
      <c r="AM13" s="7">
        <v>5.0</v>
      </c>
      <c r="AN13" s="7">
        <v>5.0</v>
      </c>
      <c r="AO13" s="7">
        <v>5.0</v>
      </c>
      <c r="AP13" s="7">
        <v>5.0</v>
      </c>
      <c r="AQ13" s="7">
        <v>5.0</v>
      </c>
      <c r="AR13" s="7">
        <v>5.0</v>
      </c>
      <c r="AS13" s="7">
        <v>5.0</v>
      </c>
      <c r="AT13" s="7">
        <v>5.0</v>
      </c>
      <c r="AU13" s="7">
        <v>5.0</v>
      </c>
      <c r="AV13" s="7">
        <v>5.0</v>
      </c>
      <c r="AX13" s="7">
        <v>1.0</v>
      </c>
      <c r="AY13" s="7">
        <v>1.0</v>
      </c>
      <c r="AZ13" s="7">
        <v>1.0</v>
      </c>
      <c r="BA13" s="7">
        <v>1.0</v>
      </c>
      <c r="BB13" s="7">
        <v>1.0</v>
      </c>
      <c r="BC13" s="7">
        <v>1.0</v>
      </c>
      <c r="BD13" s="7">
        <v>1.0</v>
      </c>
      <c r="BE13" s="7">
        <v>1.0</v>
      </c>
      <c r="BF13" s="7">
        <v>1.0</v>
      </c>
      <c r="BG13" s="7">
        <v>1.0</v>
      </c>
      <c r="BH13" s="7">
        <v>1.0</v>
      </c>
    </row>
    <row r="14" ht="14.25" customHeight="1">
      <c r="A14" s="9" t="s">
        <v>53</v>
      </c>
      <c r="B14" s="9" t="s">
        <v>31</v>
      </c>
      <c r="C14" s="9" t="s">
        <v>31</v>
      </c>
      <c r="D14" s="9" t="e">
        <v>#N/A</v>
      </c>
      <c r="E14" s="9" t="e">
        <v>#N/A</v>
      </c>
      <c r="F14" s="9" t="e">
        <v>#N/A</v>
      </c>
      <c r="G14" s="9" t="e">
        <v>#N/A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N14" s="7">
        <v>3.0</v>
      </c>
      <c r="O14" s="7">
        <v>3.0</v>
      </c>
      <c r="P14" s="7">
        <v>3.0</v>
      </c>
      <c r="Q14" s="7">
        <v>3.0</v>
      </c>
      <c r="R14" s="7">
        <v>3.0</v>
      </c>
      <c r="S14" s="7">
        <v>3.0</v>
      </c>
      <c r="T14" s="7">
        <v>3.0</v>
      </c>
      <c r="U14" s="7">
        <v>3.0</v>
      </c>
      <c r="V14" s="7">
        <v>3.0</v>
      </c>
      <c r="W14" s="7">
        <v>3.0</v>
      </c>
      <c r="X14" s="7">
        <v>3.0</v>
      </c>
      <c r="Z14" s="7">
        <v>1.0</v>
      </c>
      <c r="AA14" s="7">
        <v>1.0</v>
      </c>
      <c r="AB14" s="7">
        <v>1.0</v>
      </c>
      <c r="AC14" s="7">
        <v>1.0</v>
      </c>
      <c r="AD14" s="7">
        <v>1.0</v>
      </c>
      <c r="AE14" s="7">
        <v>1.0</v>
      </c>
      <c r="AF14" s="7">
        <v>1.0</v>
      </c>
      <c r="AG14" s="7">
        <v>1.0</v>
      </c>
      <c r="AH14" s="7">
        <v>1.0</v>
      </c>
      <c r="AI14" s="7">
        <v>1.0</v>
      </c>
      <c r="AJ14" s="7">
        <v>1.0</v>
      </c>
      <c r="AL14" s="7">
        <v>1.0</v>
      </c>
      <c r="AM14" s="7">
        <v>1.0</v>
      </c>
      <c r="AN14" s="7">
        <v>1.0</v>
      </c>
      <c r="AO14" s="7">
        <v>1.0</v>
      </c>
      <c r="AP14" s="7">
        <v>1.0</v>
      </c>
      <c r="AQ14" s="7">
        <v>1.0</v>
      </c>
      <c r="AR14" s="7">
        <v>1.0</v>
      </c>
      <c r="AS14" s="7">
        <v>1.0</v>
      </c>
      <c r="AT14" s="7">
        <v>1.0</v>
      </c>
      <c r="AU14" s="7">
        <v>1.0</v>
      </c>
      <c r="AV14" s="7">
        <v>1.0</v>
      </c>
      <c r="AX14" s="7">
        <v>1.0</v>
      </c>
      <c r="AY14" s="7">
        <v>1.0</v>
      </c>
      <c r="AZ14" s="7">
        <v>1.0</v>
      </c>
      <c r="BA14" s="7">
        <v>1.0</v>
      </c>
      <c r="BB14" s="7">
        <v>1.0</v>
      </c>
      <c r="BC14" s="7">
        <v>1.0</v>
      </c>
      <c r="BD14" s="7">
        <v>1.0</v>
      </c>
      <c r="BE14" s="7">
        <v>1.0</v>
      </c>
      <c r="BF14" s="7">
        <v>1.0</v>
      </c>
      <c r="BG14" s="7">
        <v>1.0</v>
      </c>
      <c r="BH14" s="7">
        <v>1.0</v>
      </c>
    </row>
    <row r="15" ht="14.25" customHeight="1">
      <c r="A15" s="9" t="s">
        <v>55</v>
      </c>
      <c r="B15" s="9" t="s">
        <v>31</v>
      </c>
      <c r="C15" s="9" t="e">
        <v>#N/A</v>
      </c>
      <c r="D15" s="9" t="e">
        <v>#N/A</v>
      </c>
      <c r="E15" s="9" t="s">
        <v>31</v>
      </c>
      <c r="F15" s="9" t="s">
        <v>31</v>
      </c>
      <c r="G15" s="9" t="e">
        <v>#N/A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s">
        <v>30</v>
      </c>
      <c r="N15" s="7">
        <v>2.0</v>
      </c>
      <c r="O15" s="7">
        <v>2.0</v>
      </c>
      <c r="P15" s="7">
        <v>2.0</v>
      </c>
      <c r="Q15" s="7">
        <v>2.0</v>
      </c>
      <c r="R15" s="7">
        <v>2.0</v>
      </c>
      <c r="S15" s="7">
        <v>2.0</v>
      </c>
      <c r="T15" s="7">
        <v>2.0</v>
      </c>
      <c r="U15" s="7">
        <v>2.0</v>
      </c>
      <c r="V15" s="7">
        <v>2.0</v>
      </c>
      <c r="W15" s="7">
        <v>2.0</v>
      </c>
      <c r="X15" s="7">
        <v>2.0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L15" s="7">
        <v>2.0</v>
      </c>
      <c r="AM15" s="7">
        <v>2.0</v>
      </c>
      <c r="AN15" s="7">
        <v>2.0</v>
      </c>
      <c r="AO15" s="7">
        <v>2.0</v>
      </c>
      <c r="AP15" s="7">
        <v>2.0</v>
      </c>
      <c r="AQ15" s="7">
        <v>2.0</v>
      </c>
      <c r="AR15" s="7">
        <v>2.0</v>
      </c>
      <c r="AS15" s="7">
        <v>2.0</v>
      </c>
      <c r="AT15" s="7">
        <v>2.0</v>
      </c>
      <c r="AU15" s="7">
        <v>2.0</v>
      </c>
      <c r="AV15" s="7">
        <v>2.0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</row>
    <row r="16" ht="14.25" customHeight="1">
      <c r="A16" s="9" t="s">
        <v>56</v>
      </c>
      <c r="B16" s="9" t="s">
        <v>31</v>
      </c>
      <c r="C16" s="9" t="s">
        <v>31</v>
      </c>
      <c r="D16" s="9" t="e">
        <v>#N/A</v>
      </c>
      <c r="E16" s="9" t="e">
        <v>#N/A</v>
      </c>
      <c r="F16" s="9" t="e">
        <v>#N/A</v>
      </c>
      <c r="G16" s="9" t="e">
        <v>#N/A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N16" s="7">
        <v>3.0</v>
      </c>
      <c r="O16" s="7">
        <v>3.0</v>
      </c>
      <c r="P16" s="7">
        <v>3.0</v>
      </c>
      <c r="Q16" s="7">
        <v>3.0</v>
      </c>
      <c r="R16" s="7">
        <v>3.0</v>
      </c>
      <c r="S16" s="7">
        <v>3.0</v>
      </c>
      <c r="T16" s="7">
        <v>3.0</v>
      </c>
      <c r="U16" s="7">
        <v>3.0</v>
      </c>
      <c r="V16" s="7">
        <v>3.0</v>
      </c>
      <c r="W16" s="7">
        <v>3.0</v>
      </c>
      <c r="X16" s="7">
        <v>3.0</v>
      </c>
      <c r="Z16" s="7">
        <v>1.0</v>
      </c>
      <c r="AA16" s="7">
        <v>1.0</v>
      </c>
      <c r="AB16" s="7">
        <v>1.0</v>
      </c>
      <c r="AC16" s="7">
        <v>1.0</v>
      </c>
      <c r="AD16" s="7">
        <v>1.0</v>
      </c>
      <c r="AE16" s="7">
        <v>1.0</v>
      </c>
      <c r="AF16" s="7">
        <v>1.0</v>
      </c>
      <c r="AG16" s="7">
        <v>1.0</v>
      </c>
      <c r="AH16" s="7">
        <v>1.0</v>
      </c>
      <c r="AI16" s="7">
        <v>1.0</v>
      </c>
      <c r="AJ16" s="7">
        <v>1.0</v>
      </c>
      <c r="AL16" s="7">
        <v>3.0</v>
      </c>
      <c r="AM16" s="7">
        <v>3.0</v>
      </c>
      <c r="AN16" s="7">
        <v>3.0</v>
      </c>
      <c r="AO16" s="7">
        <v>3.0</v>
      </c>
      <c r="AP16" s="7">
        <v>3.0</v>
      </c>
      <c r="AQ16" s="7">
        <v>3.0</v>
      </c>
      <c r="AR16" s="7">
        <v>3.0</v>
      </c>
      <c r="AS16" s="7">
        <v>3.0</v>
      </c>
      <c r="AT16" s="7">
        <v>3.0</v>
      </c>
      <c r="AU16" s="7">
        <v>3.0</v>
      </c>
      <c r="AV16" s="7">
        <v>3.0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</row>
    <row r="17" ht="14.25" customHeight="1">
      <c r="A17" s="9" t="s">
        <v>58</v>
      </c>
      <c r="B17" s="9" t="s">
        <v>30</v>
      </c>
      <c r="C17" s="9" t="s">
        <v>30</v>
      </c>
      <c r="D17" s="9" t="e">
        <v>#N/A</v>
      </c>
      <c r="E17" s="9" t="e">
        <v>#N/A</v>
      </c>
      <c r="F17" s="9" t="e">
        <v>#N/A</v>
      </c>
      <c r="G17" s="9" t="s">
        <v>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N17" s="7">
        <v>3.0</v>
      </c>
      <c r="O17" s="7">
        <v>3.0</v>
      </c>
      <c r="P17" s="7">
        <v>3.0</v>
      </c>
      <c r="Q17" s="7">
        <v>3.0</v>
      </c>
      <c r="R17" s="7">
        <v>3.0</v>
      </c>
      <c r="S17" s="7">
        <v>3.0</v>
      </c>
      <c r="T17" s="7">
        <v>3.0</v>
      </c>
      <c r="U17" s="7">
        <v>3.0</v>
      </c>
      <c r="V17" s="7">
        <v>3.0</v>
      </c>
      <c r="W17" s="7">
        <v>3.0</v>
      </c>
      <c r="X17" s="7">
        <v>3.0</v>
      </c>
      <c r="Z17" s="7">
        <v>1.0</v>
      </c>
      <c r="AA17" s="7">
        <v>1.0</v>
      </c>
      <c r="AB17" s="7">
        <v>1.0</v>
      </c>
      <c r="AC17" s="7">
        <v>1.0</v>
      </c>
      <c r="AD17" s="7">
        <v>1.0</v>
      </c>
      <c r="AE17" s="7">
        <v>1.0</v>
      </c>
      <c r="AF17" s="7">
        <v>1.0</v>
      </c>
      <c r="AG17" s="7">
        <v>1.0</v>
      </c>
      <c r="AH17" s="7">
        <v>1.0</v>
      </c>
      <c r="AI17" s="7">
        <v>1.0</v>
      </c>
      <c r="AJ17" s="7">
        <v>1.0</v>
      </c>
      <c r="AL17" s="7">
        <v>4.0</v>
      </c>
      <c r="AM17" s="7">
        <v>4.0</v>
      </c>
      <c r="AN17" s="7">
        <v>4.0</v>
      </c>
      <c r="AO17" s="7">
        <v>4.0</v>
      </c>
      <c r="AP17" s="7">
        <v>4.0</v>
      </c>
      <c r="AQ17" s="7">
        <v>4.0</v>
      </c>
      <c r="AR17" s="7">
        <v>4.0</v>
      </c>
      <c r="AS17" s="7">
        <v>4.0</v>
      </c>
      <c r="AT17" s="7">
        <v>4.0</v>
      </c>
      <c r="AU17" s="7">
        <v>4.0</v>
      </c>
      <c r="AV17" s="7">
        <v>4.0</v>
      </c>
      <c r="AX17" s="7">
        <v>1.0</v>
      </c>
      <c r="AY17" s="7">
        <v>1.0</v>
      </c>
      <c r="AZ17" s="7">
        <v>1.0</v>
      </c>
      <c r="BA17" s="7">
        <v>1.0</v>
      </c>
      <c r="BB17" s="7">
        <v>1.0</v>
      </c>
      <c r="BC17" s="7">
        <v>1.0</v>
      </c>
      <c r="BD17" s="7">
        <v>1.0</v>
      </c>
      <c r="BE17" s="7">
        <v>1.0</v>
      </c>
      <c r="BF17" s="7">
        <v>1.0</v>
      </c>
      <c r="BG17" s="7">
        <v>1.0</v>
      </c>
      <c r="BH17" s="7">
        <v>1.0</v>
      </c>
    </row>
    <row r="18" ht="14.25" customHeight="1">
      <c r="A18" s="9" t="s">
        <v>60</v>
      </c>
      <c r="B18" s="9" t="s">
        <v>31</v>
      </c>
      <c r="C18" s="9" t="s">
        <v>31</v>
      </c>
      <c r="D18" s="9" t="s">
        <v>31</v>
      </c>
      <c r="E18" s="9" t="s">
        <v>31</v>
      </c>
      <c r="F18" s="9" t="s">
        <v>31</v>
      </c>
      <c r="G18" s="9" t="s">
        <v>31</v>
      </c>
      <c r="H18" s="9" t="s">
        <v>31</v>
      </c>
      <c r="I18" s="9" t="e">
        <v>#N/A</v>
      </c>
      <c r="J18" s="9" t="s">
        <v>31</v>
      </c>
      <c r="K18" s="9" t="s">
        <v>31</v>
      </c>
      <c r="L18" s="9" t="s">
        <v>31</v>
      </c>
      <c r="N18" s="7">
        <v>4.0</v>
      </c>
      <c r="O18" s="7">
        <v>4.0</v>
      </c>
      <c r="P18" s="7">
        <v>4.0</v>
      </c>
      <c r="Q18" s="7">
        <v>4.0</v>
      </c>
      <c r="R18" s="7">
        <v>4.0</v>
      </c>
      <c r="S18" s="7">
        <v>4.0</v>
      </c>
      <c r="T18" s="7">
        <v>4.0</v>
      </c>
      <c r="U18" s="7">
        <v>4.0</v>
      </c>
      <c r="V18" s="7">
        <v>4.0</v>
      </c>
      <c r="W18" s="7">
        <v>4.0</v>
      </c>
      <c r="X18" s="7">
        <v>4.0</v>
      </c>
      <c r="Z18" s="7">
        <v>1.0</v>
      </c>
      <c r="AA18" s="7">
        <v>1.0</v>
      </c>
      <c r="AB18" s="7">
        <v>1.0</v>
      </c>
      <c r="AC18" s="7">
        <v>1.0</v>
      </c>
      <c r="AD18" s="7">
        <v>1.0</v>
      </c>
      <c r="AE18" s="7">
        <v>1.0</v>
      </c>
      <c r="AF18" s="7">
        <v>1.0</v>
      </c>
      <c r="AG18" s="7">
        <v>1.0</v>
      </c>
      <c r="AH18" s="7">
        <v>1.0</v>
      </c>
      <c r="AI18" s="7">
        <v>1.0</v>
      </c>
      <c r="AJ18" s="7">
        <v>1.0</v>
      </c>
      <c r="AL18" s="7">
        <v>4.0</v>
      </c>
      <c r="AM18" s="7">
        <v>4.0</v>
      </c>
      <c r="AN18" s="7">
        <v>4.0</v>
      </c>
      <c r="AO18" s="7">
        <v>4.0</v>
      </c>
      <c r="AP18" s="7">
        <v>4.0</v>
      </c>
      <c r="AQ18" s="7">
        <v>4.0</v>
      </c>
      <c r="AR18" s="7">
        <v>4.0</v>
      </c>
      <c r="AS18" s="7">
        <v>4.0</v>
      </c>
      <c r="AT18" s="7">
        <v>4.0</v>
      </c>
      <c r="AU18" s="7">
        <v>4.0</v>
      </c>
      <c r="AV18" s="7">
        <v>4.0</v>
      </c>
      <c r="AX18" s="7">
        <v>1.0</v>
      </c>
      <c r="AY18" s="7">
        <v>1.0</v>
      </c>
      <c r="AZ18" s="7">
        <v>1.0</v>
      </c>
      <c r="BA18" s="7">
        <v>1.0</v>
      </c>
      <c r="BB18" s="7">
        <v>1.0</v>
      </c>
      <c r="BC18" s="7">
        <v>1.0</v>
      </c>
      <c r="BD18" s="7">
        <v>1.0</v>
      </c>
      <c r="BE18" s="7">
        <v>1.0</v>
      </c>
      <c r="BF18" s="7">
        <v>1.0</v>
      </c>
      <c r="BG18" s="7">
        <v>1.0</v>
      </c>
      <c r="BH18" s="7">
        <v>1.0</v>
      </c>
    </row>
    <row r="19" ht="14.25" customHeight="1">
      <c r="A19" s="9" t="s">
        <v>61</v>
      </c>
      <c r="B19" s="9" t="s">
        <v>31</v>
      </c>
      <c r="C19" s="9" t="s">
        <v>31</v>
      </c>
      <c r="D19" s="9" t="s">
        <v>31</v>
      </c>
      <c r="E19" s="9" t="s">
        <v>31</v>
      </c>
      <c r="F19" s="9" t="s">
        <v>31</v>
      </c>
      <c r="G19" s="9" t="s">
        <v>31</v>
      </c>
      <c r="H19" s="9" t="s">
        <v>31</v>
      </c>
      <c r="I19" s="9" t="s">
        <v>31</v>
      </c>
      <c r="J19" s="9" t="s">
        <v>31</v>
      </c>
      <c r="K19" s="9" t="s">
        <v>31</v>
      </c>
      <c r="L19" s="9" t="s">
        <v>31</v>
      </c>
      <c r="N19" s="7">
        <v>2.0</v>
      </c>
      <c r="O19" s="7">
        <v>2.0</v>
      </c>
      <c r="P19" s="7">
        <v>2.0</v>
      </c>
      <c r="Q19" s="7">
        <v>2.0</v>
      </c>
      <c r="R19" s="7">
        <v>2.0</v>
      </c>
      <c r="S19" s="7">
        <v>2.0</v>
      </c>
      <c r="T19" s="7">
        <v>2.0</v>
      </c>
      <c r="U19" s="7">
        <v>2.0</v>
      </c>
      <c r="V19" s="7">
        <v>2.0</v>
      </c>
      <c r="W19" s="7">
        <v>2.0</v>
      </c>
      <c r="X19" s="7">
        <v>2.0</v>
      </c>
      <c r="Z19" s="7">
        <v>1.0</v>
      </c>
      <c r="AA19" s="7">
        <v>1.0</v>
      </c>
      <c r="AB19" s="7">
        <v>1.0</v>
      </c>
      <c r="AC19" s="7">
        <v>1.0</v>
      </c>
      <c r="AD19" s="7">
        <v>1.0</v>
      </c>
      <c r="AE19" s="7">
        <v>1.0</v>
      </c>
      <c r="AF19" s="7">
        <v>1.0</v>
      </c>
      <c r="AG19" s="7">
        <v>1.0</v>
      </c>
      <c r="AH19" s="7">
        <v>1.0</v>
      </c>
      <c r="AI19" s="7">
        <v>1.0</v>
      </c>
      <c r="AJ19" s="7">
        <v>1.0</v>
      </c>
      <c r="AL19" s="7">
        <v>4.0</v>
      </c>
      <c r="AM19" s="7">
        <v>4.0</v>
      </c>
      <c r="AN19" s="7">
        <v>4.0</v>
      </c>
      <c r="AO19" s="7">
        <v>4.0</v>
      </c>
      <c r="AP19" s="7">
        <v>4.0</v>
      </c>
      <c r="AQ19" s="7">
        <v>4.0</v>
      </c>
      <c r="AR19" s="7">
        <v>4.0</v>
      </c>
      <c r="AS19" s="7">
        <v>4.0</v>
      </c>
      <c r="AT19" s="7">
        <v>4.0</v>
      </c>
      <c r="AU19" s="7">
        <v>4.0</v>
      </c>
      <c r="AV19" s="7">
        <v>4.0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</row>
    <row r="20" ht="14.25" customHeight="1">
      <c r="A20" s="9" t="s">
        <v>62</v>
      </c>
      <c r="B20" s="9" t="s">
        <v>31</v>
      </c>
      <c r="C20" s="9" t="e">
        <v>#N/A</v>
      </c>
      <c r="D20" s="9" t="e">
        <v>#N/A</v>
      </c>
      <c r="E20" s="9" t="e">
        <v>#N/A</v>
      </c>
      <c r="F20" s="9" t="e">
        <v>#N/A</v>
      </c>
      <c r="G20" s="9" t="e">
        <v>#N/A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N20" s="7">
        <v>3.0</v>
      </c>
      <c r="O20" s="7">
        <v>3.0</v>
      </c>
      <c r="P20" s="7">
        <v>3.0</v>
      </c>
      <c r="Q20" s="7">
        <v>3.0</v>
      </c>
      <c r="R20" s="7">
        <v>3.0</v>
      </c>
      <c r="S20" s="7">
        <v>3.0</v>
      </c>
      <c r="T20" s="7">
        <v>3.0</v>
      </c>
      <c r="U20" s="7">
        <v>3.0</v>
      </c>
      <c r="V20" s="7">
        <v>3.0</v>
      </c>
      <c r="W20" s="7">
        <v>3.0</v>
      </c>
      <c r="X20" s="7">
        <v>3.0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</row>
    <row r="21" ht="14.25" customHeight="1">
      <c r="A21" s="9" t="s">
        <v>64</v>
      </c>
      <c r="B21" s="9" t="s">
        <v>31</v>
      </c>
      <c r="C21" s="9" t="s">
        <v>31</v>
      </c>
      <c r="D21" s="9" t="s">
        <v>31</v>
      </c>
      <c r="E21" s="9" t="s">
        <v>31</v>
      </c>
      <c r="F21" s="9" t="s">
        <v>31</v>
      </c>
      <c r="G21" s="9" t="s">
        <v>31</v>
      </c>
      <c r="H21" s="9" t="s">
        <v>31</v>
      </c>
      <c r="I21" s="9" t="s">
        <v>31</v>
      </c>
      <c r="J21" s="9" t="s">
        <v>31</v>
      </c>
      <c r="K21" s="9" t="s">
        <v>31</v>
      </c>
      <c r="L21" s="9" t="s">
        <v>31</v>
      </c>
      <c r="N21" s="7">
        <v>4.0</v>
      </c>
      <c r="O21" s="7">
        <v>4.0</v>
      </c>
      <c r="P21" s="7">
        <v>4.0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Z21" s="7">
        <v>1.0</v>
      </c>
      <c r="AA21" s="7">
        <v>1.0</v>
      </c>
      <c r="AB21" s="7">
        <v>1.0</v>
      </c>
      <c r="AC21" s="7">
        <v>1.0</v>
      </c>
      <c r="AD21" s="7">
        <v>1.0</v>
      </c>
      <c r="AE21" s="7">
        <v>1.0</v>
      </c>
      <c r="AF21" s="7">
        <v>1.0</v>
      </c>
      <c r="AG21" s="7">
        <v>1.0</v>
      </c>
      <c r="AH21" s="7">
        <v>1.0</v>
      </c>
      <c r="AI21" s="7">
        <v>1.0</v>
      </c>
      <c r="AJ21" s="7">
        <v>1.0</v>
      </c>
      <c r="AL21" s="7">
        <v>2.0</v>
      </c>
      <c r="AM21" s="7">
        <v>2.0</v>
      </c>
      <c r="AN21" s="7">
        <v>2.0</v>
      </c>
      <c r="AO21" s="7">
        <v>2.0</v>
      </c>
      <c r="AP21" s="7">
        <v>2.0</v>
      </c>
      <c r="AQ21" s="7">
        <v>2.0</v>
      </c>
      <c r="AR21" s="7">
        <v>2.0</v>
      </c>
      <c r="AS21" s="7">
        <v>2.0</v>
      </c>
      <c r="AT21" s="7">
        <v>2.0</v>
      </c>
      <c r="AU21" s="7">
        <v>2.0</v>
      </c>
      <c r="AV21" s="7">
        <v>2.0</v>
      </c>
      <c r="AX21" s="7">
        <v>1.0</v>
      </c>
      <c r="AY21" s="7">
        <v>1.0</v>
      </c>
      <c r="AZ21" s="7">
        <v>1.0</v>
      </c>
      <c r="BA21" s="7">
        <v>1.0</v>
      </c>
      <c r="BB21" s="7">
        <v>1.0</v>
      </c>
      <c r="BC21" s="7">
        <v>1.0</v>
      </c>
      <c r="BD21" s="7">
        <v>1.0</v>
      </c>
      <c r="BE21" s="7">
        <v>1.0</v>
      </c>
      <c r="BF21" s="7">
        <v>1.0</v>
      </c>
      <c r="BG21" s="7">
        <v>1.0</v>
      </c>
      <c r="BH21" s="7">
        <v>1.0</v>
      </c>
    </row>
    <row r="22" ht="14.25" customHeight="1">
      <c r="A22" s="9" t="s">
        <v>65</v>
      </c>
      <c r="B22" s="9" t="s">
        <v>31</v>
      </c>
      <c r="C22" s="9" t="s">
        <v>31</v>
      </c>
      <c r="D22" s="9" t="s">
        <v>31</v>
      </c>
      <c r="E22" s="9" t="s">
        <v>31</v>
      </c>
      <c r="F22" s="9" t="e">
        <v>#N/A</v>
      </c>
      <c r="G22" s="9" t="s">
        <v>31</v>
      </c>
      <c r="H22" s="9" t="e">
        <v>#N/A</v>
      </c>
      <c r="I22" s="9" t="s">
        <v>31</v>
      </c>
      <c r="J22" s="9" t="e">
        <v>#N/A</v>
      </c>
      <c r="K22" s="9" t="s">
        <v>30</v>
      </c>
      <c r="L22" s="9" t="s">
        <v>30</v>
      </c>
      <c r="N22" s="7">
        <v>3.0</v>
      </c>
      <c r="O22" s="7">
        <v>3.0</v>
      </c>
      <c r="P22" s="7">
        <v>3.0</v>
      </c>
      <c r="Q22" s="7">
        <v>3.0</v>
      </c>
      <c r="R22" s="7">
        <v>3.0</v>
      </c>
      <c r="S22" s="7">
        <v>3.0</v>
      </c>
      <c r="T22" s="7">
        <v>3.0</v>
      </c>
      <c r="U22" s="7">
        <v>3.0</v>
      </c>
      <c r="V22" s="7">
        <v>3.0</v>
      </c>
      <c r="W22" s="7">
        <v>3.0</v>
      </c>
      <c r="X22" s="7">
        <v>3.0</v>
      </c>
      <c r="Z22" s="7">
        <v>1.0</v>
      </c>
      <c r="AA22" s="7">
        <v>1.0</v>
      </c>
      <c r="AB22" s="7">
        <v>1.0</v>
      </c>
      <c r="AC22" s="7">
        <v>1.0</v>
      </c>
      <c r="AD22" s="7">
        <v>1.0</v>
      </c>
      <c r="AE22" s="7">
        <v>1.0</v>
      </c>
      <c r="AF22" s="7">
        <v>1.0</v>
      </c>
      <c r="AG22" s="7">
        <v>1.0</v>
      </c>
      <c r="AH22" s="7">
        <v>1.0</v>
      </c>
      <c r="AI22" s="7">
        <v>1.0</v>
      </c>
      <c r="AJ22" s="7">
        <v>1.0</v>
      </c>
      <c r="AL22" s="7">
        <v>2.0</v>
      </c>
      <c r="AM22" s="7">
        <v>2.0</v>
      </c>
      <c r="AN22" s="7">
        <v>2.0</v>
      </c>
      <c r="AO22" s="7">
        <v>2.0</v>
      </c>
      <c r="AP22" s="7">
        <v>2.0</v>
      </c>
      <c r="AQ22" s="7">
        <v>2.0</v>
      </c>
      <c r="AR22" s="7">
        <v>2.0</v>
      </c>
      <c r="AS22" s="7">
        <v>2.0</v>
      </c>
      <c r="AT22" s="7">
        <v>2.0</v>
      </c>
      <c r="AU22" s="7">
        <v>2.0</v>
      </c>
      <c r="AV22" s="7">
        <v>2.0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</row>
    <row r="23" ht="14.25" customHeight="1">
      <c r="A23" s="9" t="s">
        <v>66</v>
      </c>
      <c r="B23" s="9" t="s">
        <v>31</v>
      </c>
      <c r="C23" s="9" t="s">
        <v>31</v>
      </c>
      <c r="D23" s="9" t="s">
        <v>31</v>
      </c>
      <c r="E23" s="9" t="s">
        <v>31</v>
      </c>
      <c r="F23" s="9" t="s">
        <v>31</v>
      </c>
      <c r="G23" s="9" t="s">
        <v>31</v>
      </c>
      <c r="H23" s="9" t="s">
        <v>31</v>
      </c>
      <c r="I23" s="9" t="s">
        <v>31</v>
      </c>
      <c r="J23" s="9" t="s">
        <v>31</v>
      </c>
      <c r="K23" s="9" t="s">
        <v>31</v>
      </c>
      <c r="L23" s="9" t="s">
        <v>31</v>
      </c>
      <c r="N23" s="7">
        <v>3.0</v>
      </c>
      <c r="O23" s="7">
        <v>3.0</v>
      </c>
      <c r="P23" s="7">
        <v>3.0</v>
      </c>
      <c r="Q23" s="7">
        <v>3.0</v>
      </c>
      <c r="R23" s="7">
        <v>3.0</v>
      </c>
      <c r="S23" s="7">
        <v>3.0</v>
      </c>
      <c r="T23" s="7">
        <v>3.0</v>
      </c>
      <c r="U23" s="7">
        <v>3.0</v>
      </c>
      <c r="V23" s="7">
        <v>3.0</v>
      </c>
      <c r="W23" s="7">
        <v>3.0</v>
      </c>
      <c r="X23" s="7">
        <v>3.0</v>
      </c>
      <c r="Z23" s="7">
        <v>1.0</v>
      </c>
      <c r="AA23" s="7">
        <v>1.0</v>
      </c>
      <c r="AB23" s="7">
        <v>1.0</v>
      </c>
      <c r="AC23" s="7">
        <v>1.0</v>
      </c>
      <c r="AD23" s="7">
        <v>1.0</v>
      </c>
      <c r="AE23" s="7">
        <v>1.0</v>
      </c>
      <c r="AF23" s="7">
        <v>1.0</v>
      </c>
      <c r="AG23" s="7">
        <v>1.0</v>
      </c>
      <c r="AH23" s="7">
        <v>1.0</v>
      </c>
      <c r="AI23" s="7">
        <v>1.0</v>
      </c>
      <c r="AJ23" s="7">
        <v>1.0</v>
      </c>
      <c r="AL23" s="7">
        <v>4.0</v>
      </c>
      <c r="AM23" s="7">
        <v>4.0</v>
      </c>
      <c r="AN23" s="7">
        <v>4.0</v>
      </c>
      <c r="AO23" s="7">
        <v>4.0</v>
      </c>
      <c r="AP23" s="7">
        <v>4.0</v>
      </c>
      <c r="AQ23" s="7">
        <v>4.0</v>
      </c>
      <c r="AR23" s="7">
        <v>4.0</v>
      </c>
      <c r="AS23" s="7">
        <v>4.0</v>
      </c>
      <c r="AT23" s="7">
        <v>4.0</v>
      </c>
      <c r="AU23" s="7">
        <v>4.0</v>
      </c>
      <c r="AV23" s="7">
        <v>4.0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</row>
    <row r="24" ht="14.25" customHeight="1">
      <c r="A24" s="9" t="s">
        <v>67</v>
      </c>
      <c r="B24" s="9" t="s">
        <v>31</v>
      </c>
      <c r="C24" s="9" t="s">
        <v>31</v>
      </c>
      <c r="D24" s="9" t="s">
        <v>31</v>
      </c>
      <c r="E24" s="9" t="e">
        <v>#N/A</v>
      </c>
      <c r="F24" s="9" t="e">
        <v>#N/A</v>
      </c>
      <c r="G24" s="9" t="e">
        <v>#N/A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N24" s="7">
        <v>1.0</v>
      </c>
      <c r="O24" s="7">
        <v>1.0</v>
      </c>
      <c r="P24" s="7">
        <v>1.0</v>
      </c>
      <c r="Q24" s="7">
        <v>1.0</v>
      </c>
      <c r="R24" s="7">
        <v>1.0</v>
      </c>
      <c r="S24" s="7">
        <v>1.0</v>
      </c>
      <c r="T24" s="7">
        <v>1.0</v>
      </c>
      <c r="U24" s="7">
        <v>1.0</v>
      </c>
      <c r="V24" s="7">
        <v>1.0</v>
      </c>
      <c r="W24" s="7">
        <v>1.0</v>
      </c>
      <c r="X24" s="7">
        <v>1.0</v>
      </c>
      <c r="Z24" s="7">
        <v>1.0</v>
      </c>
      <c r="AA24" s="7">
        <v>1.0</v>
      </c>
      <c r="AB24" s="7">
        <v>1.0</v>
      </c>
      <c r="AC24" s="7">
        <v>1.0</v>
      </c>
      <c r="AD24" s="7">
        <v>1.0</v>
      </c>
      <c r="AE24" s="7">
        <v>1.0</v>
      </c>
      <c r="AF24" s="7">
        <v>1.0</v>
      </c>
      <c r="AG24" s="7">
        <v>1.0</v>
      </c>
      <c r="AH24" s="7">
        <v>1.0</v>
      </c>
      <c r="AI24" s="7">
        <v>1.0</v>
      </c>
      <c r="AJ24" s="7">
        <v>1.0</v>
      </c>
      <c r="AL24" s="7">
        <v>2.0</v>
      </c>
      <c r="AM24" s="7">
        <v>2.0</v>
      </c>
      <c r="AN24" s="7">
        <v>2.0</v>
      </c>
      <c r="AO24" s="7">
        <v>2.0</v>
      </c>
      <c r="AP24" s="7">
        <v>2.0</v>
      </c>
      <c r="AQ24" s="7">
        <v>2.0</v>
      </c>
      <c r="AR24" s="7">
        <v>2.0</v>
      </c>
      <c r="AS24" s="7">
        <v>2.0</v>
      </c>
      <c r="AT24" s="7">
        <v>2.0</v>
      </c>
      <c r="AU24" s="7">
        <v>2.0</v>
      </c>
      <c r="AV24" s="7">
        <v>2.0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</row>
    <row r="25" ht="14.25" customHeight="1">
      <c r="A25" s="9" t="s">
        <v>68</v>
      </c>
      <c r="B25" s="9" t="s">
        <v>31</v>
      </c>
      <c r="C25" s="9" t="e">
        <v>#N/A</v>
      </c>
      <c r="D25" s="9" t="e">
        <v>#N/A</v>
      </c>
      <c r="E25" s="9" t="e">
        <v>#N/A</v>
      </c>
      <c r="F25" s="9" t="e">
        <v>#N/A</v>
      </c>
      <c r="G25" s="9" t="e">
        <v>#N/A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N25" s="7">
        <v>1.0</v>
      </c>
      <c r="O25" s="7">
        <v>1.0</v>
      </c>
      <c r="P25" s="7">
        <v>1.0</v>
      </c>
      <c r="Q25" s="7">
        <v>1.0</v>
      </c>
      <c r="R25" s="7">
        <v>1.0</v>
      </c>
      <c r="S25" s="7">
        <v>1.0</v>
      </c>
      <c r="T25" s="7">
        <v>1.0</v>
      </c>
      <c r="U25" s="7">
        <v>1.0</v>
      </c>
      <c r="V25" s="7">
        <v>1.0</v>
      </c>
      <c r="W25" s="7">
        <v>1.0</v>
      </c>
      <c r="X25" s="7">
        <v>1.0</v>
      </c>
      <c r="Z25" s="7">
        <v>1.0</v>
      </c>
      <c r="AA25" s="7">
        <v>1.0</v>
      </c>
      <c r="AB25" s="7">
        <v>1.0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1.0</v>
      </c>
      <c r="AI25" s="7">
        <v>1.0</v>
      </c>
      <c r="AJ25" s="7">
        <v>1.0</v>
      </c>
      <c r="AL25" s="7">
        <v>3.0</v>
      </c>
      <c r="AM25" s="7">
        <v>3.0</v>
      </c>
      <c r="AN25" s="7">
        <v>3.0</v>
      </c>
      <c r="AO25" s="7">
        <v>3.0</v>
      </c>
      <c r="AP25" s="7">
        <v>3.0</v>
      </c>
      <c r="AQ25" s="7">
        <v>3.0</v>
      </c>
      <c r="AR25" s="7">
        <v>3.0</v>
      </c>
      <c r="AS25" s="7">
        <v>3.0</v>
      </c>
      <c r="AT25" s="7">
        <v>3.0</v>
      </c>
      <c r="AU25" s="7">
        <v>3.0</v>
      </c>
      <c r="AV25" s="7">
        <v>3.0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</row>
    <row r="26" ht="14.25" customHeight="1">
      <c r="A26" s="9" t="s">
        <v>69</v>
      </c>
      <c r="B26" s="9" t="s">
        <v>31</v>
      </c>
      <c r="C26" s="9" t="e">
        <v>#N/A</v>
      </c>
      <c r="D26" s="9" t="e">
        <v>#N/A</v>
      </c>
      <c r="E26" s="9" t="e">
        <v>#N/A</v>
      </c>
      <c r="F26" s="9" t="e">
        <v>#N/A</v>
      </c>
      <c r="G26" s="9" t="e">
        <v>#N/A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N26" s="7">
        <v>2.0</v>
      </c>
      <c r="O26" s="7">
        <v>2.0</v>
      </c>
      <c r="P26" s="7">
        <v>2.0</v>
      </c>
      <c r="Q26" s="7">
        <v>2.0</v>
      </c>
      <c r="R26" s="7">
        <v>2.0</v>
      </c>
      <c r="S26" s="7">
        <v>2.0</v>
      </c>
      <c r="T26" s="7">
        <v>2.0</v>
      </c>
      <c r="U26" s="7">
        <v>2.0</v>
      </c>
      <c r="V26" s="7">
        <v>2.0</v>
      </c>
      <c r="W26" s="7">
        <v>2.0</v>
      </c>
      <c r="X26" s="7">
        <v>2.0</v>
      </c>
      <c r="Z26" s="7">
        <v>1.0</v>
      </c>
      <c r="AA26" s="7">
        <v>1.0</v>
      </c>
      <c r="AB26" s="7">
        <v>1.0</v>
      </c>
      <c r="AC26" s="7">
        <v>1.0</v>
      </c>
      <c r="AD26" s="7">
        <v>1.0</v>
      </c>
      <c r="AE26" s="7">
        <v>1.0</v>
      </c>
      <c r="AF26" s="7">
        <v>1.0</v>
      </c>
      <c r="AG26" s="7">
        <v>1.0</v>
      </c>
      <c r="AH26" s="7">
        <v>1.0</v>
      </c>
      <c r="AI26" s="7">
        <v>1.0</v>
      </c>
      <c r="AJ26" s="7">
        <v>1.0</v>
      </c>
      <c r="AL26" s="7">
        <v>4.0</v>
      </c>
      <c r="AM26" s="7">
        <v>4.0</v>
      </c>
      <c r="AN26" s="7">
        <v>4.0</v>
      </c>
      <c r="AO26" s="7">
        <v>4.0</v>
      </c>
      <c r="AP26" s="7">
        <v>4.0</v>
      </c>
      <c r="AQ26" s="7">
        <v>4.0</v>
      </c>
      <c r="AR26" s="7">
        <v>4.0</v>
      </c>
      <c r="AS26" s="7">
        <v>4.0</v>
      </c>
      <c r="AT26" s="7">
        <v>4.0</v>
      </c>
      <c r="AU26" s="7">
        <v>4.0</v>
      </c>
      <c r="AV26" s="7">
        <v>4.0</v>
      </c>
      <c r="AX26" s="7">
        <v>1.0</v>
      </c>
      <c r="AY26" s="7">
        <v>1.0</v>
      </c>
      <c r="AZ26" s="7">
        <v>1.0</v>
      </c>
      <c r="BA26" s="7">
        <v>1.0</v>
      </c>
      <c r="BB26" s="7">
        <v>1.0</v>
      </c>
      <c r="BC26" s="7">
        <v>1.0</v>
      </c>
      <c r="BD26" s="7">
        <v>1.0</v>
      </c>
      <c r="BE26" s="7">
        <v>1.0</v>
      </c>
      <c r="BF26" s="7">
        <v>1.0</v>
      </c>
      <c r="BG26" s="7">
        <v>1.0</v>
      </c>
      <c r="BH26" s="7">
        <v>1.0</v>
      </c>
    </row>
    <row r="27" ht="14.25" customHeight="1">
      <c r="A27" s="9" t="s">
        <v>70</v>
      </c>
      <c r="B27" s="9" t="s">
        <v>31</v>
      </c>
      <c r="C27" s="9" t="s">
        <v>31</v>
      </c>
      <c r="D27" s="9" t="s">
        <v>31</v>
      </c>
      <c r="E27" s="9" t="e">
        <v>#N/A</v>
      </c>
      <c r="F27" s="9" t="s">
        <v>31</v>
      </c>
      <c r="G27" s="9" t="e">
        <v>#N/A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N27" s="7">
        <v>1.0</v>
      </c>
      <c r="O27" s="7">
        <v>1.0</v>
      </c>
      <c r="P27" s="7">
        <v>1.0</v>
      </c>
      <c r="Q27" s="7">
        <v>1.0</v>
      </c>
      <c r="R27" s="7">
        <v>1.0</v>
      </c>
      <c r="S27" s="7">
        <v>1.0</v>
      </c>
      <c r="T27" s="7">
        <v>1.0</v>
      </c>
      <c r="U27" s="7">
        <v>1.0</v>
      </c>
      <c r="V27" s="7">
        <v>1.0</v>
      </c>
      <c r="W27" s="7">
        <v>1.0</v>
      </c>
      <c r="X27" s="7">
        <v>1.0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L27" s="7">
        <v>2.0</v>
      </c>
      <c r="AM27" s="7">
        <v>2.0</v>
      </c>
      <c r="AN27" s="7">
        <v>2.0</v>
      </c>
      <c r="AO27" s="7">
        <v>2.0</v>
      </c>
      <c r="AP27" s="7">
        <v>2.0</v>
      </c>
      <c r="AQ27" s="7">
        <v>2.0</v>
      </c>
      <c r="AR27" s="7">
        <v>2.0</v>
      </c>
      <c r="AS27" s="7">
        <v>2.0</v>
      </c>
      <c r="AT27" s="7">
        <v>2.0</v>
      </c>
      <c r="AU27" s="7">
        <v>2.0</v>
      </c>
      <c r="AV27" s="7">
        <v>2.0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</row>
    <row r="28" ht="14.25" customHeight="1">
      <c r="A28" s="9" t="s">
        <v>72</v>
      </c>
      <c r="B28" s="9" t="s">
        <v>31</v>
      </c>
      <c r="C28" s="9" t="e">
        <v>#N/A</v>
      </c>
      <c r="D28" s="9" t="e">
        <v>#N/A</v>
      </c>
      <c r="E28" s="9" t="e">
        <v>#N/A</v>
      </c>
      <c r="F28" s="9" t="e">
        <v>#N/A</v>
      </c>
      <c r="G28" s="9" t="s">
        <v>31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N28" s="7">
        <v>2.0</v>
      </c>
      <c r="O28" s="7">
        <v>2.0</v>
      </c>
      <c r="P28" s="7">
        <v>2.0</v>
      </c>
      <c r="Q28" s="7">
        <v>2.0</v>
      </c>
      <c r="R28" s="7">
        <v>2.0</v>
      </c>
      <c r="S28" s="7">
        <v>2.0</v>
      </c>
      <c r="T28" s="7">
        <v>2.0</v>
      </c>
      <c r="U28" s="7">
        <v>2.0</v>
      </c>
      <c r="V28" s="7">
        <v>2.0</v>
      </c>
      <c r="W28" s="7">
        <v>2.0</v>
      </c>
      <c r="X28" s="7">
        <v>2.0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L28" s="7">
        <v>4.0</v>
      </c>
      <c r="AM28" s="7">
        <v>4.0</v>
      </c>
      <c r="AN28" s="7">
        <v>4.0</v>
      </c>
      <c r="AO28" s="7">
        <v>4.0</v>
      </c>
      <c r="AP28" s="7">
        <v>4.0</v>
      </c>
      <c r="AQ28" s="7">
        <v>4.0</v>
      </c>
      <c r="AR28" s="7">
        <v>4.0</v>
      </c>
      <c r="AS28" s="7">
        <v>4.0</v>
      </c>
      <c r="AT28" s="7">
        <v>4.0</v>
      </c>
      <c r="AU28" s="7">
        <v>4.0</v>
      </c>
      <c r="AV28" s="7">
        <v>4.0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</row>
    <row r="29" ht="14.25" customHeight="1">
      <c r="A29" s="9" t="s">
        <v>74</v>
      </c>
      <c r="B29" s="9" t="s">
        <v>31</v>
      </c>
      <c r="C29" s="9" t="s">
        <v>31</v>
      </c>
      <c r="D29" s="9" t="e">
        <v>#N/A</v>
      </c>
      <c r="E29" s="9" t="e">
        <v>#N/A</v>
      </c>
      <c r="F29" s="9" t="e">
        <v>#N/A</v>
      </c>
      <c r="G29" s="9" t="s">
        <v>31</v>
      </c>
      <c r="H29" s="9" t="s">
        <v>31</v>
      </c>
      <c r="I29" s="9" t="s">
        <v>30</v>
      </c>
      <c r="J29" s="9" t="s">
        <v>30</v>
      </c>
      <c r="K29" s="9" t="s">
        <v>30</v>
      </c>
      <c r="L29" s="9" t="e">
        <v>#N/A</v>
      </c>
      <c r="N29" s="7">
        <v>1.0</v>
      </c>
      <c r="O29" s="7">
        <v>1.0</v>
      </c>
      <c r="P29" s="7">
        <v>1.0</v>
      </c>
      <c r="Q29" s="7">
        <v>1.0</v>
      </c>
      <c r="R29" s="7">
        <v>1.0</v>
      </c>
      <c r="S29" s="7">
        <v>1.0</v>
      </c>
      <c r="T29" s="7">
        <v>1.0</v>
      </c>
      <c r="U29" s="7">
        <v>1.0</v>
      </c>
      <c r="V29" s="7">
        <v>1.0</v>
      </c>
      <c r="W29" s="7">
        <v>1.0</v>
      </c>
      <c r="X29" s="7">
        <v>1.0</v>
      </c>
      <c r="Z29" s="7">
        <v>1.0</v>
      </c>
      <c r="AA29" s="7">
        <v>1.0</v>
      </c>
      <c r="AB29" s="7">
        <v>1.0</v>
      </c>
      <c r="AC29" s="7">
        <v>1.0</v>
      </c>
      <c r="AD29" s="7">
        <v>1.0</v>
      </c>
      <c r="AE29" s="7">
        <v>1.0</v>
      </c>
      <c r="AF29" s="7">
        <v>1.0</v>
      </c>
      <c r="AG29" s="7">
        <v>1.0</v>
      </c>
      <c r="AH29" s="7">
        <v>1.0</v>
      </c>
      <c r="AI29" s="7">
        <v>1.0</v>
      </c>
      <c r="AJ29" s="7">
        <v>1.0</v>
      </c>
      <c r="AL29" s="7">
        <v>2.0</v>
      </c>
      <c r="AM29" s="7">
        <v>2.0</v>
      </c>
      <c r="AN29" s="7">
        <v>2.0</v>
      </c>
      <c r="AO29" s="7">
        <v>2.0</v>
      </c>
      <c r="AP29" s="7">
        <v>2.0</v>
      </c>
      <c r="AQ29" s="7">
        <v>2.0</v>
      </c>
      <c r="AR29" s="7">
        <v>2.0</v>
      </c>
      <c r="AS29" s="7">
        <v>2.0</v>
      </c>
      <c r="AT29" s="7">
        <v>2.0</v>
      </c>
      <c r="AU29" s="7">
        <v>2.0</v>
      </c>
      <c r="AV29" s="7">
        <v>2.0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</row>
    <row r="30" ht="14.25" customHeight="1">
      <c r="A30" s="9" t="s">
        <v>75</v>
      </c>
      <c r="B30" s="9" t="s">
        <v>31</v>
      </c>
      <c r="C30" s="9" t="s">
        <v>31</v>
      </c>
      <c r="D30" s="9" t="e">
        <v>#N/A</v>
      </c>
      <c r="E30" s="9" t="e">
        <v>#N/A</v>
      </c>
      <c r="F30" s="9" t="e">
        <v>#N/A</v>
      </c>
      <c r="G30" s="9" t="e">
        <v>#N/A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N30" s="7">
        <v>1.0</v>
      </c>
      <c r="O30" s="7">
        <v>1.0</v>
      </c>
      <c r="P30" s="7">
        <v>1.0</v>
      </c>
      <c r="Q30" s="7">
        <v>1.0</v>
      </c>
      <c r="R30" s="7">
        <v>1.0</v>
      </c>
      <c r="S30" s="7">
        <v>1.0</v>
      </c>
      <c r="T30" s="7">
        <v>1.0</v>
      </c>
      <c r="U30" s="7">
        <v>1.0</v>
      </c>
      <c r="V30" s="7">
        <v>1.0</v>
      </c>
      <c r="W30" s="7">
        <v>1.0</v>
      </c>
      <c r="X30" s="7">
        <v>1.0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L30" s="7">
        <v>3.0</v>
      </c>
      <c r="AM30" s="7">
        <v>3.0</v>
      </c>
      <c r="AN30" s="7">
        <v>3.0</v>
      </c>
      <c r="AO30" s="7">
        <v>3.0</v>
      </c>
      <c r="AP30" s="7">
        <v>3.0</v>
      </c>
      <c r="AQ30" s="7">
        <v>3.0</v>
      </c>
      <c r="AR30" s="7">
        <v>3.0</v>
      </c>
      <c r="AS30" s="7">
        <v>3.0</v>
      </c>
      <c r="AT30" s="7">
        <v>3.0</v>
      </c>
      <c r="AU30" s="7">
        <v>3.0</v>
      </c>
      <c r="AV30" s="7">
        <v>3.0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</row>
    <row r="31" ht="14.25" customHeight="1">
      <c r="A31" s="9" t="s">
        <v>76</v>
      </c>
      <c r="B31" s="9" t="s">
        <v>31</v>
      </c>
      <c r="C31" s="9" t="e">
        <v>#N/A</v>
      </c>
      <c r="D31" s="9" t="e">
        <v>#N/A</v>
      </c>
      <c r="E31" s="9" t="e">
        <v>#N/A</v>
      </c>
      <c r="F31" s="9" t="e">
        <v>#N/A</v>
      </c>
      <c r="G31" s="9" t="e">
        <v>#N/A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N31" s="7">
        <v>1.0</v>
      </c>
      <c r="O31" s="7">
        <v>1.0</v>
      </c>
      <c r="P31" s="7">
        <v>1.0</v>
      </c>
      <c r="Q31" s="7">
        <v>1.0</v>
      </c>
      <c r="R31" s="7">
        <v>1.0</v>
      </c>
      <c r="S31" s="7">
        <v>1.0</v>
      </c>
      <c r="T31" s="7">
        <v>1.0</v>
      </c>
      <c r="U31" s="7">
        <v>1.0</v>
      </c>
      <c r="V31" s="7">
        <v>1.0</v>
      </c>
      <c r="W31" s="7">
        <v>1.0</v>
      </c>
      <c r="X31" s="7">
        <v>1.0</v>
      </c>
      <c r="Z31" s="7">
        <v>1.0</v>
      </c>
      <c r="AA31" s="7">
        <v>1.0</v>
      </c>
      <c r="AB31" s="7">
        <v>1.0</v>
      </c>
      <c r="AC31" s="7">
        <v>1.0</v>
      </c>
      <c r="AD31" s="7">
        <v>1.0</v>
      </c>
      <c r="AE31" s="7">
        <v>1.0</v>
      </c>
      <c r="AF31" s="7">
        <v>1.0</v>
      </c>
      <c r="AG31" s="7">
        <v>1.0</v>
      </c>
      <c r="AH31" s="7">
        <v>1.0</v>
      </c>
      <c r="AI31" s="7">
        <v>1.0</v>
      </c>
      <c r="AJ31" s="7">
        <v>1.0</v>
      </c>
      <c r="AL31" s="7">
        <v>2.0</v>
      </c>
      <c r="AM31" s="7">
        <v>2.0</v>
      </c>
      <c r="AN31" s="7">
        <v>2.0</v>
      </c>
      <c r="AO31" s="7">
        <v>2.0</v>
      </c>
      <c r="AP31" s="7">
        <v>2.0</v>
      </c>
      <c r="AQ31" s="7">
        <v>2.0</v>
      </c>
      <c r="AR31" s="7">
        <v>2.0</v>
      </c>
      <c r="AS31" s="7">
        <v>2.0</v>
      </c>
      <c r="AT31" s="7">
        <v>2.0</v>
      </c>
      <c r="AU31" s="7">
        <v>2.0</v>
      </c>
      <c r="AV31" s="7">
        <v>2.0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</row>
    <row r="32" ht="14.25" customHeight="1">
      <c r="A32" s="9" t="s">
        <v>77</v>
      </c>
      <c r="B32" s="9" t="s">
        <v>31</v>
      </c>
      <c r="C32" s="9" t="e">
        <v>#N/A</v>
      </c>
      <c r="D32" s="9" t="e">
        <v>#N/A</v>
      </c>
      <c r="E32" s="9" t="e">
        <v>#N/A</v>
      </c>
      <c r="F32" s="9" t="e">
        <v>#N/A</v>
      </c>
      <c r="G32" s="9" t="e">
        <v>#N/A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N32" s="7">
        <v>2.0</v>
      </c>
      <c r="O32" s="7">
        <v>2.0</v>
      </c>
      <c r="P32" s="7">
        <v>2.0</v>
      </c>
      <c r="Q32" s="7">
        <v>2.0</v>
      </c>
      <c r="R32" s="7">
        <v>2.0</v>
      </c>
      <c r="S32" s="7">
        <v>2.0</v>
      </c>
      <c r="T32" s="7">
        <v>2.0</v>
      </c>
      <c r="U32" s="7">
        <v>2.0</v>
      </c>
      <c r="V32" s="7">
        <v>2.0</v>
      </c>
      <c r="W32" s="7">
        <v>2.0</v>
      </c>
      <c r="X32" s="7">
        <v>2.0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L32" s="7">
        <v>3.0</v>
      </c>
      <c r="AM32" s="7">
        <v>3.0</v>
      </c>
      <c r="AN32" s="7">
        <v>3.0</v>
      </c>
      <c r="AO32" s="7">
        <v>3.0</v>
      </c>
      <c r="AP32" s="7">
        <v>3.0</v>
      </c>
      <c r="AQ32" s="7">
        <v>3.0</v>
      </c>
      <c r="AR32" s="7">
        <v>3.0</v>
      </c>
      <c r="AS32" s="7">
        <v>3.0</v>
      </c>
      <c r="AT32" s="7">
        <v>3.0</v>
      </c>
      <c r="AU32" s="7">
        <v>3.0</v>
      </c>
      <c r="AV32" s="7">
        <v>3.0</v>
      </c>
      <c r="AX32" s="7">
        <v>1.0</v>
      </c>
      <c r="AY32" s="7">
        <v>1.0</v>
      </c>
      <c r="AZ32" s="7">
        <v>1.0</v>
      </c>
      <c r="BA32" s="7">
        <v>1.0</v>
      </c>
      <c r="BB32" s="7">
        <v>1.0</v>
      </c>
      <c r="BC32" s="7">
        <v>1.0</v>
      </c>
      <c r="BD32" s="7">
        <v>1.0</v>
      </c>
      <c r="BE32" s="7">
        <v>1.0</v>
      </c>
      <c r="BF32" s="7">
        <v>1.0</v>
      </c>
      <c r="BG32" s="7">
        <v>1.0</v>
      </c>
      <c r="BH32" s="7">
        <v>1.0</v>
      </c>
    </row>
    <row r="33" ht="14.25" customHeight="1">
      <c r="A33" s="9" t="s">
        <v>78</v>
      </c>
      <c r="B33" s="9" t="s">
        <v>31</v>
      </c>
      <c r="C33" s="9" t="e">
        <v>#N/A</v>
      </c>
      <c r="D33" s="9" t="e">
        <v>#N/A</v>
      </c>
      <c r="E33" s="9" t="e">
        <v>#N/A</v>
      </c>
      <c r="F33" s="9" t="s">
        <v>31</v>
      </c>
      <c r="G33" s="9" t="e">
        <v>#N/A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N33" s="7">
        <v>4.0</v>
      </c>
      <c r="O33" s="7">
        <v>4.0</v>
      </c>
      <c r="P33" s="7">
        <v>4.0</v>
      </c>
      <c r="Q33" s="7">
        <v>4.0</v>
      </c>
      <c r="R33" s="7">
        <v>4.0</v>
      </c>
      <c r="S33" s="7">
        <v>4.0</v>
      </c>
      <c r="T33" s="7">
        <v>4.0</v>
      </c>
      <c r="U33" s="7">
        <v>4.0</v>
      </c>
      <c r="V33" s="7">
        <v>4.0</v>
      </c>
      <c r="W33" s="7">
        <v>4.0</v>
      </c>
      <c r="X33" s="7">
        <v>4.0</v>
      </c>
      <c r="Z33" s="7">
        <v>1.0</v>
      </c>
      <c r="AA33" s="7">
        <v>1.0</v>
      </c>
      <c r="AB33" s="7">
        <v>1.0</v>
      </c>
      <c r="AC33" s="7">
        <v>1.0</v>
      </c>
      <c r="AD33" s="7">
        <v>1.0</v>
      </c>
      <c r="AE33" s="7">
        <v>1.0</v>
      </c>
      <c r="AF33" s="7">
        <v>1.0</v>
      </c>
      <c r="AG33" s="7">
        <v>1.0</v>
      </c>
      <c r="AH33" s="7">
        <v>1.0</v>
      </c>
      <c r="AI33" s="7">
        <v>1.0</v>
      </c>
      <c r="AJ33" s="7">
        <v>1.0</v>
      </c>
      <c r="AL33" s="7">
        <v>2.0</v>
      </c>
      <c r="AM33" s="7">
        <v>2.0</v>
      </c>
      <c r="AN33" s="7">
        <v>2.0</v>
      </c>
      <c r="AO33" s="7">
        <v>2.0</v>
      </c>
      <c r="AP33" s="7">
        <v>2.0</v>
      </c>
      <c r="AQ33" s="7">
        <v>2.0</v>
      </c>
      <c r="AR33" s="7">
        <v>2.0</v>
      </c>
      <c r="AS33" s="7">
        <v>2.0</v>
      </c>
      <c r="AT33" s="7">
        <v>2.0</v>
      </c>
      <c r="AU33" s="7">
        <v>2.0</v>
      </c>
      <c r="AV33" s="7">
        <v>2.0</v>
      </c>
      <c r="AX33" s="7">
        <v>1.0</v>
      </c>
      <c r="AY33" s="7">
        <v>1.0</v>
      </c>
      <c r="AZ33" s="7">
        <v>1.0</v>
      </c>
      <c r="BA33" s="7">
        <v>1.0</v>
      </c>
      <c r="BB33" s="7">
        <v>1.0</v>
      </c>
      <c r="BC33" s="7">
        <v>1.0</v>
      </c>
      <c r="BD33" s="7">
        <v>1.0</v>
      </c>
      <c r="BE33" s="7">
        <v>1.0</v>
      </c>
      <c r="BF33" s="7">
        <v>1.0</v>
      </c>
      <c r="BG33" s="7">
        <v>1.0</v>
      </c>
      <c r="BH33" s="7">
        <v>1.0</v>
      </c>
    </row>
    <row r="34" ht="14.25" customHeight="1">
      <c r="A34" s="9" t="s">
        <v>79</v>
      </c>
      <c r="B34" s="9" t="s">
        <v>31</v>
      </c>
      <c r="C34" s="9" t="s">
        <v>31</v>
      </c>
      <c r="D34" s="9" t="e">
        <v>#N/A</v>
      </c>
      <c r="E34" s="9" t="e">
        <v>#N/A</v>
      </c>
      <c r="F34" s="9" t="s">
        <v>31</v>
      </c>
      <c r="G34" s="9" t="s">
        <v>31</v>
      </c>
      <c r="H34" s="9" t="e">
        <v>#N/A</v>
      </c>
      <c r="I34" s="9" t="s">
        <v>31</v>
      </c>
      <c r="J34" s="9" t="e">
        <v>#N/A</v>
      </c>
      <c r="K34" s="9" t="s">
        <v>31</v>
      </c>
      <c r="L34" s="9" t="e">
        <v>#N/A</v>
      </c>
      <c r="N34" s="7">
        <v>2.0</v>
      </c>
      <c r="O34" s="7">
        <v>2.0</v>
      </c>
      <c r="P34" s="7">
        <v>2.0</v>
      </c>
      <c r="Q34" s="7">
        <v>2.0</v>
      </c>
      <c r="R34" s="7">
        <v>2.0</v>
      </c>
      <c r="S34" s="7">
        <v>2.0</v>
      </c>
      <c r="T34" s="7">
        <v>2.0</v>
      </c>
      <c r="U34" s="7">
        <v>2.0</v>
      </c>
      <c r="V34" s="7">
        <v>2.0</v>
      </c>
      <c r="W34" s="7">
        <v>2.0</v>
      </c>
      <c r="X34" s="7">
        <v>2.0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X34" s="7">
        <v>1.0</v>
      </c>
      <c r="AY34" s="7">
        <v>1.0</v>
      </c>
      <c r="AZ34" s="7">
        <v>1.0</v>
      </c>
      <c r="BA34" s="7">
        <v>1.0</v>
      </c>
      <c r="BB34" s="7">
        <v>1.0</v>
      </c>
      <c r="BC34" s="7">
        <v>1.0</v>
      </c>
      <c r="BD34" s="7">
        <v>1.0</v>
      </c>
      <c r="BE34" s="7">
        <v>1.0</v>
      </c>
      <c r="BF34" s="7">
        <v>1.0</v>
      </c>
      <c r="BG34" s="7">
        <v>1.0</v>
      </c>
      <c r="BH34" s="7">
        <v>1.0</v>
      </c>
    </row>
    <row r="35" ht="14.25" customHeight="1">
      <c r="A35" s="9" t="s">
        <v>80</v>
      </c>
      <c r="B35" s="9" t="s">
        <v>31</v>
      </c>
      <c r="C35" s="9" t="e">
        <v>#N/A</v>
      </c>
      <c r="D35" s="9" t="e">
        <v>#N/A</v>
      </c>
      <c r="E35" s="9" t="e">
        <v>#N/A</v>
      </c>
      <c r="F35" s="9" t="e">
        <v>#N/A</v>
      </c>
      <c r="G35" s="9" t="e">
        <v>#N/A</v>
      </c>
      <c r="H35" s="9" t="e">
        <v>#N/A</v>
      </c>
      <c r="I35" s="9" t="e">
        <v>#N/A</v>
      </c>
      <c r="J35" s="9" t="e">
        <v>#N/A</v>
      </c>
      <c r="K35" s="9" t="e">
        <v>#N/A</v>
      </c>
      <c r="L35" s="9" t="e">
        <v>#N/A</v>
      </c>
      <c r="N35" s="7">
        <v>4.0</v>
      </c>
      <c r="O35" s="7">
        <v>4.0</v>
      </c>
      <c r="P35" s="7">
        <v>4.0</v>
      </c>
      <c r="Q35" s="7">
        <v>4.0</v>
      </c>
      <c r="R35" s="7">
        <v>4.0</v>
      </c>
      <c r="S35" s="7">
        <v>4.0</v>
      </c>
      <c r="T35" s="7">
        <v>4.0</v>
      </c>
      <c r="U35" s="7">
        <v>4.0</v>
      </c>
      <c r="V35" s="7">
        <v>4.0</v>
      </c>
      <c r="W35" s="7">
        <v>4.0</v>
      </c>
      <c r="X35" s="7">
        <v>4.0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L35" s="7">
        <v>5.0</v>
      </c>
      <c r="AM35" s="7">
        <v>5.0</v>
      </c>
      <c r="AN35" s="7">
        <v>5.0</v>
      </c>
      <c r="AO35" s="7">
        <v>5.0</v>
      </c>
      <c r="AP35" s="7">
        <v>5.0</v>
      </c>
      <c r="AQ35" s="7">
        <v>5.0</v>
      </c>
      <c r="AR35" s="7">
        <v>5.0</v>
      </c>
      <c r="AS35" s="7">
        <v>5.0</v>
      </c>
      <c r="AT35" s="7">
        <v>5.0</v>
      </c>
      <c r="AU35" s="7">
        <v>5.0</v>
      </c>
      <c r="AV35" s="7">
        <v>5.0</v>
      </c>
      <c r="AX35" s="7">
        <v>1.0</v>
      </c>
      <c r="AY35" s="7">
        <v>1.0</v>
      </c>
      <c r="AZ35" s="7">
        <v>1.0</v>
      </c>
      <c r="BA35" s="7">
        <v>1.0</v>
      </c>
      <c r="BB35" s="7">
        <v>1.0</v>
      </c>
      <c r="BC35" s="7">
        <v>1.0</v>
      </c>
      <c r="BD35" s="7">
        <v>1.0</v>
      </c>
      <c r="BE35" s="7">
        <v>1.0</v>
      </c>
      <c r="BF35" s="7">
        <v>1.0</v>
      </c>
      <c r="BG35" s="7">
        <v>1.0</v>
      </c>
      <c r="BH35" s="7">
        <v>1.0</v>
      </c>
    </row>
    <row r="36" ht="14.25" customHeight="1">
      <c r="A36" s="9" t="s">
        <v>81</v>
      </c>
      <c r="B36" s="9" t="s">
        <v>31</v>
      </c>
      <c r="C36" s="9" t="s">
        <v>31</v>
      </c>
      <c r="D36" s="9" t="s">
        <v>30</v>
      </c>
      <c r="E36" s="9" t="s">
        <v>31</v>
      </c>
      <c r="F36" s="9" t="s">
        <v>31</v>
      </c>
      <c r="G36" s="9" t="s">
        <v>31</v>
      </c>
      <c r="H36" s="9" t="s">
        <v>31</v>
      </c>
      <c r="I36" s="9" t="s">
        <v>31</v>
      </c>
      <c r="J36" s="9" t="s">
        <v>30</v>
      </c>
      <c r="K36" s="9" t="s">
        <v>30</v>
      </c>
      <c r="L36" s="9" t="s">
        <v>31</v>
      </c>
      <c r="N36" s="7">
        <v>3.0</v>
      </c>
      <c r="O36" s="7">
        <v>3.0</v>
      </c>
      <c r="P36" s="7">
        <v>3.0</v>
      </c>
      <c r="Q36" s="7">
        <v>3.0</v>
      </c>
      <c r="R36" s="7">
        <v>3.0</v>
      </c>
      <c r="S36" s="7">
        <v>3.0</v>
      </c>
      <c r="T36" s="7">
        <v>3.0</v>
      </c>
      <c r="U36" s="7">
        <v>3.0</v>
      </c>
      <c r="V36" s="7">
        <v>3.0</v>
      </c>
      <c r="W36" s="7">
        <v>3.0</v>
      </c>
      <c r="X36" s="7">
        <v>3.0</v>
      </c>
      <c r="Z36" s="7">
        <v>1.0</v>
      </c>
      <c r="AA36" s="7">
        <v>1.0</v>
      </c>
      <c r="AB36" s="7">
        <v>1.0</v>
      </c>
      <c r="AC36" s="7">
        <v>1.0</v>
      </c>
      <c r="AD36" s="7">
        <v>1.0</v>
      </c>
      <c r="AE36" s="7">
        <v>1.0</v>
      </c>
      <c r="AF36" s="7">
        <v>1.0</v>
      </c>
      <c r="AG36" s="7">
        <v>1.0</v>
      </c>
      <c r="AH36" s="7">
        <v>1.0</v>
      </c>
      <c r="AI36" s="7">
        <v>1.0</v>
      </c>
      <c r="AJ36" s="7">
        <v>1.0</v>
      </c>
      <c r="AL36" s="7">
        <v>3.0</v>
      </c>
      <c r="AM36" s="7">
        <v>3.0</v>
      </c>
      <c r="AN36" s="7">
        <v>3.0</v>
      </c>
      <c r="AO36" s="7">
        <v>3.0</v>
      </c>
      <c r="AP36" s="7">
        <v>3.0</v>
      </c>
      <c r="AQ36" s="7">
        <v>3.0</v>
      </c>
      <c r="AR36" s="7">
        <v>3.0</v>
      </c>
      <c r="AS36" s="7">
        <v>3.0</v>
      </c>
      <c r="AT36" s="7">
        <v>3.0</v>
      </c>
      <c r="AU36" s="7">
        <v>3.0</v>
      </c>
      <c r="AV36" s="7">
        <v>3.0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</row>
    <row r="37" ht="14.25" customHeight="1">
      <c r="A37" s="9" t="s">
        <v>82</v>
      </c>
      <c r="B37" s="9" t="s">
        <v>31</v>
      </c>
      <c r="C37" s="9" t="s">
        <v>31</v>
      </c>
      <c r="D37" s="9" t="s">
        <v>31</v>
      </c>
      <c r="E37" s="9" t="s">
        <v>31</v>
      </c>
      <c r="F37" s="9" t="s">
        <v>31</v>
      </c>
      <c r="G37" s="9" t="e">
        <v>#N/A</v>
      </c>
      <c r="H37" s="9" t="s">
        <v>31</v>
      </c>
      <c r="I37" s="9" t="e">
        <v>#N/A</v>
      </c>
      <c r="J37" s="9" t="s">
        <v>31</v>
      </c>
      <c r="K37" s="9" t="e">
        <v>#N/A</v>
      </c>
      <c r="L37" s="9" t="s">
        <v>31</v>
      </c>
      <c r="N37" s="7">
        <v>4.0</v>
      </c>
      <c r="O37" s="7">
        <v>4.0</v>
      </c>
      <c r="P37" s="7">
        <v>4.0</v>
      </c>
      <c r="Q37" s="7">
        <v>4.0</v>
      </c>
      <c r="R37" s="7">
        <v>4.0</v>
      </c>
      <c r="S37" s="7">
        <v>4.0</v>
      </c>
      <c r="T37" s="7">
        <v>4.0</v>
      </c>
      <c r="U37" s="7">
        <v>4.0</v>
      </c>
      <c r="V37" s="7">
        <v>4.0</v>
      </c>
      <c r="W37" s="7">
        <v>4.0</v>
      </c>
      <c r="X37" s="7">
        <v>4.0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L37" s="7">
        <v>5.0</v>
      </c>
      <c r="AM37" s="7">
        <v>5.0</v>
      </c>
      <c r="AN37" s="7">
        <v>5.0</v>
      </c>
      <c r="AO37" s="7">
        <v>5.0</v>
      </c>
      <c r="AP37" s="7">
        <v>5.0</v>
      </c>
      <c r="AQ37" s="7">
        <v>5.0</v>
      </c>
      <c r="AR37" s="7">
        <v>5.0</v>
      </c>
      <c r="AS37" s="7">
        <v>5.0</v>
      </c>
      <c r="AT37" s="7">
        <v>5.0</v>
      </c>
      <c r="AU37" s="7">
        <v>5.0</v>
      </c>
      <c r="AV37" s="7">
        <v>5.0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</row>
    <row r="38" ht="14.25" customHeight="1">
      <c r="A38" s="9" t="s">
        <v>83</v>
      </c>
      <c r="B38" s="9" t="s">
        <v>31</v>
      </c>
      <c r="C38" s="9" t="e">
        <v>#N/A</v>
      </c>
      <c r="D38" s="9" t="e">
        <v>#N/A</v>
      </c>
      <c r="E38" s="9" t="e">
        <v>#N/A</v>
      </c>
      <c r="F38" s="9" t="e">
        <v>#N/A</v>
      </c>
      <c r="G38" s="9" t="e">
        <v>#N/A</v>
      </c>
      <c r="H38" s="9" t="e">
        <v>#N/A</v>
      </c>
      <c r="I38" s="9" t="e">
        <v>#N/A</v>
      </c>
      <c r="J38" s="9" t="e">
        <v>#N/A</v>
      </c>
      <c r="K38" s="9" t="e">
        <v>#N/A</v>
      </c>
      <c r="L38" s="9" t="e">
        <v>#N/A</v>
      </c>
      <c r="N38" s="7">
        <v>2.0</v>
      </c>
      <c r="O38" s="7">
        <v>2.0</v>
      </c>
      <c r="P38" s="7">
        <v>2.0</v>
      </c>
      <c r="Q38" s="7">
        <v>2.0</v>
      </c>
      <c r="R38" s="7">
        <v>2.0</v>
      </c>
      <c r="S38" s="7">
        <v>2.0</v>
      </c>
      <c r="T38" s="7">
        <v>2.0</v>
      </c>
      <c r="U38" s="7">
        <v>2.0</v>
      </c>
      <c r="V38" s="7">
        <v>2.0</v>
      </c>
      <c r="W38" s="7">
        <v>2.0</v>
      </c>
      <c r="X38" s="7">
        <v>2.0</v>
      </c>
      <c r="Z38" s="7">
        <v>1.0</v>
      </c>
      <c r="AA38" s="7">
        <v>1.0</v>
      </c>
      <c r="AB38" s="7">
        <v>1.0</v>
      </c>
      <c r="AC38" s="7">
        <v>1.0</v>
      </c>
      <c r="AD38" s="7">
        <v>1.0</v>
      </c>
      <c r="AE38" s="7">
        <v>1.0</v>
      </c>
      <c r="AF38" s="7">
        <v>1.0</v>
      </c>
      <c r="AG38" s="7">
        <v>1.0</v>
      </c>
      <c r="AH38" s="7">
        <v>1.0</v>
      </c>
      <c r="AI38" s="7">
        <v>1.0</v>
      </c>
      <c r="AJ38" s="7">
        <v>1.0</v>
      </c>
      <c r="AL38" s="7">
        <v>3.0</v>
      </c>
      <c r="AM38" s="7">
        <v>3.0</v>
      </c>
      <c r="AN38" s="7">
        <v>3.0</v>
      </c>
      <c r="AO38" s="7">
        <v>3.0</v>
      </c>
      <c r="AP38" s="7">
        <v>3.0</v>
      </c>
      <c r="AQ38" s="7">
        <v>3.0</v>
      </c>
      <c r="AR38" s="7">
        <v>3.0</v>
      </c>
      <c r="AS38" s="7">
        <v>3.0</v>
      </c>
      <c r="AT38" s="7">
        <v>3.0</v>
      </c>
      <c r="AU38" s="7">
        <v>3.0</v>
      </c>
      <c r="AV38" s="7">
        <v>3.0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</row>
    <row r="39" ht="14.25" customHeight="1">
      <c r="A39" s="9" t="s">
        <v>85</v>
      </c>
      <c r="B39" s="9" t="s">
        <v>30</v>
      </c>
      <c r="C39" s="9" t="e">
        <v>#N/A</v>
      </c>
      <c r="D39" s="9" t="e">
        <v>#N/A</v>
      </c>
      <c r="E39" s="9" t="e">
        <v>#N/A</v>
      </c>
      <c r="F39" s="9" t="s">
        <v>31</v>
      </c>
      <c r="G39" s="9" t="e">
        <v>#N/A</v>
      </c>
      <c r="H39" s="9" t="s">
        <v>30</v>
      </c>
      <c r="I39" s="9" t="e">
        <v>#N/A</v>
      </c>
      <c r="J39" s="9" t="s">
        <v>31</v>
      </c>
      <c r="K39" s="9" t="e">
        <v>#N/A</v>
      </c>
      <c r="L39" s="9" t="e">
        <v>#N/A</v>
      </c>
      <c r="N39" s="7">
        <v>3.0</v>
      </c>
      <c r="O39" s="7">
        <v>3.0</v>
      </c>
      <c r="P39" s="7">
        <v>3.0</v>
      </c>
      <c r="Q39" s="7">
        <v>3.0</v>
      </c>
      <c r="R39" s="7">
        <v>3.0</v>
      </c>
      <c r="S39" s="7">
        <v>3.0</v>
      </c>
      <c r="T39" s="7">
        <v>3.0</v>
      </c>
      <c r="U39" s="7">
        <v>3.0</v>
      </c>
      <c r="V39" s="7">
        <v>3.0</v>
      </c>
      <c r="W39" s="7">
        <v>3.0</v>
      </c>
      <c r="X39" s="7">
        <v>3.0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L39" s="7">
        <v>4.0</v>
      </c>
      <c r="AM39" s="7">
        <v>4.0</v>
      </c>
      <c r="AN39" s="7">
        <v>4.0</v>
      </c>
      <c r="AO39" s="7">
        <v>4.0</v>
      </c>
      <c r="AP39" s="7">
        <v>4.0</v>
      </c>
      <c r="AQ39" s="7">
        <v>4.0</v>
      </c>
      <c r="AR39" s="7">
        <v>4.0</v>
      </c>
      <c r="AS39" s="7">
        <v>4.0</v>
      </c>
      <c r="AT39" s="7">
        <v>4.0</v>
      </c>
      <c r="AU39" s="7">
        <v>4.0</v>
      </c>
      <c r="AV39" s="7">
        <v>4.0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</row>
    <row r="40" ht="14.25" customHeight="1">
      <c r="A40" s="9" t="s">
        <v>86</v>
      </c>
      <c r="B40" s="9" t="s">
        <v>31</v>
      </c>
      <c r="C40" s="9" t="e">
        <v>#N/A</v>
      </c>
      <c r="D40" s="9" t="e">
        <v>#N/A</v>
      </c>
      <c r="E40" s="9" t="s">
        <v>31</v>
      </c>
      <c r="F40" s="9" t="e">
        <v>#N/A</v>
      </c>
      <c r="G40" s="9" t="e">
        <v>#N/A</v>
      </c>
      <c r="H40" s="9" t="e">
        <v>#N/A</v>
      </c>
      <c r="I40" s="9" t="e">
        <v>#N/A</v>
      </c>
      <c r="J40" s="9" t="s">
        <v>31</v>
      </c>
      <c r="K40" s="9" t="e">
        <v>#N/A</v>
      </c>
      <c r="L40" s="9" t="e">
        <v>#N/A</v>
      </c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1.0</v>
      </c>
      <c r="T40" s="7">
        <v>1.0</v>
      </c>
      <c r="U40" s="7">
        <v>1.0</v>
      </c>
      <c r="V40" s="7">
        <v>1.0</v>
      </c>
      <c r="W40" s="7">
        <v>1.0</v>
      </c>
      <c r="X40" s="7">
        <v>1.0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L40" s="7">
        <v>3.0</v>
      </c>
      <c r="AM40" s="7">
        <v>3.0</v>
      </c>
      <c r="AN40" s="7">
        <v>3.0</v>
      </c>
      <c r="AO40" s="7">
        <v>3.0</v>
      </c>
      <c r="AP40" s="7">
        <v>3.0</v>
      </c>
      <c r="AQ40" s="7">
        <v>3.0</v>
      </c>
      <c r="AR40" s="7">
        <v>3.0</v>
      </c>
      <c r="AS40" s="7">
        <v>3.0</v>
      </c>
      <c r="AT40" s="7">
        <v>3.0</v>
      </c>
      <c r="AU40" s="7">
        <v>3.0</v>
      </c>
      <c r="AV40" s="7">
        <v>3.0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</row>
    <row r="41" ht="14.25" customHeight="1">
      <c r="A41" s="9" t="s">
        <v>87</v>
      </c>
      <c r="B41" s="9" t="s">
        <v>31</v>
      </c>
      <c r="C41" s="9" t="e">
        <v>#N/A</v>
      </c>
      <c r="D41" s="9" t="e">
        <v>#N/A</v>
      </c>
      <c r="E41" s="9" t="e">
        <v>#N/A</v>
      </c>
      <c r="F41" s="9" t="s">
        <v>31</v>
      </c>
      <c r="G41" s="9" t="s">
        <v>31</v>
      </c>
      <c r="H41" s="9" t="e">
        <v>#N/A</v>
      </c>
      <c r="I41" s="9" t="s">
        <v>31</v>
      </c>
      <c r="J41" s="9" t="e">
        <v>#N/A</v>
      </c>
      <c r="K41" s="9" t="e">
        <v>#N/A</v>
      </c>
      <c r="L41" s="9" t="e">
        <v>#N/A</v>
      </c>
      <c r="N41" s="7">
        <v>4.0</v>
      </c>
      <c r="O41" s="7">
        <v>4.0</v>
      </c>
      <c r="P41" s="7">
        <v>4.0</v>
      </c>
      <c r="Q41" s="7">
        <v>4.0</v>
      </c>
      <c r="R41" s="7">
        <v>4.0</v>
      </c>
      <c r="S41" s="7">
        <v>4.0</v>
      </c>
      <c r="T41" s="7">
        <v>4.0</v>
      </c>
      <c r="U41" s="7">
        <v>4.0</v>
      </c>
      <c r="V41" s="7">
        <v>4.0</v>
      </c>
      <c r="W41" s="7">
        <v>4.0</v>
      </c>
      <c r="X41" s="7">
        <v>4.0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L41" s="7">
        <v>4.0</v>
      </c>
      <c r="AM41" s="7">
        <v>4.0</v>
      </c>
      <c r="AN41" s="7">
        <v>4.0</v>
      </c>
      <c r="AO41" s="7">
        <v>4.0</v>
      </c>
      <c r="AP41" s="7">
        <v>4.0</v>
      </c>
      <c r="AQ41" s="7">
        <v>4.0</v>
      </c>
      <c r="AR41" s="7">
        <v>4.0</v>
      </c>
      <c r="AS41" s="7">
        <v>4.0</v>
      </c>
      <c r="AT41" s="7">
        <v>4.0</v>
      </c>
      <c r="AU41" s="7">
        <v>4.0</v>
      </c>
      <c r="AV41" s="7">
        <v>4.0</v>
      </c>
      <c r="AX41" s="7">
        <v>1.0</v>
      </c>
      <c r="AY41" s="7">
        <v>1.0</v>
      </c>
      <c r="AZ41" s="7">
        <v>1.0</v>
      </c>
      <c r="BA41" s="7">
        <v>1.0</v>
      </c>
      <c r="BB41" s="7">
        <v>1.0</v>
      </c>
      <c r="BC41" s="7">
        <v>1.0</v>
      </c>
      <c r="BD41" s="7">
        <v>1.0</v>
      </c>
      <c r="BE41" s="7">
        <v>1.0</v>
      </c>
      <c r="BF41" s="7">
        <v>1.0</v>
      </c>
      <c r="BG41" s="7">
        <v>1.0</v>
      </c>
      <c r="BH41" s="7">
        <v>1.0</v>
      </c>
    </row>
    <row r="42" ht="14.25" customHeight="1">
      <c r="A42" s="9" t="s">
        <v>88</v>
      </c>
      <c r="B42" s="9" t="s">
        <v>31</v>
      </c>
      <c r="C42" s="9" t="e">
        <v>#N/A</v>
      </c>
      <c r="D42" s="9" t="e">
        <v>#N/A</v>
      </c>
      <c r="E42" s="9" t="e">
        <v>#N/A</v>
      </c>
      <c r="F42" s="9" t="e">
        <v>#N/A</v>
      </c>
      <c r="G42" s="9" t="e">
        <v>#N/A</v>
      </c>
      <c r="H42" s="9" t="e">
        <v>#N/A</v>
      </c>
      <c r="I42" s="9" t="e">
        <v>#N/A</v>
      </c>
      <c r="J42" s="9" t="e">
        <v>#N/A</v>
      </c>
      <c r="K42" s="9" t="e">
        <v>#N/A</v>
      </c>
      <c r="L42" s="9" t="e">
        <v>#N/A</v>
      </c>
      <c r="N42" s="7">
        <v>3.0</v>
      </c>
      <c r="O42" s="7">
        <v>3.0</v>
      </c>
      <c r="P42" s="7">
        <v>3.0</v>
      </c>
      <c r="Q42" s="7">
        <v>3.0</v>
      </c>
      <c r="R42" s="7">
        <v>3.0</v>
      </c>
      <c r="S42" s="7">
        <v>3.0</v>
      </c>
      <c r="T42" s="7">
        <v>3.0</v>
      </c>
      <c r="U42" s="7">
        <v>3.0</v>
      </c>
      <c r="V42" s="7">
        <v>3.0</v>
      </c>
      <c r="W42" s="7">
        <v>3.0</v>
      </c>
      <c r="X42" s="7">
        <v>3.0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L42" s="7">
        <v>4.0</v>
      </c>
      <c r="AM42" s="7">
        <v>4.0</v>
      </c>
      <c r="AN42" s="7">
        <v>4.0</v>
      </c>
      <c r="AO42" s="7">
        <v>4.0</v>
      </c>
      <c r="AP42" s="7">
        <v>4.0</v>
      </c>
      <c r="AQ42" s="7">
        <v>4.0</v>
      </c>
      <c r="AR42" s="7">
        <v>4.0</v>
      </c>
      <c r="AS42" s="7">
        <v>4.0</v>
      </c>
      <c r="AT42" s="7">
        <v>4.0</v>
      </c>
      <c r="AU42" s="7">
        <v>4.0</v>
      </c>
      <c r="AV42" s="7">
        <v>4.0</v>
      </c>
      <c r="AX42" s="7">
        <v>1.0</v>
      </c>
      <c r="AY42" s="7">
        <v>1.0</v>
      </c>
      <c r="AZ42" s="7">
        <v>1.0</v>
      </c>
      <c r="BA42" s="7">
        <v>1.0</v>
      </c>
      <c r="BB42" s="7">
        <v>1.0</v>
      </c>
      <c r="BC42" s="7">
        <v>1.0</v>
      </c>
      <c r="BD42" s="7">
        <v>1.0</v>
      </c>
      <c r="BE42" s="7">
        <v>1.0</v>
      </c>
      <c r="BF42" s="7">
        <v>1.0</v>
      </c>
      <c r="BG42" s="7">
        <v>1.0</v>
      </c>
      <c r="BH42" s="7">
        <v>1.0</v>
      </c>
    </row>
    <row r="43" ht="14.25" customHeight="1">
      <c r="A43" s="9" t="s">
        <v>89</v>
      </c>
      <c r="B43" s="9" t="s">
        <v>31</v>
      </c>
      <c r="C43" s="9" t="s">
        <v>31</v>
      </c>
      <c r="D43" s="9" t="e">
        <v>#N/A</v>
      </c>
      <c r="E43" s="9" t="e">
        <v>#N/A</v>
      </c>
      <c r="F43" s="9" t="e">
        <v>#N/A</v>
      </c>
      <c r="G43" s="9" t="e">
        <v>#N/A</v>
      </c>
      <c r="H43" s="9" t="e">
        <v>#N/A</v>
      </c>
      <c r="I43" s="9" t="e">
        <v>#N/A</v>
      </c>
      <c r="J43" s="9" t="e">
        <v>#N/A</v>
      </c>
      <c r="K43" s="9" t="e">
        <v>#N/A</v>
      </c>
      <c r="L43" s="9" t="e">
        <v>#N/A</v>
      </c>
      <c r="N43" s="7">
        <v>1.0</v>
      </c>
      <c r="O43" s="7">
        <v>1.0</v>
      </c>
      <c r="P43" s="7">
        <v>1.0</v>
      </c>
      <c r="Q43" s="7">
        <v>1.0</v>
      </c>
      <c r="R43" s="7">
        <v>1.0</v>
      </c>
      <c r="S43" s="7">
        <v>1.0</v>
      </c>
      <c r="T43" s="7">
        <v>1.0</v>
      </c>
      <c r="U43" s="7">
        <v>1.0</v>
      </c>
      <c r="V43" s="7">
        <v>1.0</v>
      </c>
      <c r="W43" s="7">
        <v>1.0</v>
      </c>
      <c r="X43" s="7">
        <v>1.0</v>
      </c>
      <c r="Z43" s="7">
        <v>1.0</v>
      </c>
      <c r="AA43" s="7">
        <v>1.0</v>
      </c>
      <c r="AB43" s="7">
        <v>1.0</v>
      </c>
      <c r="AC43" s="7">
        <v>1.0</v>
      </c>
      <c r="AD43" s="7">
        <v>1.0</v>
      </c>
      <c r="AE43" s="7">
        <v>1.0</v>
      </c>
      <c r="AF43" s="7">
        <v>1.0</v>
      </c>
      <c r="AG43" s="7">
        <v>1.0</v>
      </c>
      <c r="AH43" s="7">
        <v>1.0</v>
      </c>
      <c r="AI43" s="7">
        <v>1.0</v>
      </c>
      <c r="AJ43" s="7">
        <v>1.0</v>
      </c>
      <c r="AL43" s="7">
        <v>2.0</v>
      </c>
      <c r="AM43" s="7">
        <v>2.0</v>
      </c>
      <c r="AN43" s="7">
        <v>2.0</v>
      </c>
      <c r="AO43" s="7">
        <v>2.0</v>
      </c>
      <c r="AP43" s="7">
        <v>2.0</v>
      </c>
      <c r="AQ43" s="7">
        <v>2.0</v>
      </c>
      <c r="AR43" s="7">
        <v>2.0</v>
      </c>
      <c r="AS43" s="7">
        <v>2.0</v>
      </c>
      <c r="AT43" s="7">
        <v>2.0</v>
      </c>
      <c r="AU43" s="7">
        <v>2.0</v>
      </c>
      <c r="AV43" s="7">
        <v>2.0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</row>
    <row r="44" ht="14.25" customHeight="1">
      <c r="A44" s="9" t="s">
        <v>90</v>
      </c>
      <c r="B44" s="9" t="s">
        <v>31</v>
      </c>
      <c r="C44" s="9" t="s">
        <v>31</v>
      </c>
      <c r="D44" s="9" t="e">
        <v>#N/A</v>
      </c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N44" s="7">
        <v>4.0</v>
      </c>
      <c r="O44" s="7">
        <v>4.0</v>
      </c>
      <c r="P44" s="7">
        <v>4.0</v>
      </c>
      <c r="Q44" s="7">
        <v>4.0</v>
      </c>
      <c r="R44" s="7">
        <v>4.0</v>
      </c>
      <c r="S44" s="7">
        <v>4.0</v>
      </c>
      <c r="T44" s="7">
        <v>4.0</v>
      </c>
      <c r="U44" s="7">
        <v>4.0</v>
      </c>
      <c r="V44" s="7">
        <v>4.0</v>
      </c>
      <c r="W44" s="7">
        <v>4.0</v>
      </c>
      <c r="X44" s="7">
        <v>4.0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L44" s="7">
        <v>5.0</v>
      </c>
      <c r="AM44" s="7">
        <v>5.0</v>
      </c>
      <c r="AN44" s="7">
        <v>5.0</v>
      </c>
      <c r="AO44" s="7">
        <v>5.0</v>
      </c>
      <c r="AP44" s="7">
        <v>5.0</v>
      </c>
      <c r="AQ44" s="7">
        <v>5.0</v>
      </c>
      <c r="AR44" s="7">
        <v>5.0</v>
      </c>
      <c r="AS44" s="7">
        <v>5.0</v>
      </c>
      <c r="AT44" s="7">
        <v>5.0</v>
      </c>
      <c r="AU44" s="7">
        <v>5.0</v>
      </c>
      <c r="AV44" s="7">
        <v>5.0</v>
      </c>
      <c r="AX44" s="7">
        <v>1.0</v>
      </c>
      <c r="AY44" s="7">
        <v>1.0</v>
      </c>
      <c r="AZ44" s="7">
        <v>1.0</v>
      </c>
      <c r="BA44" s="7">
        <v>1.0</v>
      </c>
      <c r="BB44" s="7">
        <v>1.0</v>
      </c>
      <c r="BC44" s="7">
        <v>1.0</v>
      </c>
      <c r="BD44" s="7">
        <v>1.0</v>
      </c>
      <c r="BE44" s="7">
        <v>1.0</v>
      </c>
      <c r="BF44" s="7">
        <v>1.0</v>
      </c>
      <c r="BG44" s="7">
        <v>1.0</v>
      </c>
      <c r="BH44" s="7">
        <v>1.0</v>
      </c>
    </row>
    <row r="45" ht="14.25" customHeight="1">
      <c r="A45" s="9" t="s">
        <v>91</v>
      </c>
      <c r="B45" s="9" t="s">
        <v>31</v>
      </c>
      <c r="C45" s="9" t="e">
        <v>#N/A</v>
      </c>
      <c r="D45" s="9" t="e">
        <v>#N/A</v>
      </c>
      <c r="E45" s="9" t="e">
        <v>#N/A</v>
      </c>
      <c r="F45" s="9" t="s">
        <v>31</v>
      </c>
      <c r="G45" s="9" t="e">
        <v>#N/A</v>
      </c>
      <c r="H45" s="9" t="s">
        <v>31</v>
      </c>
      <c r="I45" s="9" t="e">
        <v>#N/A</v>
      </c>
      <c r="J45" s="9" t="e">
        <v>#N/A</v>
      </c>
      <c r="K45" s="9" t="e">
        <v>#N/A</v>
      </c>
      <c r="L45" s="9" t="s">
        <v>31</v>
      </c>
      <c r="N45" s="7">
        <v>2.0</v>
      </c>
      <c r="O45" s="7">
        <v>2.0</v>
      </c>
      <c r="P45" s="7">
        <v>2.0</v>
      </c>
      <c r="Q45" s="7">
        <v>2.0</v>
      </c>
      <c r="R45" s="7">
        <v>2.0</v>
      </c>
      <c r="S45" s="7">
        <v>2.0</v>
      </c>
      <c r="T45" s="7">
        <v>2.0</v>
      </c>
      <c r="U45" s="7">
        <v>2.0</v>
      </c>
      <c r="V45" s="7">
        <v>2.0</v>
      </c>
      <c r="W45" s="7">
        <v>2.0</v>
      </c>
      <c r="X45" s="7">
        <v>2.0</v>
      </c>
      <c r="Z45" s="7">
        <v>1.0</v>
      </c>
      <c r="AA45" s="7">
        <v>1.0</v>
      </c>
      <c r="AB45" s="7">
        <v>1.0</v>
      </c>
      <c r="AC45" s="7">
        <v>1.0</v>
      </c>
      <c r="AD45" s="7">
        <v>1.0</v>
      </c>
      <c r="AE45" s="7">
        <v>1.0</v>
      </c>
      <c r="AF45" s="7">
        <v>1.0</v>
      </c>
      <c r="AG45" s="7">
        <v>1.0</v>
      </c>
      <c r="AH45" s="7">
        <v>1.0</v>
      </c>
      <c r="AI45" s="7">
        <v>1.0</v>
      </c>
      <c r="AJ45" s="7">
        <v>1.0</v>
      </c>
      <c r="AL45" s="7">
        <v>5.0</v>
      </c>
      <c r="AM45" s="7">
        <v>5.0</v>
      </c>
      <c r="AN45" s="7">
        <v>5.0</v>
      </c>
      <c r="AO45" s="7">
        <v>5.0</v>
      </c>
      <c r="AP45" s="7">
        <v>5.0</v>
      </c>
      <c r="AQ45" s="7">
        <v>5.0</v>
      </c>
      <c r="AR45" s="7">
        <v>5.0</v>
      </c>
      <c r="AS45" s="7">
        <v>5.0</v>
      </c>
      <c r="AT45" s="7">
        <v>5.0</v>
      </c>
      <c r="AU45" s="7">
        <v>5.0</v>
      </c>
      <c r="AV45" s="7">
        <v>5.0</v>
      </c>
      <c r="AX45" s="7">
        <v>1.0</v>
      </c>
      <c r="AY45" s="7">
        <v>1.0</v>
      </c>
      <c r="AZ45" s="7">
        <v>1.0</v>
      </c>
      <c r="BA45" s="7">
        <v>1.0</v>
      </c>
      <c r="BB45" s="7">
        <v>1.0</v>
      </c>
      <c r="BC45" s="7">
        <v>1.0</v>
      </c>
      <c r="BD45" s="7">
        <v>1.0</v>
      </c>
      <c r="BE45" s="7">
        <v>1.0</v>
      </c>
      <c r="BF45" s="7">
        <v>1.0</v>
      </c>
      <c r="BG45" s="7">
        <v>1.0</v>
      </c>
      <c r="BH45" s="7">
        <v>1.0</v>
      </c>
    </row>
    <row r="46" ht="14.25" customHeight="1">
      <c r="A46" s="9" t="s">
        <v>92</v>
      </c>
      <c r="B46" s="9" t="s">
        <v>31</v>
      </c>
      <c r="C46" s="9" t="e">
        <v>#N/A</v>
      </c>
      <c r="D46" s="9" t="e">
        <v>#N/A</v>
      </c>
      <c r="E46" s="9" t="s">
        <v>31</v>
      </c>
      <c r="F46" s="9" t="s">
        <v>31</v>
      </c>
      <c r="G46" s="9" t="e">
        <v>#N/A</v>
      </c>
      <c r="H46" s="9" t="e">
        <v>#N/A</v>
      </c>
      <c r="I46" s="9" t="e">
        <v>#N/A</v>
      </c>
      <c r="J46" s="9" t="s">
        <v>30</v>
      </c>
      <c r="K46" s="9" t="s">
        <v>30</v>
      </c>
      <c r="L46" s="9" t="s">
        <v>30</v>
      </c>
      <c r="N46" s="7">
        <v>4.0</v>
      </c>
      <c r="O46" s="7">
        <v>4.0</v>
      </c>
      <c r="P46" s="7">
        <v>4.0</v>
      </c>
      <c r="Q46" s="7">
        <v>4.0</v>
      </c>
      <c r="R46" s="7">
        <v>4.0</v>
      </c>
      <c r="S46" s="7">
        <v>4.0</v>
      </c>
      <c r="T46" s="7">
        <v>4.0</v>
      </c>
      <c r="U46" s="7">
        <v>4.0</v>
      </c>
      <c r="V46" s="7">
        <v>4.0</v>
      </c>
      <c r="W46" s="7">
        <v>4.0</v>
      </c>
      <c r="X46" s="7">
        <v>4.0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L46" s="7">
        <v>5.0</v>
      </c>
      <c r="AM46" s="7">
        <v>5.0</v>
      </c>
      <c r="AN46" s="7">
        <v>5.0</v>
      </c>
      <c r="AO46" s="7">
        <v>5.0</v>
      </c>
      <c r="AP46" s="7">
        <v>5.0</v>
      </c>
      <c r="AQ46" s="7">
        <v>5.0</v>
      </c>
      <c r="AR46" s="7">
        <v>5.0</v>
      </c>
      <c r="AS46" s="7">
        <v>5.0</v>
      </c>
      <c r="AT46" s="7">
        <v>5.0</v>
      </c>
      <c r="AU46" s="7">
        <v>5.0</v>
      </c>
      <c r="AV46" s="7">
        <v>5.0</v>
      </c>
      <c r="AX46" s="7">
        <v>1.0</v>
      </c>
      <c r="AY46" s="7">
        <v>1.0</v>
      </c>
      <c r="AZ46" s="7">
        <v>1.0</v>
      </c>
      <c r="BA46" s="7">
        <v>1.0</v>
      </c>
      <c r="BB46" s="7">
        <v>1.0</v>
      </c>
      <c r="BC46" s="7">
        <v>1.0</v>
      </c>
      <c r="BD46" s="7">
        <v>1.0</v>
      </c>
      <c r="BE46" s="7">
        <v>1.0</v>
      </c>
      <c r="BF46" s="7">
        <v>1.0</v>
      </c>
      <c r="BG46" s="7">
        <v>1.0</v>
      </c>
      <c r="BH46" s="7">
        <v>1.0</v>
      </c>
    </row>
    <row r="47" ht="14.25" customHeight="1">
      <c r="A47" s="9" t="s">
        <v>93</v>
      </c>
      <c r="B47" s="9" t="s">
        <v>31</v>
      </c>
      <c r="C47" s="9" t="s">
        <v>31</v>
      </c>
      <c r="D47" s="9" t="e">
        <v>#N/A</v>
      </c>
      <c r="E47" s="9" t="s">
        <v>31</v>
      </c>
      <c r="F47" s="9" t="e">
        <v>#N/A</v>
      </c>
      <c r="G47" s="9" t="e">
        <v>#N/A</v>
      </c>
      <c r="H47" s="9" t="e">
        <v>#N/A</v>
      </c>
      <c r="I47" s="9" t="e">
        <v>#N/A</v>
      </c>
      <c r="J47" s="9" t="e">
        <v>#N/A</v>
      </c>
      <c r="K47" s="9" t="e">
        <v>#N/A</v>
      </c>
      <c r="L47" s="9" t="e">
        <v>#N/A</v>
      </c>
      <c r="N47" s="7">
        <v>4.0</v>
      </c>
      <c r="O47" s="7">
        <v>4.0</v>
      </c>
      <c r="P47" s="7">
        <v>4.0</v>
      </c>
      <c r="Q47" s="7">
        <v>4.0</v>
      </c>
      <c r="R47" s="7">
        <v>4.0</v>
      </c>
      <c r="S47" s="7">
        <v>4.0</v>
      </c>
      <c r="T47" s="7">
        <v>4.0</v>
      </c>
      <c r="U47" s="7">
        <v>4.0</v>
      </c>
      <c r="V47" s="7">
        <v>4.0</v>
      </c>
      <c r="W47" s="7">
        <v>4.0</v>
      </c>
      <c r="X47" s="7">
        <v>4.0</v>
      </c>
      <c r="Z47" s="7">
        <v>1.0</v>
      </c>
      <c r="AA47" s="7">
        <v>1.0</v>
      </c>
      <c r="AB47" s="7">
        <v>1.0</v>
      </c>
      <c r="AC47" s="7">
        <v>1.0</v>
      </c>
      <c r="AD47" s="7">
        <v>1.0</v>
      </c>
      <c r="AE47" s="7">
        <v>1.0</v>
      </c>
      <c r="AF47" s="7">
        <v>1.0</v>
      </c>
      <c r="AG47" s="7">
        <v>1.0</v>
      </c>
      <c r="AH47" s="7">
        <v>1.0</v>
      </c>
      <c r="AI47" s="7">
        <v>1.0</v>
      </c>
      <c r="AJ47" s="7">
        <v>1.0</v>
      </c>
      <c r="AL47" s="7">
        <v>2.0</v>
      </c>
      <c r="AM47" s="7">
        <v>2.0</v>
      </c>
      <c r="AN47" s="7">
        <v>2.0</v>
      </c>
      <c r="AO47" s="7">
        <v>2.0</v>
      </c>
      <c r="AP47" s="7">
        <v>2.0</v>
      </c>
      <c r="AQ47" s="7">
        <v>2.0</v>
      </c>
      <c r="AR47" s="7">
        <v>2.0</v>
      </c>
      <c r="AS47" s="7">
        <v>2.0</v>
      </c>
      <c r="AT47" s="7">
        <v>2.0</v>
      </c>
      <c r="AU47" s="7">
        <v>2.0</v>
      </c>
      <c r="AV47" s="7">
        <v>2.0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</row>
    <row r="48" ht="14.25" customHeight="1">
      <c r="A48" s="9" t="s">
        <v>94</v>
      </c>
      <c r="B48" s="9" t="s">
        <v>31</v>
      </c>
      <c r="C48" s="9" t="s">
        <v>31</v>
      </c>
      <c r="D48" s="9" t="s">
        <v>31</v>
      </c>
      <c r="E48" s="9" t="s">
        <v>31</v>
      </c>
      <c r="F48" s="9" t="s">
        <v>31</v>
      </c>
      <c r="G48" s="9" t="s">
        <v>31</v>
      </c>
      <c r="H48" s="9" t="e">
        <v>#N/A</v>
      </c>
      <c r="I48" s="9" t="e">
        <v>#N/A</v>
      </c>
      <c r="J48" s="9" t="s">
        <v>31</v>
      </c>
      <c r="K48" s="9" t="s">
        <v>31</v>
      </c>
      <c r="L48" s="9" t="s">
        <v>31</v>
      </c>
      <c r="N48" s="7">
        <v>2.0</v>
      </c>
      <c r="O48" s="7">
        <v>2.0</v>
      </c>
      <c r="P48" s="7">
        <v>2.0</v>
      </c>
      <c r="Q48" s="7">
        <v>2.0</v>
      </c>
      <c r="R48" s="7">
        <v>2.0</v>
      </c>
      <c r="S48" s="7">
        <v>2.0</v>
      </c>
      <c r="T48" s="7">
        <v>2.0</v>
      </c>
      <c r="U48" s="7">
        <v>2.0</v>
      </c>
      <c r="V48" s="7">
        <v>2.0</v>
      </c>
      <c r="W48" s="7">
        <v>2.0</v>
      </c>
      <c r="X48" s="7">
        <v>2.0</v>
      </c>
      <c r="Z48" s="7">
        <v>1.0</v>
      </c>
      <c r="AA48" s="7">
        <v>1.0</v>
      </c>
      <c r="AB48" s="7">
        <v>1.0</v>
      </c>
      <c r="AC48" s="7">
        <v>1.0</v>
      </c>
      <c r="AD48" s="7">
        <v>1.0</v>
      </c>
      <c r="AE48" s="7">
        <v>1.0</v>
      </c>
      <c r="AF48" s="7">
        <v>1.0</v>
      </c>
      <c r="AG48" s="7">
        <v>1.0</v>
      </c>
      <c r="AH48" s="7">
        <v>1.0</v>
      </c>
      <c r="AI48" s="7">
        <v>1.0</v>
      </c>
      <c r="AJ48" s="7">
        <v>1.0</v>
      </c>
      <c r="AL48" s="7">
        <v>4.0</v>
      </c>
      <c r="AM48" s="7">
        <v>4.0</v>
      </c>
      <c r="AN48" s="7">
        <v>4.0</v>
      </c>
      <c r="AO48" s="7">
        <v>4.0</v>
      </c>
      <c r="AP48" s="7">
        <v>4.0</v>
      </c>
      <c r="AQ48" s="7">
        <v>4.0</v>
      </c>
      <c r="AR48" s="7">
        <v>4.0</v>
      </c>
      <c r="AS48" s="7">
        <v>4.0</v>
      </c>
      <c r="AT48" s="7">
        <v>4.0</v>
      </c>
      <c r="AU48" s="7">
        <v>4.0</v>
      </c>
      <c r="AV48" s="7">
        <v>4.0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</row>
    <row r="49" ht="14.25" customHeight="1">
      <c r="A49" s="9" t="s">
        <v>95</v>
      </c>
      <c r="B49" s="9" t="s">
        <v>31</v>
      </c>
      <c r="C49" s="9" t="e">
        <v>#N/A</v>
      </c>
      <c r="D49" s="9" t="e">
        <v>#N/A</v>
      </c>
      <c r="E49" s="9" t="e">
        <v>#N/A</v>
      </c>
      <c r="F49" s="9" t="e">
        <v>#N/A</v>
      </c>
      <c r="G49" s="9" t="e">
        <v>#N/A</v>
      </c>
      <c r="H49" s="9" t="e">
        <v>#N/A</v>
      </c>
      <c r="I49" s="9" t="e">
        <v>#N/A</v>
      </c>
      <c r="J49" s="9" t="e">
        <v>#N/A</v>
      </c>
      <c r="K49" s="9" t="e">
        <v>#N/A</v>
      </c>
      <c r="L49" s="9" t="e">
        <v>#N/A</v>
      </c>
      <c r="N49" s="7">
        <v>1.0</v>
      </c>
      <c r="O49" s="7">
        <v>1.0</v>
      </c>
      <c r="P49" s="7">
        <v>1.0</v>
      </c>
      <c r="Q49" s="7">
        <v>1.0</v>
      </c>
      <c r="R49" s="7">
        <v>1.0</v>
      </c>
      <c r="S49" s="7">
        <v>1.0</v>
      </c>
      <c r="T49" s="7">
        <v>1.0</v>
      </c>
      <c r="U49" s="7">
        <v>1.0</v>
      </c>
      <c r="V49" s="7">
        <v>1.0</v>
      </c>
      <c r="W49" s="7">
        <v>1.0</v>
      </c>
      <c r="X49" s="7">
        <v>1.0</v>
      </c>
      <c r="Z49" s="7">
        <v>1.0</v>
      </c>
      <c r="AA49" s="7">
        <v>1.0</v>
      </c>
      <c r="AB49" s="7">
        <v>1.0</v>
      </c>
      <c r="AC49" s="7">
        <v>1.0</v>
      </c>
      <c r="AD49" s="7">
        <v>1.0</v>
      </c>
      <c r="AE49" s="7">
        <v>1.0</v>
      </c>
      <c r="AF49" s="7">
        <v>1.0</v>
      </c>
      <c r="AG49" s="7">
        <v>1.0</v>
      </c>
      <c r="AH49" s="7">
        <v>1.0</v>
      </c>
      <c r="AI49" s="7">
        <v>1.0</v>
      </c>
      <c r="AJ49" s="7">
        <v>1.0</v>
      </c>
      <c r="AL49" s="7">
        <v>2.0</v>
      </c>
      <c r="AM49" s="7">
        <v>2.0</v>
      </c>
      <c r="AN49" s="7">
        <v>2.0</v>
      </c>
      <c r="AO49" s="7">
        <v>2.0</v>
      </c>
      <c r="AP49" s="7">
        <v>2.0</v>
      </c>
      <c r="AQ49" s="7">
        <v>2.0</v>
      </c>
      <c r="AR49" s="7">
        <v>2.0</v>
      </c>
      <c r="AS49" s="7">
        <v>2.0</v>
      </c>
      <c r="AT49" s="7">
        <v>2.0</v>
      </c>
      <c r="AU49" s="7">
        <v>2.0</v>
      </c>
      <c r="AV49" s="7">
        <v>2.0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</row>
    <row r="50" ht="14.25" customHeight="1">
      <c r="A50" s="9" t="s">
        <v>96</v>
      </c>
      <c r="B50" s="9" t="s">
        <v>31</v>
      </c>
      <c r="C50" s="9" t="e">
        <v>#N/A</v>
      </c>
      <c r="D50" s="9" t="e">
        <v>#N/A</v>
      </c>
      <c r="E50" s="9" t="s">
        <v>31</v>
      </c>
      <c r="F50" s="9" t="e">
        <v>#N/A</v>
      </c>
      <c r="G50" s="9" t="e">
        <v>#N/A</v>
      </c>
      <c r="H50" s="9" t="e">
        <v>#N/A</v>
      </c>
      <c r="I50" s="9" t="e">
        <v>#N/A</v>
      </c>
      <c r="J50" s="9" t="e">
        <v>#N/A</v>
      </c>
      <c r="K50" s="9" t="e">
        <v>#N/A</v>
      </c>
      <c r="L50" s="9" t="e">
        <v>#N/A</v>
      </c>
      <c r="N50" s="7">
        <v>2.0</v>
      </c>
      <c r="O50" s="7">
        <v>2.0</v>
      </c>
      <c r="P50" s="7">
        <v>2.0</v>
      </c>
      <c r="Q50" s="7">
        <v>2.0</v>
      </c>
      <c r="R50" s="7">
        <v>2.0</v>
      </c>
      <c r="S50" s="7">
        <v>2.0</v>
      </c>
      <c r="T50" s="7">
        <v>2.0</v>
      </c>
      <c r="U50" s="7">
        <v>2.0</v>
      </c>
      <c r="V50" s="7">
        <v>2.0</v>
      </c>
      <c r="W50" s="7">
        <v>2.0</v>
      </c>
      <c r="X50" s="7">
        <v>2.0</v>
      </c>
      <c r="Z50" s="7">
        <v>1.0</v>
      </c>
      <c r="AA50" s="7">
        <v>1.0</v>
      </c>
      <c r="AB50" s="7">
        <v>1.0</v>
      </c>
      <c r="AC50" s="7">
        <v>1.0</v>
      </c>
      <c r="AD50" s="7">
        <v>1.0</v>
      </c>
      <c r="AE50" s="7">
        <v>1.0</v>
      </c>
      <c r="AF50" s="7">
        <v>1.0</v>
      </c>
      <c r="AG50" s="7">
        <v>1.0</v>
      </c>
      <c r="AH50" s="7">
        <v>1.0</v>
      </c>
      <c r="AI50" s="7">
        <v>1.0</v>
      </c>
      <c r="AJ50" s="7">
        <v>1.0</v>
      </c>
      <c r="AL50" s="7">
        <v>4.0</v>
      </c>
      <c r="AM50" s="7">
        <v>4.0</v>
      </c>
      <c r="AN50" s="7">
        <v>4.0</v>
      </c>
      <c r="AO50" s="7">
        <v>4.0</v>
      </c>
      <c r="AP50" s="7">
        <v>4.0</v>
      </c>
      <c r="AQ50" s="7">
        <v>4.0</v>
      </c>
      <c r="AR50" s="7">
        <v>4.0</v>
      </c>
      <c r="AS50" s="7">
        <v>4.0</v>
      </c>
      <c r="AT50" s="7">
        <v>4.0</v>
      </c>
      <c r="AU50" s="7">
        <v>4.0</v>
      </c>
      <c r="AV50" s="7">
        <v>4.0</v>
      </c>
      <c r="AX50" s="7">
        <v>1.0</v>
      </c>
      <c r="AY50" s="7">
        <v>1.0</v>
      </c>
      <c r="AZ50" s="7">
        <v>1.0</v>
      </c>
      <c r="BA50" s="7">
        <v>1.0</v>
      </c>
      <c r="BB50" s="7">
        <v>1.0</v>
      </c>
      <c r="BC50" s="7">
        <v>1.0</v>
      </c>
      <c r="BD50" s="7">
        <v>1.0</v>
      </c>
      <c r="BE50" s="7">
        <v>1.0</v>
      </c>
      <c r="BF50" s="7">
        <v>1.0</v>
      </c>
      <c r="BG50" s="7">
        <v>1.0</v>
      </c>
      <c r="BH50" s="7">
        <v>1.0</v>
      </c>
    </row>
    <row r="51" ht="14.25" customHeight="1">
      <c r="A51" s="9" t="s">
        <v>97</v>
      </c>
      <c r="B51" s="9" t="s">
        <v>30</v>
      </c>
      <c r="C51" s="9" t="e">
        <v>#N/A</v>
      </c>
      <c r="D51" s="9" t="e">
        <v>#N/A</v>
      </c>
      <c r="E51" s="9" t="e">
        <v>#N/A</v>
      </c>
      <c r="F51" s="9" t="e">
        <v>#N/A</v>
      </c>
      <c r="G51" s="9" t="e">
        <v>#N/A</v>
      </c>
      <c r="H51" s="9" t="e">
        <v>#N/A</v>
      </c>
      <c r="I51" s="9" t="e">
        <v>#N/A</v>
      </c>
      <c r="J51" s="9" t="e">
        <v>#N/A</v>
      </c>
      <c r="K51" s="9" t="e">
        <v>#N/A</v>
      </c>
      <c r="L51" s="9" t="e">
        <v>#N/A</v>
      </c>
      <c r="N51" s="7">
        <v>2.0</v>
      </c>
      <c r="O51" s="7">
        <v>2.0</v>
      </c>
      <c r="P51" s="7">
        <v>2.0</v>
      </c>
      <c r="Q51" s="7">
        <v>2.0</v>
      </c>
      <c r="R51" s="7">
        <v>2.0</v>
      </c>
      <c r="S51" s="7">
        <v>2.0</v>
      </c>
      <c r="T51" s="7">
        <v>2.0</v>
      </c>
      <c r="U51" s="7">
        <v>2.0</v>
      </c>
      <c r="V51" s="7">
        <v>2.0</v>
      </c>
      <c r="W51" s="7">
        <v>2.0</v>
      </c>
      <c r="X51" s="7">
        <v>2.0</v>
      </c>
      <c r="Z51" s="7">
        <v>1.0</v>
      </c>
      <c r="AA51" s="7">
        <v>1.0</v>
      </c>
      <c r="AB51" s="7">
        <v>1.0</v>
      </c>
      <c r="AC51" s="7">
        <v>1.0</v>
      </c>
      <c r="AD51" s="7">
        <v>1.0</v>
      </c>
      <c r="AE51" s="7">
        <v>1.0</v>
      </c>
      <c r="AF51" s="7">
        <v>1.0</v>
      </c>
      <c r="AG51" s="7">
        <v>1.0</v>
      </c>
      <c r="AH51" s="7">
        <v>1.0</v>
      </c>
      <c r="AI51" s="7">
        <v>1.0</v>
      </c>
      <c r="AJ51" s="7">
        <v>1.0</v>
      </c>
      <c r="AL51" s="7">
        <v>4.0</v>
      </c>
      <c r="AM51" s="7">
        <v>4.0</v>
      </c>
      <c r="AN51" s="7">
        <v>4.0</v>
      </c>
      <c r="AO51" s="7">
        <v>4.0</v>
      </c>
      <c r="AP51" s="7">
        <v>4.0</v>
      </c>
      <c r="AQ51" s="7">
        <v>4.0</v>
      </c>
      <c r="AR51" s="7">
        <v>4.0</v>
      </c>
      <c r="AS51" s="7">
        <v>4.0</v>
      </c>
      <c r="AT51" s="7">
        <v>4.0</v>
      </c>
      <c r="AU51" s="7">
        <v>4.0</v>
      </c>
      <c r="AV51" s="7">
        <v>4.0</v>
      </c>
      <c r="AX51" s="7">
        <v>1.0</v>
      </c>
      <c r="AY51" s="7">
        <v>1.0</v>
      </c>
      <c r="AZ51" s="7">
        <v>1.0</v>
      </c>
      <c r="BA51" s="7">
        <v>1.0</v>
      </c>
      <c r="BB51" s="7">
        <v>1.0</v>
      </c>
      <c r="BC51" s="7">
        <v>1.0</v>
      </c>
      <c r="BD51" s="7">
        <v>1.0</v>
      </c>
      <c r="BE51" s="7">
        <v>1.0</v>
      </c>
      <c r="BF51" s="7">
        <v>1.0</v>
      </c>
      <c r="BG51" s="7">
        <v>1.0</v>
      </c>
      <c r="BH51" s="7">
        <v>1.0</v>
      </c>
    </row>
    <row r="52" ht="14.25" customHeight="1">
      <c r="A52" s="9" t="s">
        <v>98</v>
      </c>
      <c r="B52" s="9" t="s">
        <v>31</v>
      </c>
      <c r="C52" s="9" t="s">
        <v>31</v>
      </c>
      <c r="D52" s="9" t="e">
        <v>#N/A</v>
      </c>
      <c r="E52" s="9" t="s">
        <v>31</v>
      </c>
      <c r="F52" s="9" t="s">
        <v>31</v>
      </c>
      <c r="G52" s="9" t="s">
        <v>31</v>
      </c>
      <c r="H52" s="9" t="e">
        <v>#N/A</v>
      </c>
      <c r="I52" s="9" t="s">
        <v>31</v>
      </c>
      <c r="J52" s="9" t="s">
        <v>31</v>
      </c>
      <c r="K52" s="9" t="s">
        <v>31</v>
      </c>
      <c r="L52" s="9" t="e">
        <v>#N/A</v>
      </c>
      <c r="N52" s="7">
        <v>1.0</v>
      </c>
      <c r="O52" s="7">
        <v>1.0</v>
      </c>
      <c r="P52" s="7">
        <v>1.0</v>
      </c>
      <c r="Q52" s="7">
        <v>1.0</v>
      </c>
      <c r="R52" s="7">
        <v>1.0</v>
      </c>
      <c r="S52" s="7">
        <v>1.0</v>
      </c>
      <c r="T52" s="7">
        <v>1.0</v>
      </c>
      <c r="U52" s="7">
        <v>1.0</v>
      </c>
      <c r="V52" s="7">
        <v>1.0</v>
      </c>
      <c r="W52" s="7">
        <v>1.0</v>
      </c>
      <c r="X52" s="7">
        <v>1.0</v>
      </c>
      <c r="Z52" s="7">
        <v>1.0</v>
      </c>
      <c r="AA52" s="7">
        <v>1.0</v>
      </c>
      <c r="AB52" s="7">
        <v>1.0</v>
      </c>
      <c r="AC52" s="7">
        <v>1.0</v>
      </c>
      <c r="AD52" s="7">
        <v>1.0</v>
      </c>
      <c r="AE52" s="7">
        <v>1.0</v>
      </c>
      <c r="AF52" s="7">
        <v>1.0</v>
      </c>
      <c r="AG52" s="7">
        <v>1.0</v>
      </c>
      <c r="AH52" s="7">
        <v>1.0</v>
      </c>
      <c r="AI52" s="7">
        <v>1.0</v>
      </c>
      <c r="AJ52" s="7">
        <v>1.0</v>
      </c>
      <c r="AL52" s="7">
        <v>2.0</v>
      </c>
      <c r="AM52" s="7">
        <v>2.0</v>
      </c>
      <c r="AN52" s="7">
        <v>2.0</v>
      </c>
      <c r="AO52" s="7">
        <v>2.0</v>
      </c>
      <c r="AP52" s="7">
        <v>2.0</v>
      </c>
      <c r="AQ52" s="7">
        <v>2.0</v>
      </c>
      <c r="AR52" s="7">
        <v>2.0</v>
      </c>
      <c r="AS52" s="7">
        <v>2.0</v>
      </c>
      <c r="AT52" s="7">
        <v>2.0</v>
      </c>
      <c r="AU52" s="7">
        <v>2.0</v>
      </c>
      <c r="AV52" s="7">
        <v>2.0</v>
      </c>
      <c r="AX52" s="7">
        <v>0.0</v>
      </c>
      <c r="AY52" s="7">
        <v>0.0</v>
      </c>
      <c r="AZ52" s="7">
        <v>0.0</v>
      </c>
      <c r="BA52" s="7">
        <v>0.0</v>
      </c>
      <c r="BB52" s="7">
        <v>0.0</v>
      </c>
      <c r="BC52" s="7">
        <v>0.0</v>
      </c>
      <c r="BD52" s="7">
        <v>0.0</v>
      </c>
      <c r="BE52" s="7">
        <v>0.0</v>
      </c>
      <c r="BF52" s="7">
        <v>0.0</v>
      </c>
      <c r="BG52" s="7">
        <v>0.0</v>
      </c>
      <c r="BH52" s="7">
        <v>0.0</v>
      </c>
    </row>
    <row r="53" ht="14.25" customHeight="1">
      <c r="A53" s="9" t="s">
        <v>99</v>
      </c>
      <c r="B53" s="9" t="s">
        <v>31</v>
      </c>
      <c r="C53" s="9" t="e">
        <v>#N/A</v>
      </c>
      <c r="D53" s="9" t="e">
        <v>#N/A</v>
      </c>
      <c r="E53" s="9" t="e">
        <v>#N/A</v>
      </c>
      <c r="F53" s="9" t="e">
        <v>#N/A</v>
      </c>
      <c r="G53" s="9" t="e">
        <v>#N/A</v>
      </c>
      <c r="H53" s="9" t="s">
        <v>31</v>
      </c>
      <c r="I53" s="9" t="e">
        <v>#N/A</v>
      </c>
      <c r="J53" s="9" t="e">
        <v>#N/A</v>
      </c>
      <c r="K53" s="9" t="e">
        <v>#N/A</v>
      </c>
      <c r="L53" s="9" t="e">
        <v>#N/A</v>
      </c>
      <c r="N53" s="7">
        <v>3.0</v>
      </c>
      <c r="O53" s="7">
        <v>3.0</v>
      </c>
      <c r="P53" s="7">
        <v>3.0</v>
      </c>
      <c r="Q53" s="7">
        <v>3.0</v>
      </c>
      <c r="R53" s="7">
        <v>3.0</v>
      </c>
      <c r="S53" s="7">
        <v>3.0</v>
      </c>
      <c r="T53" s="7">
        <v>3.0</v>
      </c>
      <c r="U53" s="7">
        <v>3.0</v>
      </c>
      <c r="V53" s="7">
        <v>3.0</v>
      </c>
      <c r="W53" s="7">
        <v>3.0</v>
      </c>
      <c r="X53" s="7">
        <v>3.0</v>
      </c>
      <c r="Z53" s="7">
        <v>1.0</v>
      </c>
      <c r="AA53" s="7">
        <v>1.0</v>
      </c>
      <c r="AB53" s="7">
        <v>1.0</v>
      </c>
      <c r="AC53" s="7">
        <v>1.0</v>
      </c>
      <c r="AD53" s="7">
        <v>1.0</v>
      </c>
      <c r="AE53" s="7">
        <v>1.0</v>
      </c>
      <c r="AF53" s="7">
        <v>1.0</v>
      </c>
      <c r="AG53" s="7">
        <v>1.0</v>
      </c>
      <c r="AH53" s="7">
        <v>1.0</v>
      </c>
      <c r="AI53" s="7">
        <v>1.0</v>
      </c>
      <c r="AJ53" s="7">
        <v>1.0</v>
      </c>
      <c r="AL53" s="7">
        <v>3.0</v>
      </c>
      <c r="AM53" s="7">
        <v>3.0</v>
      </c>
      <c r="AN53" s="7">
        <v>3.0</v>
      </c>
      <c r="AO53" s="7">
        <v>3.0</v>
      </c>
      <c r="AP53" s="7">
        <v>3.0</v>
      </c>
      <c r="AQ53" s="7">
        <v>3.0</v>
      </c>
      <c r="AR53" s="7">
        <v>3.0</v>
      </c>
      <c r="AS53" s="7">
        <v>3.0</v>
      </c>
      <c r="AT53" s="7">
        <v>3.0</v>
      </c>
      <c r="AU53" s="7">
        <v>3.0</v>
      </c>
      <c r="AV53" s="7">
        <v>3.0</v>
      </c>
      <c r="AX53" s="7">
        <v>1.0</v>
      </c>
      <c r="AY53" s="7">
        <v>1.0</v>
      </c>
      <c r="AZ53" s="7">
        <v>1.0</v>
      </c>
      <c r="BA53" s="7">
        <v>1.0</v>
      </c>
      <c r="BB53" s="7">
        <v>1.0</v>
      </c>
      <c r="BC53" s="7">
        <v>1.0</v>
      </c>
      <c r="BD53" s="7">
        <v>1.0</v>
      </c>
      <c r="BE53" s="7">
        <v>1.0</v>
      </c>
      <c r="BF53" s="7">
        <v>1.0</v>
      </c>
      <c r="BG53" s="7">
        <v>1.0</v>
      </c>
      <c r="BH53" s="7">
        <v>1.0</v>
      </c>
    </row>
    <row r="54" ht="14.25" customHeight="1">
      <c r="A54" s="9" t="s">
        <v>100</v>
      </c>
      <c r="B54" s="9" t="s">
        <v>31</v>
      </c>
      <c r="C54" s="9" t="e">
        <v>#N/A</v>
      </c>
      <c r="D54" s="9" t="e">
        <v>#N/A</v>
      </c>
      <c r="E54" s="9" t="s">
        <v>31</v>
      </c>
      <c r="F54" s="9" t="e">
        <v>#N/A</v>
      </c>
      <c r="G54" s="9" t="e">
        <v>#N/A</v>
      </c>
      <c r="H54" s="9" t="s">
        <v>31</v>
      </c>
      <c r="I54" s="9" t="e">
        <v>#N/A</v>
      </c>
      <c r="J54" s="9" t="e">
        <v>#N/A</v>
      </c>
      <c r="K54" s="9" t="e">
        <v>#N/A</v>
      </c>
      <c r="L54" s="9" t="e">
        <v>#N/A</v>
      </c>
      <c r="N54" s="7">
        <v>2.0</v>
      </c>
      <c r="O54" s="7">
        <v>2.0</v>
      </c>
      <c r="P54" s="7">
        <v>2.0</v>
      </c>
      <c r="Q54" s="7">
        <v>2.0</v>
      </c>
      <c r="R54" s="7">
        <v>2.0</v>
      </c>
      <c r="S54" s="7">
        <v>2.0</v>
      </c>
      <c r="T54" s="7">
        <v>2.0</v>
      </c>
      <c r="U54" s="7">
        <v>2.0</v>
      </c>
      <c r="V54" s="7">
        <v>2.0</v>
      </c>
      <c r="W54" s="7">
        <v>2.0</v>
      </c>
      <c r="X54" s="7">
        <v>2.0</v>
      </c>
      <c r="Z54" s="7">
        <v>1.0</v>
      </c>
      <c r="AA54" s="7">
        <v>1.0</v>
      </c>
      <c r="AB54" s="7">
        <v>1.0</v>
      </c>
      <c r="AC54" s="7">
        <v>1.0</v>
      </c>
      <c r="AD54" s="7">
        <v>1.0</v>
      </c>
      <c r="AE54" s="7">
        <v>1.0</v>
      </c>
      <c r="AF54" s="7">
        <v>1.0</v>
      </c>
      <c r="AG54" s="7">
        <v>1.0</v>
      </c>
      <c r="AH54" s="7">
        <v>1.0</v>
      </c>
      <c r="AI54" s="7">
        <v>1.0</v>
      </c>
      <c r="AJ54" s="7">
        <v>1.0</v>
      </c>
      <c r="AL54" s="7">
        <v>4.0</v>
      </c>
      <c r="AM54" s="7">
        <v>4.0</v>
      </c>
      <c r="AN54" s="7">
        <v>4.0</v>
      </c>
      <c r="AO54" s="7">
        <v>4.0</v>
      </c>
      <c r="AP54" s="7">
        <v>4.0</v>
      </c>
      <c r="AQ54" s="7">
        <v>4.0</v>
      </c>
      <c r="AR54" s="7">
        <v>4.0</v>
      </c>
      <c r="AS54" s="7">
        <v>4.0</v>
      </c>
      <c r="AT54" s="7">
        <v>4.0</v>
      </c>
      <c r="AU54" s="7">
        <v>4.0</v>
      </c>
      <c r="AV54" s="7">
        <v>4.0</v>
      </c>
      <c r="AX54" s="7">
        <v>1.0</v>
      </c>
      <c r="AY54" s="7">
        <v>1.0</v>
      </c>
      <c r="AZ54" s="7">
        <v>1.0</v>
      </c>
      <c r="BA54" s="7">
        <v>1.0</v>
      </c>
      <c r="BB54" s="7">
        <v>1.0</v>
      </c>
      <c r="BC54" s="7">
        <v>1.0</v>
      </c>
      <c r="BD54" s="7">
        <v>1.0</v>
      </c>
      <c r="BE54" s="7">
        <v>1.0</v>
      </c>
      <c r="BF54" s="7">
        <v>1.0</v>
      </c>
      <c r="BG54" s="7">
        <v>1.0</v>
      </c>
      <c r="BH54" s="7">
        <v>1.0</v>
      </c>
    </row>
    <row r="55" ht="14.25" customHeight="1">
      <c r="A55" s="9" t="s">
        <v>102</v>
      </c>
      <c r="B55" s="9" t="s">
        <v>31</v>
      </c>
      <c r="C55" s="9" t="e">
        <v>#N/A</v>
      </c>
      <c r="D55" s="9" t="e">
        <v>#N/A</v>
      </c>
      <c r="E55" s="9" t="e">
        <v>#N/A</v>
      </c>
      <c r="F55" s="9" t="e">
        <v>#N/A</v>
      </c>
      <c r="G55" s="9" t="e">
        <v>#N/A</v>
      </c>
      <c r="H55" s="9" t="e">
        <v>#N/A</v>
      </c>
      <c r="I55" s="9" t="e">
        <v>#N/A</v>
      </c>
      <c r="J55" s="9" t="e">
        <v>#N/A</v>
      </c>
      <c r="K55" s="9" t="e">
        <v>#N/A</v>
      </c>
      <c r="L55" s="9" t="e">
        <v>#N/A</v>
      </c>
      <c r="N55" s="7">
        <v>3.0</v>
      </c>
      <c r="O55" s="7">
        <v>3.0</v>
      </c>
      <c r="P55" s="7">
        <v>3.0</v>
      </c>
      <c r="Q55" s="7">
        <v>3.0</v>
      </c>
      <c r="R55" s="7">
        <v>3.0</v>
      </c>
      <c r="S55" s="7">
        <v>3.0</v>
      </c>
      <c r="T55" s="7">
        <v>3.0</v>
      </c>
      <c r="U55" s="7">
        <v>3.0</v>
      </c>
      <c r="V55" s="7">
        <v>3.0</v>
      </c>
      <c r="W55" s="7">
        <v>3.0</v>
      </c>
      <c r="X55" s="7">
        <v>3.0</v>
      </c>
      <c r="Z55" s="7">
        <v>1.0</v>
      </c>
      <c r="AA55" s="7">
        <v>1.0</v>
      </c>
      <c r="AB55" s="7">
        <v>1.0</v>
      </c>
      <c r="AC55" s="7">
        <v>1.0</v>
      </c>
      <c r="AD55" s="7">
        <v>1.0</v>
      </c>
      <c r="AE55" s="7">
        <v>1.0</v>
      </c>
      <c r="AF55" s="7">
        <v>1.0</v>
      </c>
      <c r="AG55" s="7">
        <v>1.0</v>
      </c>
      <c r="AH55" s="7">
        <v>1.0</v>
      </c>
      <c r="AI55" s="7">
        <v>1.0</v>
      </c>
      <c r="AJ55" s="7">
        <v>1.0</v>
      </c>
      <c r="AL55" s="7">
        <v>4.0</v>
      </c>
      <c r="AM55" s="7">
        <v>4.0</v>
      </c>
      <c r="AN55" s="7">
        <v>4.0</v>
      </c>
      <c r="AO55" s="7">
        <v>4.0</v>
      </c>
      <c r="AP55" s="7">
        <v>4.0</v>
      </c>
      <c r="AQ55" s="7">
        <v>4.0</v>
      </c>
      <c r="AR55" s="7">
        <v>4.0</v>
      </c>
      <c r="AS55" s="7">
        <v>4.0</v>
      </c>
      <c r="AT55" s="7">
        <v>4.0</v>
      </c>
      <c r="AU55" s="7">
        <v>4.0</v>
      </c>
      <c r="AV55" s="7">
        <v>4.0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0.0</v>
      </c>
      <c r="BG55" s="7">
        <v>0.0</v>
      </c>
      <c r="BH55" s="7">
        <v>0.0</v>
      </c>
    </row>
    <row r="56" ht="14.25" customHeight="1">
      <c r="A56" s="9" t="s">
        <v>103</v>
      </c>
      <c r="B56" s="9" t="s">
        <v>31</v>
      </c>
      <c r="C56" s="9" t="e">
        <v>#N/A</v>
      </c>
      <c r="D56" s="9" t="e">
        <v>#N/A</v>
      </c>
      <c r="E56" s="9" t="e">
        <v>#N/A</v>
      </c>
      <c r="F56" s="9" t="s">
        <v>31</v>
      </c>
      <c r="G56" s="9" t="e">
        <v>#N/A</v>
      </c>
      <c r="H56" s="9" t="s">
        <v>31</v>
      </c>
      <c r="I56" s="9" t="s">
        <v>31</v>
      </c>
      <c r="J56" s="9" t="s">
        <v>31</v>
      </c>
      <c r="K56" s="9" t="e">
        <v>#N/A</v>
      </c>
      <c r="L56" s="9" t="e">
        <v>#N/A</v>
      </c>
      <c r="N56" s="7">
        <v>4.0</v>
      </c>
      <c r="O56" s="7">
        <v>4.0</v>
      </c>
      <c r="P56" s="7">
        <v>4.0</v>
      </c>
      <c r="Q56" s="7">
        <v>4.0</v>
      </c>
      <c r="R56" s="7">
        <v>4.0</v>
      </c>
      <c r="S56" s="7">
        <v>4.0</v>
      </c>
      <c r="T56" s="7">
        <v>4.0</v>
      </c>
      <c r="U56" s="7">
        <v>4.0</v>
      </c>
      <c r="V56" s="7">
        <v>4.0</v>
      </c>
      <c r="W56" s="7">
        <v>4.0</v>
      </c>
      <c r="X56" s="7">
        <v>4.0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L56" s="7">
        <v>4.0</v>
      </c>
      <c r="AM56" s="7">
        <v>4.0</v>
      </c>
      <c r="AN56" s="7">
        <v>4.0</v>
      </c>
      <c r="AO56" s="7">
        <v>4.0</v>
      </c>
      <c r="AP56" s="7">
        <v>4.0</v>
      </c>
      <c r="AQ56" s="7">
        <v>4.0</v>
      </c>
      <c r="AR56" s="7">
        <v>4.0</v>
      </c>
      <c r="AS56" s="7">
        <v>4.0</v>
      </c>
      <c r="AT56" s="7">
        <v>4.0</v>
      </c>
      <c r="AU56" s="7">
        <v>4.0</v>
      </c>
      <c r="AV56" s="7">
        <v>4.0</v>
      </c>
      <c r="AX56" s="7">
        <v>1.0</v>
      </c>
      <c r="AY56" s="7">
        <v>1.0</v>
      </c>
      <c r="AZ56" s="7">
        <v>1.0</v>
      </c>
      <c r="BA56" s="7">
        <v>1.0</v>
      </c>
      <c r="BB56" s="7">
        <v>1.0</v>
      </c>
      <c r="BC56" s="7">
        <v>1.0</v>
      </c>
      <c r="BD56" s="7">
        <v>1.0</v>
      </c>
      <c r="BE56" s="7">
        <v>1.0</v>
      </c>
      <c r="BF56" s="7">
        <v>1.0</v>
      </c>
      <c r="BG56" s="7">
        <v>1.0</v>
      </c>
      <c r="BH56" s="7">
        <v>1.0</v>
      </c>
    </row>
    <row r="57" ht="14.25" customHeight="1">
      <c r="A57" s="9" t="s">
        <v>104</v>
      </c>
      <c r="B57" s="9" t="s">
        <v>31</v>
      </c>
      <c r="C57" s="9" t="e">
        <v>#N/A</v>
      </c>
      <c r="D57" s="9" t="e">
        <v>#N/A</v>
      </c>
      <c r="E57" s="9" t="e">
        <v>#N/A</v>
      </c>
      <c r="F57" s="9" t="e">
        <v>#N/A</v>
      </c>
      <c r="G57" s="9" t="e">
        <v>#N/A</v>
      </c>
      <c r="H57" s="9" t="e">
        <v>#N/A</v>
      </c>
      <c r="I57" s="9" t="e">
        <v>#N/A</v>
      </c>
      <c r="J57" s="9" t="e">
        <v>#N/A</v>
      </c>
      <c r="K57" s="9" t="e">
        <v>#N/A</v>
      </c>
      <c r="L57" s="9" t="e">
        <v>#N/A</v>
      </c>
      <c r="N57" s="7">
        <v>3.0</v>
      </c>
      <c r="O57" s="7">
        <v>3.0</v>
      </c>
      <c r="P57" s="7">
        <v>3.0</v>
      </c>
      <c r="Q57" s="7">
        <v>3.0</v>
      </c>
      <c r="R57" s="7">
        <v>3.0</v>
      </c>
      <c r="S57" s="7">
        <v>3.0</v>
      </c>
      <c r="T57" s="7">
        <v>3.0</v>
      </c>
      <c r="U57" s="7">
        <v>3.0</v>
      </c>
      <c r="V57" s="7">
        <v>3.0</v>
      </c>
      <c r="W57" s="7">
        <v>3.0</v>
      </c>
      <c r="X57" s="7">
        <v>3.0</v>
      </c>
      <c r="Z57" s="7">
        <v>1.0</v>
      </c>
      <c r="AA57" s="7">
        <v>1.0</v>
      </c>
      <c r="AB57" s="7">
        <v>1.0</v>
      </c>
      <c r="AC57" s="7">
        <v>1.0</v>
      </c>
      <c r="AD57" s="7">
        <v>1.0</v>
      </c>
      <c r="AE57" s="7">
        <v>1.0</v>
      </c>
      <c r="AF57" s="7">
        <v>1.0</v>
      </c>
      <c r="AG57" s="7">
        <v>1.0</v>
      </c>
      <c r="AH57" s="7">
        <v>1.0</v>
      </c>
      <c r="AI57" s="7">
        <v>1.0</v>
      </c>
      <c r="AJ57" s="7">
        <v>1.0</v>
      </c>
      <c r="AL57" s="7">
        <v>4.0</v>
      </c>
      <c r="AM57" s="7">
        <v>4.0</v>
      </c>
      <c r="AN57" s="7">
        <v>4.0</v>
      </c>
      <c r="AO57" s="7">
        <v>4.0</v>
      </c>
      <c r="AP57" s="7">
        <v>4.0</v>
      </c>
      <c r="AQ57" s="7">
        <v>4.0</v>
      </c>
      <c r="AR57" s="7">
        <v>4.0</v>
      </c>
      <c r="AS57" s="7">
        <v>4.0</v>
      </c>
      <c r="AT57" s="7">
        <v>4.0</v>
      </c>
      <c r="AU57" s="7">
        <v>4.0</v>
      </c>
      <c r="AV57" s="7">
        <v>4.0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0.0</v>
      </c>
      <c r="BH57" s="7">
        <v>0.0</v>
      </c>
    </row>
    <row r="58" ht="14.25" customHeight="1">
      <c r="A58" s="9" t="s">
        <v>105</v>
      </c>
      <c r="B58" s="9" t="s">
        <v>31</v>
      </c>
      <c r="C58" s="9" t="s">
        <v>31</v>
      </c>
      <c r="D58" s="9" t="s">
        <v>31</v>
      </c>
      <c r="E58" s="9" t="e">
        <v>#N/A</v>
      </c>
      <c r="F58" s="9" t="s">
        <v>31</v>
      </c>
      <c r="G58" s="9" t="s">
        <v>31</v>
      </c>
      <c r="H58" s="9" t="e">
        <v>#N/A</v>
      </c>
      <c r="I58" s="9" t="s">
        <v>31</v>
      </c>
      <c r="J58" s="9" t="e">
        <v>#N/A</v>
      </c>
      <c r="K58" s="9" t="s">
        <v>31</v>
      </c>
      <c r="L58" s="9" t="e">
        <v>#N/A</v>
      </c>
      <c r="N58" s="7">
        <v>1.0</v>
      </c>
      <c r="O58" s="7">
        <v>1.0</v>
      </c>
      <c r="P58" s="7">
        <v>1.0</v>
      </c>
      <c r="Q58" s="7">
        <v>1.0</v>
      </c>
      <c r="R58" s="7">
        <v>1.0</v>
      </c>
      <c r="S58" s="7">
        <v>1.0</v>
      </c>
      <c r="T58" s="7">
        <v>1.0</v>
      </c>
      <c r="U58" s="7">
        <v>1.0</v>
      </c>
      <c r="V58" s="7">
        <v>1.0</v>
      </c>
      <c r="W58" s="7">
        <v>1.0</v>
      </c>
      <c r="X58" s="7">
        <v>1.0</v>
      </c>
      <c r="Z58" s="7">
        <v>1.0</v>
      </c>
      <c r="AA58" s="7">
        <v>1.0</v>
      </c>
      <c r="AB58" s="7">
        <v>1.0</v>
      </c>
      <c r="AC58" s="7">
        <v>1.0</v>
      </c>
      <c r="AD58" s="7">
        <v>1.0</v>
      </c>
      <c r="AE58" s="7">
        <v>1.0</v>
      </c>
      <c r="AF58" s="7">
        <v>1.0</v>
      </c>
      <c r="AG58" s="7">
        <v>1.0</v>
      </c>
      <c r="AH58" s="7">
        <v>1.0</v>
      </c>
      <c r="AI58" s="7">
        <v>1.0</v>
      </c>
      <c r="AJ58" s="7">
        <v>1.0</v>
      </c>
      <c r="AL58" s="7">
        <v>3.0</v>
      </c>
      <c r="AM58" s="7">
        <v>3.0</v>
      </c>
      <c r="AN58" s="7">
        <v>3.0</v>
      </c>
      <c r="AO58" s="7">
        <v>3.0</v>
      </c>
      <c r="AP58" s="7">
        <v>3.0</v>
      </c>
      <c r="AQ58" s="7">
        <v>3.0</v>
      </c>
      <c r="AR58" s="7">
        <v>3.0</v>
      </c>
      <c r="AS58" s="7">
        <v>3.0</v>
      </c>
      <c r="AT58" s="7">
        <v>3.0</v>
      </c>
      <c r="AU58" s="7">
        <v>3.0</v>
      </c>
      <c r="AV58" s="7">
        <v>3.0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</v>
      </c>
      <c r="BE58" s="7">
        <v>0.0</v>
      </c>
      <c r="BF58" s="7">
        <v>0.0</v>
      </c>
      <c r="BG58" s="7">
        <v>0.0</v>
      </c>
      <c r="BH58" s="7">
        <v>0.0</v>
      </c>
    </row>
    <row r="59" ht="14.25" customHeight="1">
      <c r="A59" s="9" t="s">
        <v>106</v>
      </c>
      <c r="B59" s="9" t="s">
        <v>31</v>
      </c>
      <c r="C59" s="9" t="e">
        <v>#N/A</v>
      </c>
      <c r="D59" s="9" t="e">
        <v>#N/A</v>
      </c>
      <c r="E59" s="9" t="e">
        <v>#N/A</v>
      </c>
      <c r="F59" s="9" t="s">
        <v>31</v>
      </c>
      <c r="G59" s="9" t="e">
        <v>#N/A</v>
      </c>
      <c r="H59" s="9" t="e">
        <v>#N/A</v>
      </c>
      <c r="I59" s="9" t="e">
        <v>#N/A</v>
      </c>
      <c r="J59" s="9" t="e">
        <v>#N/A</v>
      </c>
      <c r="K59" s="9" t="e">
        <v>#N/A</v>
      </c>
      <c r="L59" s="9" t="e">
        <v>#N/A</v>
      </c>
      <c r="N59" s="7">
        <v>2.0</v>
      </c>
      <c r="O59" s="7">
        <v>2.0</v>
      </c>
      <c r="P59" s="7">
        <v>2.0</v>
      </c>
      <c r="Q59" s="7">
        <v>2.0</v>
      </c>
      <c r="R59" s="7">
        <v>2.0</v>
      </c>
      <c r="S59" s="7">
        <v>2.0</v>
      </c>
      <c r="T59" s="7">
        <v>2.0</v>
      </c>
      <c r="U59" s="7">
        <v>2.0</v>
      </c>
      <c r="V59" s="7">
        <v>2.0</v>
      </c>
      <c r="W59" s="7">
        <v>2.0</v>
      </c>
      <c r="X59" s="7">
        <v>2.0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L59" s="7">
        <v>4.0</v>
      </c>
      <c r="AM59" s="7">
        <v>4.0</v>
      </c>
      <c r="AN59" s="7">
        <v>4.0</v>
      </c>
      <c r="AO59" s="7">
        <v>4.0</v>
      </c>
      <c r="AP59" s="7">
        <v>4.0</v>
      </c>
      <c r="AQ59" s="7">
        <v>4.0</v>
      </c>
      <c r="AR59" s="7">
        <v>4.0</v>
      </c>
      <c r="AS59" s="7">
        <v>4.0</v>
      </c>
      <c r="AT59" s="7">
        <v>4.0</v>
      </c>
      <c r="AU59" s="7">
        <v>4.0</v>
      </c>
      <c r="AV59" s="7">
        <v>4.0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0.0</v>
      </c>
      <c r="BH59" s="7">
        <v>0.0</v>
      </c>
    </row>
    <row r="60" ht="14.25" customHeight="1">
      <c r="A60" s="9" t="s">
        <v>107</v>
      </c>
      <c r="B60" s="9" t="s">
        <v>31</v>
      </c>
      <c r="C60" s="9" t="s">
        <v>31</v>
      </c>
      <c r="D60" s="9" t="s">
        <v>31</v>
      </c>
      <c r="E60" s="9" t="e">
        <v>#N/A</v>
      </c>
      <c r="F60" s="9" t="e">
        <v>#N/A</v>
      </c>
      <c r="G60" s="9" t="s">
        <v>31</v>
      </c>
      <c r="H60" s="9" t="e">
        <v>#N/A</v>
      </c>
      <c r="I60" s="9" t="e">
        <v>#N/A</v>
      </c>
      <c r="J60" s="9" t="e">
        <v>#N/A</v>
      </c>
      <c r="K60" s="9" t="s">
        <v>31</v>
      </c>
      <c r="L60" s="9" t="s">
        <v>31</v>
      </c>
      <c r="N60" s="7">
        <v>3.0</v>
      </c>
      <c r="O60" s="7">
        <v>3.0</v>
      </c>
      <c r="P60" s="7">
        <v>3.0</v>
      </c>
      <c r="Q60" s="7">
        <v>3.0</v>
      </c>
      <c r="R60" s="7">
        <v>3.0</v>
      </c>
      <c r="S60" s="7">
        <v>3.0</v>
      </c>
      <c r="T60" s="7">
        <v>3.0</v>
      </c>
      <c r="U60" s="7">
        <v>3.0</v>
      </c>
      <c r="V60" s="7">
        <v>3.0</v>
      </c>
      <c r="W60" s="7">
        <v>3.0</v>
      </c>
      <c r="X60" s="7">
        <v>3.0</v>
      </c>
      <c r="Z60" s="7">
        <v>1.0</v>
      </c>
      <c r="AA60" s="7">
        <v>1.0</v>
      </c>
      <c r="AB60" s="7">
        <v>1.0</v>
      </c>
      <c r="AC60" s="7">
        <v>1.0</v>
      </c>
      <c r="AD60" s="7">
        <v>1.0</v>
      </c>
      <c r="AE60" s="7">
        <v>1.0</v>
      </c>
      <c r="AF60" s="7">
        <v>1.0</v>
      </c>
      <c r="AG60" s="7">
        <v>1.0</v>
      </c>
      <c r="AH60" s="7">
        <v>1.0</v>
      </c>
      <c r="AI60" s="7">
        <v>1.0</v>
      </c>
      <c r="AJ60" s="7">
        <v>1.0</v>
      </c>
      <c r="AL60" s="7">
        <v>3.0</v>
      </c>
      <c r="AM60" s="7">
        <v>3.0</v>
      </c>
      <c r="AN60" s="7">
        <v>3.0</v>
      </c>
      <c r="AO60" s="7">
        <v>3.0</v>
      </c>
      <c r="AP60" s="7">
        <v>3.0</v>
      </c>
      <c r="AQ60" s="7">
        <v>3.0</v>
      </c>
      <c r="AR60" s="7">
        <v>3.0</v>
      </c>
      <c r="AS60" s="7">
        <v>3.0</v>
      </c>
      <c r="AT60" s="7">
        <v>3.0</v>
      </c>
      <c r="AU60" s="7">
        <v>3.0</v>
      </c>
      <c r="AV60" s="7">
        <v>3.0</v>
      </c>
      <c r="AX60" s="7">
        <v>1.0</v>
      </c>
      <c r="AY60" s="7">
        <v>1.0</v>
      </c>
      <c r="AZ60" s="7">
        <v>1.0</v>
      </c>
      <c r="BA60" s="7">
        <v>1.0</v>
      </c>
      <c r="BB60" s="7">
        <v>1.0</v>
      </c>
      <c r="BC60" s="7">
        <v>1.0</v>
      </c>
      <c r="BD60" s="7">
        <v>1.0</v>
      </c>
      <c r="BE60" s="7">
        <v>1.0</v>
      </c>
      <c r="BF60" s="7">
        <v>1.0</v>
      </c>
      <c r="BG60" s="7">
        <v>1.0</v>
      </c>
      <c r="BH60" s="7">
        <v>1.0</v>
      </c>
    </row>
    <row r="61" ht="14.25" customHeight="1">
      <c r="A61" s="9" t="s">
        <v>108</v>
      </c>
      <c r="B61" s="9" t="s">
        <v>31</v>
      </c>
      <c r="C61" s="9" t="e">
        <v>#N/A</v>
      </c>
      <c r="D61" s="9" t="e">
        <v>#N/A</v>
      </c>
      <c r="E61" s="9" t="e">
        <v>#N/A</v>
      </c>
      <c r="F61" s="9" t="e">
        <v>#N/A</v>
      </c>
      <c r="G61" s="9" t="e">
        <v>#N/A</v>
      </c>
      <c r="H61" s="9" t="s">
        <v>31</v>
      </c>
      <c r="I61" s="9" t="s">
        <v>31</v>
      </c>
      <c r="J61" s="9" t="e">
        <v>#N/A</v>
      </c>
      <c r="K61" s="9" t="e">
        <v>#N/A</v>
      </c>
      <c r="L61" s="9" t="e">
        <v>#N/A</v>
      </c>
      <c r="N61" s="7">
        <v>4.0</v>
      </c>
      <c r="O61" s="7">
        <v>4.0</v>
      </c>
      <c r="P61" s="7">
        <v>4.0</v>
      </c>
      <c r="Q61" s="7">
        <v>4.0</v>
      </c>
      <c r="R61" s="7">
        <v>4.0</v>
      </c>
      <c r="S61" s="7">
        <v>4.0</v>
      </c>
      <c r="T61" s="7">
        <v>4.0</v>
      </c>
      <c r="U61" s="7">
        <v>4.0</v>
      </c>
      <c r="V61" s="7">
        <v>4.0</v>
      </c>
      <c r="W61" s="7">
        <v>4.0</v>
      </c>
      <c r="X61" s="7">
        <v>4.0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L61" s="7">
        <v>4.0</v>
      </c>
      <c r="AM61" s="7">
        <v>4.0</v>
      </c>
      <c r="AN61" s="7">
        <v>4.0</v>
      </c>
      <c r="AO61" s="7">
        <v>4.0</v>
      </c>
      <c r="AP61" s="7">
        <v>4.0</v>
      </c>
      <c r="AQ61" s="7">
        <v>4.0</v>
      </c>
      <c r="AR61" s="7">
        <v>4.0</v>
      </c>
      <c r="AS61" s="7">
        <v>4.0</v>
      </c>
      <c r="AT61" s="7">
        <v>4.0</v>
      </c>
      <c r="AU61" s="7">
        <v>4.0</v>
      </c>
      <c r="AV61" s="7">
        <v>4.0</v>
      </c>
      <c r="AX61" s="7">
        <v>1.0</v>
      </c>
      <c r="AY61" s="7">
        <v>1.0</v>
      </c>
      <c r="AZ61" s="7">
        <v>1.0</v>
      </c>
      <c r="BA61" s="7">
        <v>1.0</v>
      </c>
      <c r="BB61" s="7">
        <v>1.0</v>
      </c>
      <c r="BC61" s="7">
        <v>1.0</v>
      </c>
      <c r="BD61" s="7">
        <v>1.0</v>
      </c>
      <c r="BE61" s="7">
        <v>1.0</v>
      </c>
      <c r="BF61" s="7">
        <v>1.0</v>
      </c>
      <c r="BG61" s="7">
        <v>1.0</v>
      </c>
      <c r="BH61" s="7">
        <v>1.0</v>
      </c>
    </row>
    <row r="62" ht="14.25" customHeight="1">
      <c r="A62" s="9" t="s">
        <v>109</v>
      </c>
      <c r="B62" s="9" t="s">
        <v>31</v>
      </c>
      <c r="C62" s="9" t="e">
        <v>#N/A</v>
      </c>
      <c r="D62" s="9" t="e">
        <v>#N/A</v>
      </c>
      <c r="E62" s="9" t="e">
        <v>#N/A</v>
      </c>
      <c r="F62" s="9" t="e">
        <v>#N/A</v>
      </c>
      <c r="G62" s="9" t="e">
        <v>#N/A</v>
      </c>
      <c r="H62" s="9" t="e">
        <v>#N/A</v>
      </c>
      <c r="I62" s="9" t="e">
        <v>#N/A</v>
      </c>
      <c r="J62" s="9" t="e">
        <v>#N/A</v>
      </c>
      <c r="K62" s="9" t="e">
        <v>#N/A</v>
      </c>
      <c r="L62" s="9" t="e">
        <v>#N/A</v>
      </c>
      <c r="N62" s="7">
        <v>4.0</v>
      </c>
      <c r="O62" s="7">
        <v>4.0</v>
      </c>
      <c r="P62" s="7">
        <v>4.0</v>
      </c>
      <c r="Q62" s="7">
        <v>4.0</v>
      </c>
      <c r="R62" s="7">
        <v>4.0</v>
      </c>
      <c r="S62" s="7">
        <v>4.0</v>
      </c>
      <c r="T62" s="7">
        <v>4.0</v>
      </c>
      <c r="U62" s="7">
        <v>4.0</v>
      </c>
      <c r="V62" s="7">
        <v>4.0</v>
      </c>
      <c r="W62" s="7">
        <v>4.0</v>
      </c>
      <c r="X62" s="7">
        <v>4.0</v>
      </c>
      <c r="Z62" s="7">
        <v>1.0</v>
      </c>
      <c r="AA62" s="7">
        <v>1.0</v>
      </c>
      <c r="AB62" s="7">
        <v>1.0</v>
      </c>
      <c r="AC62" s="7">
        <v>1.0</v>
      </c>
      <c r="AD62" s="7">
        <v>1.0</v>
      </c>
      <c r="AE62" s="7">
        <v>1.0</v>
      </c>
      <c r="AF62" s="7">
        <v>1.0</v>
      </c>
      <c r="AG62" s="7">
        <v>1.0</v>
      </c>
      <c r="AH62" s="7">
        <v>1.0</v>
      </c>
      <c r="AI62" s="7">
        <v>1.0</v>
      </c>
      <c r="AJ62" s="7">
        <v>1.0</v>
      </c>
      <c r="AL62" s="7">
        <v>4.0</v>
      </c>
      <c r="AM62" s="7">
        <v>4.0</v>
      </c>
      <c r="AN62" s="7">
        <v>4.0</v>
      </c>
      <c r="AO62" s="7">
        <v>4.0</v>
      </c>
      <c r="AP62" s="7">
        <v>4.0</v>
      </c>
      <c r="AQ62" s="7">
        <v>4.0</v>
      </c>
      <c r="AR62" s="7">
        <v>4.0</v>
      </c>
      <c r="AS62" s="7">
        <v>4.0</v>
      </c>
      <c r="AT62" s="7">
        <v>4.0</v>
      </c>
      <c r="AU62" s="7">
        <v>4.0</v>
      </c>
      <c r="AV62" s="7">
        <v>4.0</v>
      </c>
      <c r="AX62" s="7">
        <v>1.0</v>
      </c>
      <c r="AY62" s="7">
        <v>1.0</v>
      </c>
      <c r="AZ62" s="7">
        <v>1.0</v>
      </c>
      <c r="BA62" s="7">
        <v>1.0</v>
      </c>
      <c r="BB62" s="7">
        <v>1.0</v>
      </c>
      <c r="BC62" s="7">
        <v>1.0</v>
      </c>
      <c r="BD62" s="7">
        <v>1.0</v>
      </c>
      <c r="BE62" s="7">
        <v>1.0</v>
      </c>
      <c r="BF62" s="7">
        <v>1.0</v>
      </c>
      <c r="BG62" s="7">
        <v>1.0</v>
      </c>
      <c r="BH62" s="7">
        <v>1.0</v>
      </c>
    </row>
    <row r="63" ht="14.25" customHeight="1">
      <c r="A63" s="9" t="s">
        <v>110</v>
      </c>
      <c r="B63" s="9" t="s">
        <v>31</v>
      </c>
      <c r="C63" s="9" t="s">
        <v>31</v>
      </c>
      <c r="D63" s="9" t="s">
        <v>31</v>
      </c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N63" s="11">
        <v>5.0</v>
      </c>
      <c r="O63" s="11">
        <v>5.0</v>
      </c>
      <c r="P63" s="11">
        <v>5.0</v>
      </c>
      <c r="Q63" s="11">
        <v>5.0</v>
      </c>
      <c r="R63" s="11">
        <v>5.0</v>
      </c>
      <c r="S63" s="11">
        <v>5.0</v>
      </c>
      <c r="T63" s="11">
        <v>5.0</v>
      </c>
      <c r="U63" s="11">
        <v>5.0</v>
      </c>
      <c r="V63" s="11">
        <v>5.0</v>
      </c>
      <c r="W63" s="11">
        <v>5.0</v>
      </c>
      <c r="X63" s="11">
        <v>5.0</v>
      </c>
      <c r="Y63" s="12"/>
      <c r="Z63" s="11">
        <v>1.0</v>
      </c>
      <c r="AA63" s="11">
        <v>1.0</v>
      </c>
      <c r="AB63" s="11">
        <v>1.0</v>
      </c>
      <c r="AC63" s="11">
        <v>1.0</v>
      </c>
      <c r="AD63" s="11">
        <v>1.0</v>
      </c>
      <c r="AE63" s="11">
        <v>1.0</v>
      </c>
      <c r="AF63" s="11">
        <v>1.0</v>
      </c>
      <c r="AG63" s="11">
        <v>1.0</v>
      </c>
      <c r="AH63" s="11">
        <v>1.0</v>
      </c>
      <c r="AI63" s="11">
        <v>1.0</v>
      </c>
      <c r="AJ63" s="11">
        <v>1.0</v>
      </c>
      <c r="AK63" s="12"/>
      <c r="AL63" s="11">
        <v>5.0</v>
      </c>
      <c r="AM63" s="11">
        <v>5.0</v>
      </c>
      <c r="AN63" s="11">
        <v>5.0</v>
      </c>
      <c r="AO63" s="11">
        <v>5.0</v>
      </c>
      <c r="AP63" s="11">
        <v>5.0</v>
      </c>
      <c r="AQ63" s="11">
        <v>5.0</v>
      </c>
      <c r="AR63" s="11">
        <v>5.0</v>
      </c>
      <c r="AS63" s="11">
        <v>5.0</v>
      </c>
      <c r="AT63" s="11">
        <v>5.0</v>
      </c>
      <c r="AU63" s="11">
        <v>5.0</v>
      </c>
      <c r="AV63" s="11">
        <v>5.0</v>
      </c>
      <c r="AW63" s="12"/>
      <c r="AX63" s="11">
        <v>1.0</v>
      </c>
      <c r="AY63" s="11">
        <v>1.0</v>
      </c>
      <c r="AZ63" s="11">
        <v>1.0</v>
      </c>
      <c r="BA63" s="11">
        <v>1.0</v>
      </c>
      <c r="BB63" s="11">
        <v>1.0</v>
      </c>
      <c r="BC63" s="11">
        <v>1.0</v>
      </c>
      <c r="BD63" s="11">
        <v>1.0</v>
      </c>
      <c r="BE63" s="11">
        <v>1.0</v>
      </c>
      <c r="BF63" s="11">
        <v>1.0</v>
      </c>
      <c r="BG63" s="11">
        <v>1.0</v>
      </c>
      <c r="BH63" s="11">
        <v>1.0</v>
      </c>
    </row>
    <row r="64" ht="14.25" customHeight="1">
      <c r="A64" s="9" t="s">
        <v>111</v>
      </c>
      <c r="B64" s="9" t="s">
        <v>30</v>
      </c>
      <c r="C64" s="9" t="e">
        <v>#N/A</v>
      </c>
      <c r="D64" s="9" t="e">
        <v>#N/A</v>
      </c>
      <c r="E64" s="9" t="e">
        <v>#N/A</v>
      </c>
      <c r="F64" s="9" t="e">
        <v>#N/A</v>
      </c>
      <c r="G64" s="9" t="s">
        <v>31</v>
      </c>
      <c r="H64" s="9" t="e">
        <v>#N/A</v>
      </c>
      <c r="I64" s="9" t="e">
        <v>#N/A</v>
      </c>
      <c r="J64" s="9" t="s">
        <v>30</v>
      </c>
      <c r="K64" s="9" t="e">
        <v>#N/A</v>
      </c>
      <c r="L64" s="9" t="e">
        <v>#N/A</v>
      </c>
      <c r="N64" s="7">
        <v>3.0</v>
      </c>
      <c r="O64" s="7">
        <v>3.0</v>
      </c>
      <c r="P64" s="7">
        <v>3.0</v>
      </c>
      <c r="Q64" s="7">
        <v>3.0</v>
      </c>
      <c r="R64" s="7">
        <v>3.0</v>
      </c>
      <c r="S64" s="7">
        <v>3.0</v>
      </c>
      <c r="T64" s="7">
        <v>3.0</v>
      </c>
      <c r="U64" s="7">
        <v>3.0</v>
      </c>
      <c r="V64" s="7">
        <v>3.0</v>
      </c>
      <c r="W64" s="7">
        <v>3.0</v>
      </c>
      <c r="X64" s="7">
        <v>3.0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L64" s="7">
        <v>4.0</v>
      </c>
      <c r="AM64" s="7">
        <v>4.0</v>
      </c>
      <c r="AN64" s="7">
        <v>4.0</v>
      </c>
      <c r="AO64" s="7">
        <v>4.0</v>
      </c>
      <c r="AP64" s="7">
        <v>4.0</v>
      </c>
      <c r="AQ64" s="7">
        <v>4.0</v>
      </c>
      <c r="AR64" s="7">
        <v>4.0</v>
      </c>
      <c r="AS64" s="7">
        <v>4.0</v>
      </c>
      <c r="AT64" s="7">
        <v>4.0</v>
      </c>
      <c r="AU64" s="7">
        <v>4.0</v>
      </c>
      <c r="AV64" s="7">
        <v>4.0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0.0</v>
      </c>
      <c r="BD64" s="7">
        <v>0.0</v>
      </c>
      <c r="BE64" s="7">
        <v>0.0</v>
      </c>
      <c r="BF64" s="7">
        <v>0.0</v>
      </c>
      <c r="BG64" s="7">
        <v>0.0</v>
      </c>
      <c r="BH64" s="7">
        <v>0.0</v>
      </c>
    </row>
    <row r="65" ht="14.25" customHeight="1">
      <c r="A65" s="9" t="s">
        <v>112</v>
      </c>
      <c r="B65" s="9" t="s">
        <v>31</v>
      </c>
      <c r="C65" s="9" t="s">
        <v>31</v>
      </c>
      <c r="D65" s="9" t="s">
        <v>31</v>
      </c>
      <c r="E65" s="9" t="s">
        <v>31</v>
      </c>
      <c r="F65" s="9" t="s">
        <v>31</v>
      </c>
      <c r="G65" s="9" t="s">
        <v>31</v>
      </c>
      <c r="H65" s="9" t="e">
        <v>#N/A</v>
      </c>
      <c r="I65" s="9" t="e">
        <v>#N/A</v>
      </c>
      <c r="J65" s="9" t="e">
        <v>#N/A</v>
      </c>
      <c r="K65" s="9" t="e">
        <v>#N/A</v>
      </c>
      <c r="L65" s="9" t="e">
        <v>#N/A</v>
      </c>
      <c r="N65" s="7">
        <v>4.0</v>
      </c>
      <c r="O65" s="7">
        <v>4.0</v>
      </c>
      <c r="P65" s="7">
        <v>4.0</v>
      </c>
      <c r="Q65" s="7">
        <v>4.0</v>
      </c>
      <c r="R65" s="7">
        <v>4.0</v>
      </c>
      <c r="S65" s="7">
        <v>4.0</v>
      </c>
      <c r="T65" s="7">
        <v>4.0</v>
      </c>
      <c r="U65" s="7">
        <v>4.0</v>
      </c>
      <c r="V65" s="7">
        <v>4.0</v>
      </c>
      <c r="W65" s="7">
        <v>4.0</v>
      </c>
      <c r="X65" s="7">
        <v>4.0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L65" s="7">
        <v>3.0</v>
      </c>
      <c r="AM65" s="7">
        <v>3.0</v>
      </c>
      <c r="AN65" s="7">
        <v>3.0</v>
      </c>
      <c r="AO65" s="7">
        <v>3.0</v>
      </c>
      <c r="AP65" s="7">
        <v>3.0</v>
      </c>
      <c r="AQ65" s="7">
        <v>3.0</v>
      </c>
      <c r="AR65" s="7">
        <v>3.0</v>
      </c>
      <c r="AS65" s="7">
        <v>3.0</v>
      </c>
      <c r="AT65" s="7">
        <v>3.0</v>
      </c>
      <c r="AU65" s="7">
        <v>3.0</v>
      </c>
      <c r="AV65" s="7">
        <v>3.0</v>
      </c>
      <c r="AX65" s="7">
        <v>1.0</v>
      </c>
      <c r="AY65" s="7">
        <v>1.0</v>
      </c>
      <c r="AZ65" s="7">
        <v>1.0</v>
      </c>
      <c r="BA65" s="7">
        <v>1.0</v>
      </c>
      <c r="BB65" s="7">
        <v>1.0</v>
      </c>
      <c r="BC65" s="7">
        <v>1.0</v>
      </c>
      <c r="BD65" s="7">
        <v>1.0</v>
      </c>
      <c r="BE65" s="7">
        <v>1.0</v>
      </c>
      <c r="BF65" s="7">
        <v>1.0</v>
      </c>
      <c r="BG65" s="7">
        <v>1.0</v>
      </c>
      <c r="BH65" s="7">
        <v>1.0</v>
      </c>
    </row>
    <row r="66" ht="14.25" customHeight="1">
      <c r="A66" s="9" t="s">
        <v>113</v>
      </c>
      <c r="B66" s="9" t="s">
        <v>31</v>
      </c>
      <c r="C66" s="9" t="e">
        <v>#N/A</v>
      </c>
      <c r="D66" s="9" t="e">
        <v>#N/A</v>
      </c>
      <c r="E66" s="9" t="s">
        <v>31</v>
      </c>
      <c r="F66" s="9" t="e">
        <v>#N/A</v>
      </c>
      <c r="G66" s="9" t="e">
        <v>#N/A</v>
      </c>
      <c r="H66" s="9" t="s">
        <v>31</v>
      </c>
      <c r="I66" s="9" t="e">
        <v>#N/A</v>
      </c>
      <c r="J66" s="9" t="e">
        <v>#N/A</v>
      </c>
      <c r="K66" s="9" t="e">
        <v>#N/A</v>
      </c>
      <c r="L66" s="9" t="e">
        <v>#N/A</v>
      </c>
      <c r="N66" s="7">
        <v>2.0</v>
      </c>
      <c r="O66" s="7">
        <v>2.0</v>
      </c>
      <c r="P66" s="7">
        <v>2.0</v>
      </c>
      <c r="Q66" s="7">
        <v>2.0</v>
      </c>
      <c r="R66" s="7">
        <v>2.0</v>
      </c>
      <c r="S66" s="7">
        <v>2.0</v>
      </c>
      <c r="T66" s="7">
        <v>2.0</v>
      </c>
      <c r="U66" s="7">
        <v>2.0</v>
      </c>
      <c r="V66" s="7">
        <v>2.0</v>
      </c>
      <c r="W66" s="7">
        <v>2.0</v>
      </c>
      <c r="X66" s="7">
        <v>2.0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0.0</v>
      </c>
      <c r="AR66" s="7">
        <v>0.0</v>
      </c>
      <c r="AS66" s="7">
        <v>0.0</v>
      </c>
      <c r="AT66" s="7">
        <v>0.0</v>
      </c>
      <c r="AU66" s="7">
        <v>0.0</v>
      </c>
      <c r="AV66" s="7">
        <v>0.0</v>
      </c>
      <c r="AX66" s="7">
        <v>1.0</v>
      </c>
      <c r="AY66" s="7">
        <v>1.0</v>
      </c>
      <c r="AZ66" s="7">
        <v>1.0</v>
      </c>
      <c r="BA66" s="7">
        <v>1.0</v>
      </c>
      <c r="BB66" s="7">
        <v>1.0</v>
      </c>
      <c r="BC66" s="7">
        <v>1.0</v>
      </c>
      <c r="BD66" s="7">
        <v>1.0</v>
      </c>
      <c r="BE66" s="7">
        <v>1.0</v>
      </c>
      <c r="BF66" s="7">
        <v>1.0</v>
      </c>
      <c r="BG66" s="7">
        <v>1.0</v>
      </c>
      <c r="BH66" s="7">
        <v>1.0</v>
      </c>
    </row>
    <row r="67" ht="14.25" customHeight="1">
      <c r="A67" s="9" t="s">
        <v>114</v>
      </c>
      <c r="B67" s="9" t="s">
        <v>31</v>
      </c>
      <c r="C67" s="9" t="e">
        <v>#N/A</v>
      </c>
      <c r="D67" s="9" t="e">
        <v>#N/A</v>
      </c>
      <c r="E67" s="9" t="s">
        <v>31</v>
      </c>
      <c r="F67" s="9" t="s">
        <v>31</v>
      </c>
      <c r="G67" s="9" t="s">
        <v>31</v>
      </c>
      <c r="H67" s="9" t="e">
        <v>#N/A</v>
      </c>
      <c r="I67" s="9" t="s">
        <v>31</v>
      </c>
      <c r="J67" s="9" t="s">
        <v>31</v>
      </c>
      <c r="K67" s="9" t="e">
        <v>#N/A</v>
      </c>
      <c r="L67" s="9" t="s">
        <v>31</v>
      </c>
      <c r="N67" s="7">
        <v>4.0</v>
      </c>
      <c r="O67" s="7">
        <v>4.0</v>
      </c>
      <c r="P67" s="7">
        <v>4.0</v>
      </c>
      <c r="Q67" s="7">
        <v>4.0</v>
      </c>
      <c r="R67" s="7">
        <v>4.0</v>
      </c>
      <c r="S67" s="7">
        <v>4.0</v>
      </c>
      <c r="T67" s="7">
        <v>4.0</v>
      </c>
      <c r="U67" s="7">
        <v>4.0</v>
      </c>
      <c r="V67" s="7">
        <v>4.0</v>
      </c>
      <c r="W67" s="7">
        <v>4.0</v>
      </c>
      <c r="X67" s="7">
        <v>4.0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L67" s="7">
        <v>3.0</v>
      </c>
      <c r="AM67" s="7">
        <v>3.0</v>
      </c>
      <c r="AN67" s="7">
        <v>3.0</v>
      </c>
      <c r="AO67" s="7">
        <v>3.0</v>
      </c>
      <c r="AP67" s="7">
        <v>3.0</v>
      </c>
      <c r="AQ67" s="7">
        <v>3.0</v>
      </c>
      <c r="AR67" s="7">
        <v>3.0</v>
      </c>
      <c r="AS67" s="7">
        <v>3.0</v>
      </c>
      <c r="AT67" s="7">
        <v>3.0</v>
      </c>
      <c r="AU67" s="7">
        <v>3.0</v>
      </c>
      <c r="AV67" s="7">
        <v>3.0</v>
      </c>
      <c r="AX67" s="7">
        <v>1.0</v>
      </c>
      <c r="AY67" s="7">
        <v>1.0</v>
      </c>
      <c r="AZ67" s="7">
        <v>1.0</v>
      </c>
      <c r="BA67" s="7">
        <v>1.0</v>
      </c>
      <c r="BB67" s="7">
        <v>1.0</v>
      </c>
      <c r="BC67" s="7">
        <v>1.0</v>
      </c>
      <c r="BD67" s="7">
        <v>1.0</v>
      </c>
      <c r="BE67" s="7">
        <v>1.0</v>
      </c>
      <c r="BF67" s="7">
        <v>1.0</v>
      </c>
      <c r="BG67" s="7">
        <v>1.0</v>
      </c>
      <c r="BH67" s="7">
        <v>1.0</v>
      </c>
    </row>
    <row r="68" ht="14.25" customHeight="1">
      <c r="A68" s="9" t="s">
        <v>115</v>
      </c>
      <c r="B68" s="9" t="s">
        <v>31</v>
      </c>
      <c r="C68" s="9" t="s">
        <v>31</v>
      </c>
      <c r="D68" s="9" t="e">
        <v>#N/A</v>
      </c>
      <c r="E68" s="9" t="e">
        <v>#N/A</v>
      </c>
      <c r="F68" s="9" t="e">
        <v>#N/A</v>
      </c>
      <c r="G68" s="9" t="e">
        <v>#N/A</v>
      </c>
      <c r="H68" s="9" t="e">
        <v>#N/A</v>
      </c>
      <c r="I68" s="9" t="e">
        <v>#N/A</v>
      </c>
      <c r="J68" s="9" t="e">
        <v>#N/A</v>
      </c>
      <c r="K68" s="9" t="e">
        <v>#N/A</v>
      </c>
      <c r="L68" s="9" t="e">
        <v>#N/A</v>
      </c>
      <c r="N68" s="7">
        <v>1.0</v>
      </c>
      <c r="O68" s="7">
        <v>1.0</v>
      </c>
      <c r="P68" s="7">
        <v>1.0</v>
      </c>
      <c r="Q68" s="7">
        <v>1.0</v>
      </c>
      <c r="R68" s="7">
        <v>1.0</v>
      </c>
      <c r="S68" s="7">
        <v>1.0</v>
      </c>
      <c r="T68" s="7">
        <v>1.0</v>
      </c>
      <c r="U68" s="7">
        <v>1.0</v>
      </c>
      <c r="V68" s="7">
        <v>1.0</v>
      </c>
      <c r="W68" s="7">
        <v>1.0</v>
      </c>
      <c r="X68" s="7">
        <v>1.0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L68" s="7">
        <v>2.0</v>
      </c>
      <c r="AM68" s="7">
        <v>2.0</v>
      </c>
      <c r="AN68" s="7">
        <v>2.0</v>
      </c>
      <c r="AO68" s="7">
        <v>2.0</v>
      </c>
      <c r="AP68" s="7">
        <v>2.0</v>
      </c>
      <c r="AQ68" s="7">
        <v>2.0</v>
      </c>
      <c r="AR68" s="7">
        <v>2.0</v>
      </c>
      <c r="AS68" s="7">
        <v>2.0</v>
      </c>
      <c r="AT68" s="7">
        <v>2.0</v>
      </c>
      <c r="AU68" s="7">
        <v>2.0</v>
      </c>
      <c r="AV68" s="7">
        <v>2.0</v>
      </c>
      <c r="AX68" s="7">
        <v>0.0</v>
      </c>
      <c r="AY68" s="7">
        <v>0.0</v>
      </c>
      <c r="AZ68" s="7">
        <v>0.0</v>
      </c>
      <c r="BA68" s="7">
        <v>0.0</v>
      </c>
      <c r="BB68" s="7">
        <v>0.0</v>
      </c>
      <c r="BC68" s="7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</v>
      </c>
    </row>
    <row r="69" ht="14.25" customHeight="1">
      <c r="A69" s="9" t="s">
        <v>116</v>
      </c>
      <c r="B69" s="9" t="s">
        <v>31</v>
      </c>
      <c r="C69" s="9" t="e">
        <v>#N/A</v>
      </c>
      <c r="D69" s="9" t="e">
        <v>#N/A</v>
      </c>
      <c r="E69" s="9" t="e">
        <v>#N/A</v>
      </c>
      <c r="F69" s="9" t="e">
        <v>#N/A</v>
      </c>
      <c r="G69" s="9" t="e">
        <v>#N/A</v>
      </c>
      <c r="H69" s="9" t="e">
        <v>#N/A</v>
      </c>
      <c r="I69" s="9" t="e">
        <v>#N/A</v>
      </c>
      <c r="J69" s="9" t="e">
        <v>#N/A</v>
      </c>
      <c r="K69" s="9" t="e">
        <v>#N/A</v>
      </c>
      <c r="L69" s="9" t="e">
        <v>#N/A</v>
      </c>
      <c r="N69" s="7">
        <v>3.0</v>
      </c>
      <c r="O69" s="7">
        <v>3.0</v>
      </c>
      <c r="P69" s="7">
        <v>3.0</v>
      </c>
      <c r="Q69" s="7">
        <v>3.0</v>
      </c>
      <c r="R69" s="7">
        <v>3.0</v>
      </c>
      <c r="S69" s="7">
        <v>3.0</v>
      </c>
      <c r="T69" s="7">
        <v>3.0</v>
      </c>
      <c r="U69" s="7">
        <v>3.0</v>
      </c>
      <c r="V69" s="7">
        <v>3.0</v>
      </c>
      <c r="W69" s="7">
        <v>3.0</v>
      </c>
      <c r="X69" s="7">
        <v>3.0</v>
      </c>
      <c r="Z69" s="7">
        <v>1.0</v>
      </c>
      <c r="AA69" s="7">
        <v>1.0</v>
      </c>
      <c r="AB69" s="7">
        <v>1.0</v>
      </c>
      <c r="AC69" s="7">
        <v>1.0</v>
      </c>
      <c r="AD69" s="7">
        <v>1.0</v>
      </c>
      <c r="AE69" s="7">
        <v>1.0</v>
      </c>
      <c r="AF69" s="7">
        <v>1.0</v>
      </c>
      <c r="AG69" s="7">
        <v>1.0</v>
      </c>
      <c r="AH69" s="7">
        <v>1.0</v>
      </c>
      <c r="AI69" s="7">
        <v>1.0</v>
      </c>
      <c r="AJ69" s="7">
        <v>1.0</v>
      </c>
      <c r="AL69" s="7">
        <v>4.0</v>
      </c>
      <c r="AM69" s="7">
        <v>4.0</v>
      </c>
      <c r="AN69" s="7">
        <v>4.0</v>
      </c>
      <c r="AO69" s="7">
        <v>4.0</v>
      </c>
      <c r="AP69" s="7">
        <v>4.0</v>
      </c>
      <c r="AQ69" s="7">
        <v>4.0</v>
      </c>
      <c r="AR69" s="7">
        <v>4.0</v>
      </c>
      <c r="AS69" s="7">
        <v>4.0</v>
      </c>
      <c r="AT69" s="7">
        <v>4.0</v>
      </c>
      <c r="AU69" s="7">
        <v>4.0</v>
      </c>
      <c r="AV69" s="7">
        <v>4.0</v>
      </c>
      <c r="AX69" s="7">
        <v>0.0</v>
      </c>
      <c r="AY69" s="7">
        <v>0.0</v>
      </c>
      <c r="AZ69" s="7">
        <v>0.0</v>
      </c>
      <c r="BA69" s="7">
        <v>0.0</v>
      </c>
      <c r="BB69" s="7">
        <v>0.0</v>
      </c>
      <c r="BC69" s="7">
        <v>0.0</v>
      </c>
      <c r="BD69" s="7">
        <v>0.0</v>
      </c>
      <c r="BE69" s="7">
        <v>0.0</v>
      </c>
      <c r="BF69" s="7">
        <v>0.0</v>
      </c>
      <c r="BG69" s="7">
        <v>0.0</v>
      </c>
      <c r="BH69" s="7">
        <v>0.0</v>
      </c>
    </row>
    <row r="70" ht="14.25" customHeight="1">
      <c r="A70" s="9" t="s">
        <v>117</v>
      </c>
      <c r="B70" s="9" t="s">
        <v>31</v>
      </c>
      <c r="C70" s="9" t="s">
        <v>31</v>
      </c>
      <c r="D70" s="9" t="e">
        <v>#N/A</v>
      </c>
      <c r="E70" s="9" t="e">
        <v>#N/A</v>
      </c>
      <c r="F70" s="9" t="e">
        <v>#N/A</v>
      </c>
      <c r="G70" s="9" t="e">
        <v>#N/A</v>
      </c>
      <c r="H70" s="9" t="e">
        <v>#N/A</v>
      </c>
      <c r="I70" s="9" t="e">
        <v>#N/A</v>
      </c>
      <c r="J70" s="9" t="e">
        <v>#N/A</v>
      </c>
      <c r="K70" s="9" t="e">
        <v>#N/A</v>
      </c>
      <c r="L70" s="9" t="s">
        <v>30</v>
      </c>
      <c r="N70" s="7">
        <v>4.0</v>
      </c>
      <c r="O70" s="7">
        <v>4.0</v>
      </c>
      <c r="P70" s="7">
        <v>4.0</v>
      </c>
      <c r="Q70" s="7">
        <v>4.0</v>
      </c>
      <c r="R70" s="7">
        <v>4.0</v>
      </c>
      <c r="S70" s="7">
        <v>4.0</v>
      </c>
      <c r="T70" s="7">
        <v>4.0</v>
      </c>
      <c r="U70" s="7">
        <v>4.0</v>
      </c>
      <c r="V70" s="7">
        <v>4.0</v>
      </c>
      <c r="W70" s="7">
        <v>4.0</v>
      </c>
      <c r="X70" s="7">
        <v>4.0</v>
      </c>
      <c r="Z70" s="7">
        <v>1.0</v>
      </c>
      <c r="AA70" s="7">
        <v>1.0</v>
      </c>
      <c r="AB70" s="7">
        <v>1.0</v>
      </c>
      <c r="AC70" s="7">
        <v>1.0</v>
      </c>
      <c r="AD70" s="7">
        <v>1.0</v>
      </c>
      <c r="AE70" s="7">
        <v>1.0</v>
      </c>
      <c r="AF70" s="7">
        <v>1.0</v>
      </c>
      <c r="AG70" s="7">
        <v>1.0</v>
      </c>
      <c r="AH70" s="7">
        <v>1.0</v>
      </c>
      <c r="AI70" s="7">
        <v>1.0</v>
      </c>
      <c r="AJ70" s="7">
        <v>1.0</v>
      </c>
      <c r="AL70" s="7">
        <v>2.0</v>
      </c>
      <c r="AM70" s="7">
        <v>2.0</v>
      </c>
      <c r="AN70" s="7">
        <v>2.0</v>
      </c>
      <c r="AO70" s="7">
        <v>2.0</v>
      </c>
      <c r="AP70" s="7">
        <v>2.0</v>
      </c>
      <c r="AQ70" s="7">
        <v>2.0</v>
      </c>
      <c r="AR70" s="7">
        <v>2.0</v>
      </c>
      <c r="AS70" s="7">
        <v>2.0</v>
      </c>
      <c r="AT70" s="7">
        <v>2.0</v>
      </c>
      <c r="AU70" s="7">
        <v>2.0</v>
      </c>
      <c r="AV70" s="7">
        <v>2.0</v>
      </c>
      <c r="AX70" s="7">
        <v>1.0</v>
      </c>
      <c r="AY70" s="7">
        <v>1.0</v>
      </c>
      <c r="AZ70" s="7">
        <v>1.0</v>
      </c>
      <c r="BA70" s="7">
        <v>1.0</v>
      </c>
      <c r="BB70" s="7">
        <v>1.0</v>
      </c>
      <c r="BC70" s="7">
        <v>1.0</v>
      </c>
      <c r="BD70" s="7">
        <v>1.0</v>
      </c>
      <c r="BE70" s="7">
        <v>1.0</v>
      </c>
      <c r="BF70" s="7">
        <v>1.0</v>
      </c>
      <c r="BG70" s="7">
        <v>1.0</v>
      </c>
      <c r="BH70" s="7">
        <v>1.0</v>
      </c>
    </row>
    <row r="71" ht="14.25" customHeight="1">
      <c r="A71" s="9" t="s">
        <v>118</v>
      </c>
      <c r="B71" s="9" t="s">
        <v>31</v>
      </c>
      <c r="C71" s="9" t="e">
        <v>#N/A</v>
      </c>
      <c r="D71" s="9" t="e">
        <v>#N/A</v>
      </c>
      <c r="E71" s="9" t="e">
        <v>#N/A</v>
      </c>
      <c r="F71" s="9" t="e">
        <v>#N/A</v>
      </c>
      <c r="G71" s="9" t="e">
        <v>#N/A</v>
      </c>
      <c r="H71" s="9" t="e">
        <v>#N/A</v>
      </c>
      <c r="I71" s="9" t="e">
        <v>#N/A</v>
      </c>
      <c r="J71" s="9" t="e">
        <v>#N/A</v>
      </c>
      <c r="K71" s="9" t="e">
        <v>#N/A</v>
      </c>
      <c r="L71" s="9" t="e">
        <v>#N/A</v>
      </c>
      <c r="N71" s="7">
        <v>3.0</v>
      </c>
      <c r="O71" s="7">
        <v>3.0</v>
      </c>
      <c r="P71" s="7">
        <v>3.0</v>
      </c>
      <c r="Q71" s="7">
        <v>3.0</v>
      </c>
      <c r="R71" s="7">
        <v>3.0</v>
      </c>
      <c r="S71" s="7">
        <v>3.0</v>
      </c>
      <c r="T71" s="7">
        <v>3.0</v>
      </c>
      <c r="U71" s="7">
        <v>3.0</v>
      </c>
      <c r="V71" s="7">
        <v>3.0</v>
      </c>
      <c r="W71" s="7">
        <v>3.0</v>
      </c>
      <c r="X71" s="7">
        <v>3.0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L71" s="7">
        <v>4.0</v>
      </c>
      <c r="AM71" s="7">
        <v>4.0</v>
      </c>
      <c r="AN71" s="7">
        <v>4.0</v>
      </c>
      <c r="AO71" s="7">
        <v>4.0</v>
      </c>
      <c r="AP71" s="7">
        <v>4.0</v>
      </c>
      <c r="AQ71" s="7">
        <v>4.0</v>
      </c>
      <c r="AR71" s="7">
        <v>4.0</v>
      </c>
      <c r="AS71" s="7">
        <v>4.0</v>
      </c>
      <c r="AT71" s="7">
        <v>4.0</v>
      </c>
      <c r="AU71" s="7">
        <v>4.0</v>
      </c>
      <c r="AV71" s="7">
        <v>4.0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0.0</v>
      </c>
      <c r="BH71" s="7">
        <v>0.0</v>
      </c>
    </row>
    <row r="72" ht="14.25" customHeight="1">
      <c r="A72" s="9" t="s">
        <v>119</v>
      </c>
      <c r="B72" s="9" t="s">
        <v>31</v>
      </c>
      <c r="C72" s="9" t="s">
        <v>31</v>
      </c>
      <c r="D72" s="9" t="s">
        <v>31</v>
      </c>
      <c r="E72" s="9" t="s">
        <v>31</v>
      </c>
      <c r="F72" s="9" t="e">
        <v>#N/A</v>
      </c>
      <c r="G72" s="9" t="s">
        <v>31</v>
      </c>
      <c r="H72" s="9" t="e">
        <v>#N/A</v>
      </c>
      <c r="I72" s="9" t="s">
        <v>31</v>
      </c>
      <c r="J72" s="9" t="e">
        <v>#N/A</v>
      </c>
      <c r="K72" s="9" t="e">
        <v>#N/A</v>
      </c>
      <c r="L72" s="9" t="e">
        <v>#N/A</v>
      </c>
      <c r="N72" s="7">
        <v>2.0</v>
      </c>
      <c r="O72" s="7">
        <v>2.0</v>
      </c>
      <c r="P72" s="7">
        <v>2.0</v>
      </c>
      <c r="Q72" s="7">
        <v>2.0</v>
      </c>
      <c r="R72" s="7">
        <v>2.0</v>
      </c>
      <c r="S72" s="7">
        <v>2.0</v>
      </c>
      <c r="T72" s="7">
        <v>2.0</v>
      </c>
      <c r="U72" s="7">
        <v>2.0</v>
      </c>
      <c r="V72" s="7">
        <v>2.0</v>
      </c>
      <c r="W72" s="7">
        <v>2.0</v>
      </c>
      <c r="X72" s="7">
        <v>2.0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L72" s="7">
        <v>3.0</v>
      </c>
      <c r="AM72" s="7">
        <v>3.0</v>
      </c>
      <c r="AN72" s="7">
        <v>3.0</v>
      </c>
      <c r="AO72" s="7">
        <v>3.0</v>
      </c>
      <c r="AP72" s="7">
        <v>3.0</v>
      </c>
      <c r="AQ72" s="7">
        <v>3.0</v>
      </c>
      <c r="AR72" s="7">
        <v>3.0</v>
      </c>
      <c r="AS72" s="7">
        <v>3.0</v>
      </c>
      <c r="AT72" s="7">
        <v>3.0</v>
      </c>
      <c r="AU72" s="7">
        <v>3.0</v>
      </c>
      <c r="AV72" s="7">
        <v>3.0</v>
      </c>
      <c r="AX72" s="7">
        <v>0.0</v>
      </c>
      <c r="AY72" s="7">
        <v>0.0</v>
      </c>
      <c r="AZ72" s="7">
        <v>0.0</v>
      </c>
      <c r="BA72" s="7">
        <v>0.0</v>
      </c>
      <c r="BB72" s="7">
        <v>0.0</v>
      </c>
      <c r="BC72" s="7">
        <v>0.0</v>
      </c>
      <c r="BD72" s="7">
        <v>0.0</v>
      </c>
      <c r="BE72" s="7">
        <v>0.0</v>
      </c>
      <c r="BF72" s="7">
        <v>0.0</v>
      </c>
      <c r="BG72" s="7">
        <v>0.0</v>
      </c>
      <c r="BH72" s="7">
        <v>0.0</v>
      </c>
    </row>
    <row r="73" ht="14.25" customHeight="1">
      <c r="A73" s="9" t="s">
        <v>120</v>
      </c>
      <c r="B73" s="9" t="s">
        <v>31</v>
      </c>
      <c r="C73" s="9" t="s">
        <v>31</v>
      </c>
      <c r="D73" s="9" t="s">
        <v>31</v>
      </c>
      <c r="E73" s="9" t="s">
        <v>30</v>
      </c>
      <c r="F73" s="9" t="e">
        <v>#N/A</v>
      </c>
      <c r="G73" s="9" t="s">
        <v>30</v>
      </c>
      <c r="H73" s="9" t="s">
        <v>31</v>
      </c>
      <c r="I73" s="9" t="s">
        <v>31</v>
      </c>
      <c r="J73" s="9" t="s">
        <v>30</v>
      </c>
      <c r="K73" s="9" t="e">
        <v>#N/A</v>
      </c>
      <c r="L73" s="9" t="s">
        <v>31</v>
      </c>
      <c r="N73" s="7">
        <v>4.0</v>
      </c>
      <c r="O73" s="7">
        <v>4.0</v>
      </c>
      <c r="P73" s="7">
        <v>4.0</v>
      </c>
      <c r="Q73" s="7">
        <v>4.0</v>
      </c>
      <c r="R73" s="7">
        <v>4.0</v>
      </c>
      <c r="S73" s="7">
        <v>4.0</v>
      </c>
      <c r="T73" s="7">
        <v>4.0</v>
      </c>
      <c r="U73" s="7">
        <v>4.0</v>
      </c>
      <c r="V73" s="7">
        <v>4.0</v>
      </c>
      <c r="W73" s="7">
        <v>4.0</v>
      </c>
      <c r="X73" s="7">
        <v>4.0</v>
      </c>
      <c r="Z73" s="7">
        <v>1.0</v>
      </c>
      <c r="AA73" s="7">
        <v>1.0</v>
      </c>
      <c r="AB73" s="7">
        <v>1.0</v>
      </c>
      <c r="AC73" s="7">
        <v>1.0</v>
      </c>
      <c r="AD73" s="7">
        <v>1.0</v>
      </c>
      <c r="AE73" s="7">
        <v>1.0</v>
      </c>
      <c r="AF73" s="7">
        <v>1.0</v>
      </c>
      <c r="AG73" s="7">
        <v>1.0</v>
      </c>
      <c r="AH73" s="7">
        <v>1.0</v>
      </c>
      <c r="AI73" s="7">
        <v>1.0</v>
      </c>
      <c r="AJ73" s="7">
        <v>1.0</v>
      </c>
      <c r="AL73" s="7">
        <v>4.0</v>
      </c>
      <c r="AM73" s="7">
        <v>4.0</v>
      </c>
      <c r="AN73" s="7">
        <v>4.0</v>
      </c>
      <c r="AO73" s="7">
        <v>4.0</v>
      </c>
      <c r="AP73" s="7">
        <v>4.0</v>
      </c>
      <c r="AQ73" s="7">
        <v>4.0</v>
      </c>
      <c r="AR73" s="7">
        <v>4.0</v>
      </c>
      <c r="AS73" s="7">
        <v>4.0</v>
      </c>
      <c r="AT73" s="7">
        <v>4.0</v>
      </c>
      <c r="AU73" s="7">
        <v>4.0</v>
      </c>
      <c r="AV73" s="7">
        <v>4.0</v>
      </c>
      <c r="AX73" s="7">
        <v>1.0</v>
      </c>
      <c r="AY73" s="7">
        <v>1.0</v>
      </c>
      <c r="AZ73" s="7">
        <v>1.0</v>
      </c>
      <c r="BA73" s="7">
        <v>1.0</v>
      </c>
      <c r="BB73" s="7">
        <v>1.0</v>
      </c>
      <c r="BC73" s="7">
        <v>1.0</v>
      </c>
      <c r="BD73" s="7">
        <v>1.0</v>
      </c>
      <c r="BE73" s="7">
        <v>1.0</v>
      </c>
      <c r="BF73" s="7">
        <v>1.0</v>
      </c>
      <c r="BG73" s="7">
        <v>1.0</v>
      </c>
      <c r="BH73" s="7">
        <v>1.0</v>
      </c>
    </row>
    <row r="74" ht="14.25" customHeight="1">
      <c r="A74" s="9" t="s">
        <v>121</v>
      </c>
      <c r="B74" s="9" t="s">
        <v>31</v>
      </c>
      <c r="C74" s="9" t="s">
        <v>31</v>
      </c>
      <c r="D74" s="9" t="e">
        <v>#N/A</v>
      </c>
      <c r="E74" s="9" t="e">
        <v>#N/A</v>
      </c>
      <c r="F74" s="9" t="e">
        <v>#N/A</v>
      </c>
      <c r="G74" s="9" t="e">
        <v>#N/A</v>
      </c>
      <c r="H74" s="9" t="e">
        <v>#N/A</v>
      </c>
      <c r="I74" s="9" t="e">
        <v>#N/A</v>
      </c>
      <c r="J74" s="9" t="e">
        <v>#N/A</v>
      </c>
      <c r="K74" s="9" t="e">
        <v>#N/A</v>
      </c>
      <c r="L74" s="9" t="e">
        <v>#N/A</v>
      </c>
      <c r="N74" s="7">
        <v>2.0</v>
      </c>
      <c r="O74" s="7">
        <v>2.0</v>
      </c>
      <c r="P74" s="7">
        <v>2.0</v>
      </c>
      <c r="Q74" s="7">
        <v>2.0</v>
      </c>
      <c r="R74" s="7">
        <v>2.0</v>
      </c>
      <c r="S74" s="7">
        <v>2.0</v>
      </c>
      <c r="T74" s="7">
        <v>2.0</v>
      </c>
      <c r="U74" s="7">
        <v>2.0</v>
      </c>
      <c r="V74" s="7">
        <v>2.0</v>
      </c>
      <c r="W74" s="7">
        <v>2.0</v>
      </c>
      <c r="X74" s="7">
        <v>2.0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L74" s="7">
        <v>3.0</v>
      </c>
      <c r="AM74" s="7">
        <v>3.0</v>
      </c>
      <c r="AN74" s="7">
        <v>3.0</v>
      </c>
      <c r="AO74" s="7">
        <v>3.0</v>
      </c>
      <c r="AP74" s="7">
        <v>3.0</v>
      </c>
      <c r="AQ74" s="7">
        <v>3.0</v>
      </c>
      <c r="AR74" s="7">
        <v>3.0</v>
      </c>
      <c r="AS74" s="7">
        <v>3.0</v>
      </c>
      <c r="AT74" s="7">
        <v>3.0</v>
      </c>
      <c r="AU74" s="7">
        <v>3.0</v>
      </c>
      <c r="AV74" s="7">
        <v>3.0</v>
      </c>
      <c r="AX74" s="7">
        <v>0.0</v>
      </c>
      <c r="AY74" s="7">
        <v>0.0</v>
      </c>
      <c r="AZ74" s="7">
        <v>0.0</v>
      </c>
      <c r="BA74" s="7">
        <v>0.0</v>
      </c>
      <c r="BB74" s="7">
        <v>0.0</v>
      </c>
      <c r="BC74" s="7">
        <v>0.0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</row>
    <row r="75" ht="14.25" customHeight="1">
      <c r="A75" s="9" t="s">
        <v>122</v>
      </c>
      <c r="B75" s="9" t="s">
        <v>31</v>
      </c>
      <c r="C75" s="9" t="s">
        <v>31</v>
      </c>
      <c r="D75" s="9" t="s">
        <v>31</v>
      </c>
      <c r="E75" s="9" t="s">
        <v>31</v>
      </c>
      <c r="F75" s="9" t="s">
        <v>31</v>
      </c>
      <c r="G75" s="9" t="e">
        <v>#N/A</v>
      </c>
      <c r="H75" s="9" t="e">
        <v>#N/A</v>
      </c>
      <c r="I75" s="9" t="e">
        <v>#N/A</v>
      </c>
      <c r="J75" s="9" t="e">
        <v>#N/A</v>
      </c>
      <c r="K75" s="9" t="e">
        <v>#N/A</v>
      </c>
      <c r="L75" s="9" t="e">
        <v>#N/A</v>
      </c>
      <c r="N75" s="7">
        <v>4.0</v>
      </c>
      <c r="O75" s="7">
        <v>4.0</v>
      </c>
      <c r="P75" s="7">
        <v>4.0</v>
      </c>
      <c r="Q75" s="7">
        <v>4.0</v>
      </c>
      <c r="R75" s="7">
        <v>4.0</v>
      </c>
      <c r="S75" s="7">
        <v>4.0</v>
      </c>
      <c r="T75" s="7">
        <v>4.0</v>
      </c>
      <c r="U75" s="7">
        <v>4.0</v>
      </c>
      <c r="V75" s="7">
        <v>4.0</v>
      </c>
      <c r="W75" s="7">
        <v>4.0</v>
      </c>
      <c r="X75" s="7">
        <v>4.0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L75" s="7">
        <v>5.0</v>
      </c>
      <c r="AM75" s="7">
        <v>5.0</v>
      </c>
      <c r="AN75" s="7">
        <v>5.0</v>
      </c>
      <c r="AO75" s="7">
        <v>5.0</v>
      </c>
      <c r="AP75" s="7">
        <v>5.0</v>
      </c>
      <c r="AQ75" s="7">
        <v>5.0</v>
      </c>
      <c r="AR75" s="7">
        <v>5.0</v>
      </c>
      <c r="AS75" s="7">
        <v>5.0</v>
      </c>
      <c r="AT75" s="7">
        <v>5.0</v>
      </c>
      <c r="AU75" s="7">
        <v>5.0</v>
      </c>
      <c r="AV75" s="7">
        <v>5.0</v>
      </c>
      <c r="AX75" s="7">
        <v>1.0</v>
      </c>
      <c r="AY75" s="7">
        <v>1.0</v>
      </c>
      <c r="AZ75" s="7">
        <v>1.0</v>
      </c>
      <c r="BA75" s="7">
        <v>1.0</v>
      </c>
      <c r="BB75" s="7">
        <v>1.0</v>
      </c>
      <c r="BC75" s="7">
        <v>1.0</v>
      </c>
      <c r="BD75" s="7">
        <v>1.0</v>
      </c>
      <c r="BE75" s="7">
        <v>1.0</v>
      </c>
      <c r="BF75" s="7">
        <v>1.0</v>
      </c>
      <c r="BG75" s="7">
        <v>1.0</v>
      </c>
      <c r="BH75" s="7">
        <v>1.0</v>
      </c>
    </row>
    <row r="76" ht="14.25" customHeight="1">
      <c r="A76" s="9" t="s">
        <v>123</v>
      </c>
      <c r="B76" s="9" t="s">
        <v>31</v>
      </c>
      <c r="C76" s="9" t="e">
        <v>#N/A</v>
      </c>
      <c r="D76" s="9" t="e">
        <v>#N/A</v>
      </c>
      <c r="E76" s="9" t="s">
        <v>30</v>
      </c>
      <c r="F76" s="9" t="s">
        <v>30</v>
      </c>
      <c r="G76" s="9" t="s">
        <v>30</v>
      </c>
      <c r="H76" s="9" t="s">
        <v>30</v>
      </c>
      <c r="I76" s="9" t="s">
        <v>30</v>
      </c>
      <c r="J76" s="9" t="s">
        <v>30</v>
      </c>
      <c r="K76" s="9" t="s">
        <v>30</v>
      </c>
      <c r="L76" s="9" t="s">
        <v>30</v>
      </c>
      <c r="N76" s="7">
        <v>4.0</v>
      </c>
      <c r="O76" s="7">
        <v>4.0</v>
      </c>
      <c r="P76" s="7">
        <v>4.0</v>
      </c>
      <c r="Q76" s="7">
        <v>4.0</v>
      </c>
      <c r="R76" s="7">
        <v>4.0</v>
      </c>
      <c r="S76" s="7">
        <v>4.0</v>
      </c>
      <c r="T76" s="7">
        <v>4.0</v>
      </c>
      <c r="U76" s="7">
        <v>4.0</v>
      </c>
      <c r="V76" s="7">
        <v>4.0</v>
      </c>
      <c r="W76" s="7">
        <v>4.0</v>
      </c>
      <c r="X76" s="7">
        <v>4.0</v>
      </c>
      <c r="Z76" s="7">
        <v>1.0</v>
      </c>
      <c r="AA76" s="7">
        <v>1.0</v>
      </c>
      <c r="AB76" s="7">
        <v>1.0</v>
      </c>
      <c r="AC76" s="7">
        <v>1.0</v>
      </c>
      <c r="AD76" s="7">
        <v>1.0</v>
      </c>
      <c r="AE76" s="7">
        <v>1.0</v>
      </c>
      <c r="AF76" s="7">
        <v>1.0</v>
      </c>
      <c r="AG76" s="7">
        <v>1.0</v>
      </c>
      <c r="AH76" s="7">
        <v>1.0</v>
      </c>
      <c r="AI76" s="7">
        <v>1.0</v>
      </c>
      <c r="AJ76" s="7">
        <v>1.0</v>
      </c>
      <c r="AL76" s="7">
        <v>3.0</v>
      </c>
      <c r="AM76" s="7">
        <v>3.0</v>
      </c>
      <c r="AN76" s="7">
        <v>3.0</v>
      </c>
      <c r="AO76" s="7">
        <v>3.0</v>
      </c>
      <c r="AP76" s="7">
        <v>3.0</v>
      </c>
      <c r="AQ76" s="7">
        <v>3.0</v>
      </c>
      <c r="AR76" s="7">
        <v>3.0</v>
      </c>
      <c r="AS76" s="7">
        <v>3.0</v>
      </c>
      <c r="AT76" s="7">
        <v>3.0</v>
      </c>
      <c r="AU76" s="7">
        <v>3.0</v>
      </c>
      <c r="AV76" s="7">
        <v>3.0</v>
      </c>
      <c r="AX76" s="7">
        <v>1.0</v>
      </c>
      <c r="AY76" s="7">
        <v>1.0</v>
      </c>
      <c r="AZ76" s="7">
        <v>1.0</v>
      </c>
      <c r="BA76" s="7">
        <v>1.0</v>
      </c>
      <c r="BB76" s="7">
        <v>1.0</v>
      </c>
      <c r="BC76" s="7">
        <v>1.0</v>
      </c>
      <c r="BD76" s="7">
        <v>1.0</v>
      </c>
      <c r="BE76" s="7">
        <v>1.0</v>
      </c>
      <c r="BF76" s="7">
        <v>1.0</v>
      </c>
      <c r="BG76" s="7">
        <v>1.0</v>
      </c>
      <c r="BH76" s="7">
        <v>1.0</v>
      </c>
    </row>
    <row r="77" ht="14.25" customHeight="1">
      <c r="A77" s="9" t="s">
        <v>124</v>
      </c>
      <c r="B77" s="9" t="s">
        <v>31</v>
      </c>
      <c r="C77" s="9" t="e">
        <v>#N/A</v>
      </c>
      <c r="D77" s="9" t="e">
        <v>#N/A</v>
      </c>
      <c r="E77" s="9" t="e">
        <v>#N/A</v>
      </c>
      <c r="F77" s="9" t="e">
        <v>#N/A</v>
      </c>
      <c r="G77" s="9" t="e">
        <v>#N/A</v>
      </c>
      <c r="H77" s="9" t="e">
        <v>#N/A</v>
      </c>
      <c r="I77" s="9" t="e">
        <v>#N/A</v>
      </c>
      <c r="J77" s="9" t="e">
        <v>#N/A</v>
      </c>
      <c r="K77" s="9" t="e">
        <v>#N/A</v>
      </c>
      <c r="L77" s="9" t="e">
        <v>#N/A</v>
      </c>
      <c r="N77" s="7">
        <v>3.0</v>
      </c>
      <c r="O77" s="7">
        <v>3.0</v>
      </c>
      <c r="P77" s="7">
        <v>3.0</v>
      </c>
      <c r="Q77" s="7">
        <v>3.0</v>
      </c>
      <c r="R77" s="7">
        <v>3.0</v>
      </c>
      <c r="S77" s="7">
        <v>3.0</v>
      </c>
      <c r="T77" s="7">
        <v>3.0</v>
      </c>
      <c r="U77" s="7">
        <v>3.0</v>
      </c>
      <c r="V77" s="7">
        <v>3.0</v>
      </c>
      <c r="W77" s="7">
        <v>3.0</v>
      </c>
      <c r="X77" s="7">
        <v>3.0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L77" s="7">
        <v>4.0</v>
      </c>
      <c r="AM77" s="7">
        <v>4.0</v>
      </c>
      <c r="AN77" s="7">
        <v>4.0</v>
      </c>
      <c r="AO77" s="7">
        <v>4.0</v>
      </c>
      <c r="AP77" s="7">
        <v>4.0</v>
      </c>
      <c r="AQ77" s="7">
        <v>4.0</v>
      </c>
      <c r="AR77" s="7">
        <v>4.0</v>
      </c>
      <c r="AS77" s="7">
        <v>4.0</v>
      </c>
      <c r="AT77" s="7">
        <v>4.0</v>
      </c>
      <c r="AU77" s="7">
        <v>4.0</v>
      </c>
      <c r="AV77" s="7">
        <v>4.0</v>
      </c>
      <c r="AX77" s="7">
        <v>0.0</v>
      </c>
      <c r="AY77" s="7">
        <v>0.0</v>
      </c>
      <c r="AZ77" s="7">
        <v>0.0</v>
      </c>
      <c r="BA77" s="7">
        <v>0.0</v>
      </c>
      <c r="BB77" s="7">
        <v>0.0</v>
      </c>
      <c r="BC77" s="7">
        <v>0.0</v>
      </c>
      <c r="BD77" s="7">
        <v>0.0</v>
      </c>
      <c r="BE77" s="7">
        <v>0.0</v>
      </c>
      <c r="BF77" s="7">
        <v>0.0</v>
      </c>
      <c r="BG77" s="7">
        <v>0.0</v>
      </c>
      <c r="BH77" s="7">
        <v>0.0</v>
      </c>
    </row>
    <row r="78" ht="14.25" customHeight="1">
      <c r="A78" s="9" t="s">
        <v>125</v>
      </c>
      <c r="B78" s="9" t="s">
        <v>31</v>
      </c>
      <c r="C78" s="9" t="e">
        <v>#N/A</v>
      </c>
      <c r="D78" s="9" t="e">
        <v>#N/A</v>
      </c>
      <c r="E78" s="9" t="e">
        <v>#N/A</v>
      </c>
      <c r="F78" s="9" t="e">
        <v>#N/A</v>
      </c>
      <c r="G78" s="9" t="e">
        <v>#N/A</v>
      </c>
      <c r="H78" s="9" t="e">
        <v>#N/A</v>
      </c>
      <c r="I78" s="9" t="e">
        <v>#N/A</v>
      </c>
      <c r="J78" s="9" t="e">
        <v>#N/A</v>
      </c>
      <c r="K78" s="9" t="e">
        <v>#N/A</v>
      </c>
      <c r="L78" s="9" t="e">
        <v>#N/A</v>
      </c>
      <c r="N78" s="7">
        <v>1.0</v>
      </c>
      <c r="O78" s="7">
        <v>1.0</v>
      </c>
      <c r="P78" s="7">
        <v>1.0</v>
      </c>
      <c r="Q78" s="7">
        <v>1.0</v>
      </c>
      <c r="R78" s="7">
        <v>1.0</v>
      </c>
      <c r="S78" s="7">
        <v>1.0</v>
      </c>
      <c r="T78" s="7">
        <v>1.0</v>
      </c>
      <c r="U78" s="7">
        <v>1.0</v>
      </c>
      <c r="V78" s="7">
        <v>1.0</v>
      </c>
      <c r="W78" s="7">
        <v>1.0</v>
      </c>
      <c r="X78" s="7">
        <v>1.0</v>
      </c>
      <c r="Z78" s="7">
        <v>1.0</v>
      </c>
      <c r="AA78" s="7">
        <v>1.0</v>
      </c>
      <c r="AB78" s="7">
        <v>1.0</v>
      </c>
      <c r="AC78" s="7">
        <v>1.0</v>
      </c>
      <c r="AD78" s="7">
        <v>1.0</v>
      </c>
      <c r="AE78" s="7">
        <v>1.0</v>
      </c>
      <c r="AF78" s="7">
        <v>1.0</v>
      </c>
      <c r="AG78" s="7">
        <v>1.0</v>
      </c>
      <c r="AH78" s="7">
        <v>1.0</v>
      </c>
      <c r="AI78" s="7">
        <v>1.0</v>
      </c>
      <c r="AJ78" s="7">
        <v>1.0</v>
      </c>
      <c r="AL78" s="7">
        <v>3.0</v>
      </c>
      <c r="AM78" s="7">
        <v>3.0</v>
      </c>
      <c r="AN78" s="7">
        <v>3.0</v>
      </c>
      <c r="AO78" s="7">
        <v>3.0</v>
      </c>
      <c r="AP78" s="7">
        <v>3.0</v>
      </c>
      <c r="AQ78" s="7">
        <v>3.0</v>
      </c>
      <c r="AR78" s="7">
        <v>3.0</v>
      </c>
      <c r="AS78" s="7">
        <v>3.0</v>
      </c>
      <c r="AT78" s="7">
        <v>3.0</v>
      </c>
      <c r="AU78" s="7">
        <v>3.0</v>
      </c>
      <c r="AV78" s="7">
        <v>3.0</v>
      </c>
      <c r="AX78" s="7">
        <v>0.0</v>
      </c>
      <c r="AY78" s="7">
        <v>0.0</v>
      </c>
      <c r="AZ78" s="7">
        <v>0.0</v>
      </c>
      <c r="BA78" s="7">
        <v>0.0</v>
      </c>
      <c r="BB78" s="7">
        <v>0.0</v>
      </c>
      <c r="BC78" s="7">
        <v>0.0</v>
      </c>
      <c r="BD78" s="7">
        <v>0.0</v>
      </c>
      <c r="BE78" s="7">
        <v>0.0</v>
      </c>
      <c r="BF78" s="7">
        <v>0.0</v>
      </c>
      <c r="BG78" s="7">
        <v>0.0</v>
      </c>
      <c r="BH78" s="7">
        <v>0.0</v>
      </c>
    </row>
    <row r="79" ht="14.25" customHeight="1">
      <c r="A79" s="9" t="s">
        <v>126</v>
      </c>
      <c r="B79" s="9" t="s">
        <v>31</v>
      </c>
      <c r="C79" s="9" t="s">
        <v>31</v>
      </c>
      <c r="D79" s="9" t="e">
        <v>#N/A</v>
      </c>
      <c r="E79" s="9" t="e">
        <v>#N/A</v>
      </c>
      <c r="F79" s="9" t="e">
        <v>#N/A</v>
      </c>
      <c r="G79" s="9" t="s">
        <v>31</v>
      </c>
      <c r="H79" s="9" t="e">
        <v>#N/A</v>
      </c>
      <c r="I79" s="9" t="e">
        <v>#N/A</v>
      </c>
      <c r="J79" s="9" t="e">
        <v>#N/A</v>
      </c>
      <c r="K79" s="9" t="e">
        <v>#N/A</v>
      </c>
      <c r="L79" s="9" t="e">
        <v>#N/A</v>
      </c>
      <c r="N79" s="7">
        <v>1.0</v>
      </c>
      <c r="O79" s="7">
        <v>1.0</v>
      </c>
      <c r="P79" s="7">
        <v>1.0</v>
      </c>
      <c r="Q79" s="7">
        <v>1.0</v>
      </c>
      <c r="R79" s="7">
        <v>1.0</v>
      </c>
      <c r="S79" s="7">
        <v>1.0</v>
      </c>
      <c r="T79" s="7">
        <v>1.0</v>
      </c>
      <c r="U79" s="7">
        <v>1.0</v>
      </c>
      <c r="V79" s="7">
        <v>1.0</v>
      </c>
      <c r="W79" s="7">
        <v>1.0</v>
      </c>
      <c r="X79" s="7">
        <v>1.0</v>
      </c>
      <c r="Z79" s="7">
        <v>1.0</v>
      </c>
      <c r="AA79" s="7">
        <v>1.0</v>
      </c>
      <c r="AB79" s="7">
        <v>1.0</v>
      </c>
      <c r="AC79" s="7">
        <v>1.0</v>
      </c>
      <c r="AD79" s="7">
        <v>1.0</v>
      </c>
      <c r="AE79" s="7">
        <v>1.0</v>
      </c>
      <c r="AF79" s="7">
        <v>1.0</v>
      </c>
      <c r="AG79" s="7">
        <v>1.0</v>
      </c>
      <c r="AH79" s="7">
        <v>1.0</v>
      </c>
      <c r="AI79" s="7">
        <v>1.0</v>
      </c>
      <c r="AJ79" s="7">
        <v>1.0</v>
      </c>
      <c r="AL79" s="7">
        <v>4.0</v>
      </c>
      <c r="AM79" s="7">
        <v>4.0</v>
      </c>
      <c r="AN79" s="7">
        <v>4.0</v>
      </c>
      <c r="AO79" s="7">
        <v>4.0</v>
      </c>
      <c r="AP79" s="7">
        <v>4.0</v>
      </c>
      <c r="AQ79" s="7">
        <v>4.0</v>
      </c>
      <c r="AR79" s="7">
        <v>4.0</v>
      </c>
      <c r="AS79" s="7">
        <v>4.0</v>
      </c>
      <c r="AT79" s="7">
        <v>4.0</v>
      </c>
      <c r="AU79" s="7">
        <v>4.0</v>
      </c>
      <c r="AV79" s="7">
        <v>4.0</v>
      </c>
      <c r="AX79" s="7">
        <v>0.0</v>
      </c>
      <c r="AY79" s="7">
        <v>0.0</v>
      </c>
      <c r="AZ79" s="7">
        <v>0.0</v>
      </c>
      <c r="BA79" s="7">
        <v>0.0</v>
      </c>
      <c r="BB79" s="7">
        <v>0.0</v>
      </c>
      <c r="BC79" s="7">
        <v>0.0</v>
      </c>
      <c r="BD79" s="7">
        <v>0.0</v>
      </c>
      <c r="BE79" s="7">
        <v>0.0</v>
      </c>
      <c r="BF79" s="7">
        <v>0.0</v>
      </c>
      <c r="BG79" s="7">
        <v>0.0</v>
      </c>
      <c r="BH79" s="7">
        <v>0.0</v>
      </c>
    </row>
    <row r="80" ht="14.25" customHeight="1">
      <c r="A80" s="9" t="s">
        <v>127</v>
      </c>
      <c r="B80" s="9" t="s">
        <v>31</v>
      </c>
      <c r="C80" s="9" t="s">
        <v>31</v>
      </c>
      <c r="D80" s="9" t="s">
        <v>31</v>
      </c>
      <c r="E80" s="9" t="s">
        <v>31</v>
      </c>
      <c r="F80" s="9" t="s">
        <v>31</v>
      </c>
      <c r="G80" s="9" t="s">
        <v>31</v>
      </c>
      <c r="H80" s="9" t="s">
        <v>31</v>
      </c>
      <c r="I80" s="9" t="s">
        <v>31</v>
      </c>
      <c r="J80" s="9" t="e">
        <v>#N/A</v>
      </c>
      <c r="K80" s="9" t="s">
        <v>31</v>
      </c>
      <c r="L80" s="9" t="e">
        <v>#N/A</v>
      </c>
      <c r="N80" s="7">
        <v>1.0</v>
      </c>
      <c r="O80" s="7">
        <v>1.0</v>
      </c>
      <c r="P80" s="7">
        <v>1.0</v>
      </c>
      <c r="Q80" s="7">
        <v>1.0</v>
      </c>
      <c r="R80" s="7">
        <v>1.0</v>
      </c>
      <c r="S80" s="7">
        <v>1.0</v>
      </c>
      <c r="T80" s="7">
        <v>1.0</v>
      </c>
      <c r="U80" s="7">
        <v>1.0</v>
      </c>
      <c r="V80" s="7">
        <v>1.0</v>
      </c>
      <c r="W80" s="7">
        <v>1.0</v>
      </c>
      <c r="X80" s="7">
        <v>1.0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L80" s="7">
        <v>2.0</v>
      </c>
      <c r="AM80" s="7">
        <v>2.0</v>
      </c>
      <c r="AN80" s="7">
        <v>2.0</v>
      </c>
      <c r="AO80" s="7">
        <v>2.0</v>
      </c>
      <c r="AP80" s="7">
        <v>2.0</v>
      </c>
      <c r="AQ80" s="7">
        <v>2.0</v>
      </c>
      <c r="AR80" s="7">
        <v>2.0</v>
      </c>
      <c r="AS80" s="7">
        <v>2.0</v>
      </c>
      <c r="AT80" s="7">
        <v>2.0</v>
      </c>
      <c r="AU80" s="7">
        <v>2.0</v>
      </c>
      <c r="AV80" s="7">
        <v>2.0</v>
      </c>
      <c r="AX80" s="7">
        <v>0.0</v>
      </c>
      <c r="AY80" s="7">
        <v>0.0</v>
      </c>
      <c r="AZ80" s="7">
        <v>0.0</v>
      </c>
      <c r="BA80" s="7">
        <v>0.0</v>
      </c>
      <c r="BB80" s="7">
        <v>0.0</v>
      </c>
      <c r="BC80" s="7">
        <v>0.0</v>
      </c>
      <c r="BD80" s="7">
        <v>0.0</v>
      </c>
      <c r="BE80" s="7">
        <v>0.0</v>
      </c>
      <c r="BF80" s="7">
        <v>0.0</v>
      </c>
      <c r="BG80" s="7">
        <v>0.0</v>
      </c>
      <c r="BH80" s="7">
        <v>0.0</v>
      </c>
    </row>
    <row r="81" ht="14.25" customHeight="1">
      <c r="A81" s="9" t="s">
        <v>128</v>
      </c>
      <c r="B81" s="9" t="s">
        <v>31</v>
      </c>
      <c r="C81" s="9" t="e">
        <v>#N/A</v>
      </c>
      <c r="D81" s="9" t="e">
        <v>#N/A</v>
      </c>
      <c r="E81" s="9" t="s">
        <v>31</v>
      </c>
      <c r="F81" s="9" t="e">
        <v>#N/A</v>
      </c>
      <c r="G81" s="9" t="e">
        <v>#N/A</v>
      </c>
      <c r="H81" s="9" t="e">
        <v>#N/A</v>
      </c>
      <c r="I81" s="9" t="e">
        <v>#N/A</v>
      </c>
      <c r="J81" s="9" t="e">
        <v>#N/A</v>
      </c>
      <c r="K81" s="9" t="e">
        <v>#N/A</v>
      </c>
      <c r="L81" s="9" t="e">
        <v>#N/A</v>
      </c>
      <c r="N81" s="7">
        <v>2.0</v>
      </c>
      <c r="O81" s="7">
        <v>2.0</v>
      </c>
      <c r="P81" s="7">
        <v>2.0</v>
      </c>
      <c r="Q81" s="7">
        <v>2.0</v>
      </c>
      <c r="R81" s="7">
        <v>2.0</v>
      </c>
      <c r="S81" s="7">
        <v>2.0</v>
      </c>
      <c r="T81" s="7">
        <v>2.0</v>
      </c>
      <c r="U81" s="7">
        <v>2.0</v>
      </c>
      <c r="V81" s="7">
        <v>2.0</v>
      </c>
      <c r="W81" s="7">
        <v>2.0</v>
      </c>
      <c r="X81" s="7">
        <v>2.0</v>
      </c>
      <c r="Z81" s="7">
        <v>1.0</v>
      </c>
      <c r="AA81" s="7">
        <v>1.0</v>
      </c>
      <c r="AB81" s="7">
        <v>1.0</v>
      </c>
      <c r="AC81" s="7">
        <v>1.0</v>
      </c>
      <c r="AD81" s="7">
        <v>1.0</v>
      </c>
      <c r="AE81" s="7">
        <v>1.0</v>
      </c>
      <c r="AF81" s="7">
        <v>1.0</v>
      </c>
      <c r="AG81" s="7">
        <v>1.0</v>
      </c>
      <c r="AH81" s="7">
        <v>1.0</v>
      </c>
      <c r="AI81" s="7">
        <v>1.0</v>
      </c>
      <c r="AJ81" s="7">
        <v>1.0</v>
      </c>
      <c r="AL81" s="7">
        <v>4.0</v>
      </c>
      <c r="AM81" s="7">
        <v>4.0</v>
      </c>
      <c r="AN81" s="7">
        <v>4.0</v>
      </c>
      <c r="AO81" s="7">
        <v>4.0</v>
      </c>
      <c r="AP81" s="7">
        <v>4.0</v>
      </c>
      <c r="AQ81" s="7">
        <v>4.0</v>
      </c>
      <c r="AR81" s="7">
        <v>4.0</v>
      </c>
      <c r="AS81" s="7">
        <v>4.0</v>
      </c>
      <c r="AT81" s="7">
        <v>4.0</v>
      </c>
      <c r="AU81" s="7">
        <v>4.0</v>
      </c>
      <c r="AV81" s="7">
        <v>4.0</v>
      </c>
      <c r="AX81" s="7">
        <v>0.0</v>
      </c>
      <c r="AY81" s="7">
        <v>0.0</v>
      </c>
      <c r="AZ81" s="7">
        <v>0.0</v>
      </c>
      <c r="BA81" s="7">
        <v>0.0</v>
      </c>
      <c r="BB81" s="7">
        <v>0.0</v>
      </c>
      <c r="BC81" s="7">
        <v>0.0</v>
      </c>
      <c r="BD81" s="7">
        <v>0.0</v>
      </c>
      <c r="BE81" s="7">
        <v>0.0</v>
      </c>
      <c r="BF81" s="7">
        <v>0.0</v>
      </c>
      <c r="BG81" s="7">
        <v>0.0</v>
      </c>
      <c r="BH81" s="7">
        <v>0.0</v>
      </c>
    </row>
    <row r="82" ht="14.25" customHeight="1">
      <c r="A82" s="9" t="s">
        <v>130</v>
      </c>
      <c r="B82" s="9" t="s">
        <v>31</v>
      </c>
      <c r="C82" s="9" t="e">
        <v>#N/A</v>
      </c>
      <c r="D82" s="9" t="e">
        <v>#N/A</v>
      </c>
      <c r="E82" s="9" t="e">
        <v>#N/A</v>
      </c>
      <c r="F82" s="9" t="e">
        <v>#N/A</v>
      </c>
      <c r="G82" s="9" t="e">
        <v>#N/A</v>
      </c>
      <c r="H82" s="9" t="e">
        <v>#N/A</v>
      </c>
      <c r="I82" s="9" t="e">
        <v>#N/A</v>
      </c>
      <c r="J82" s="9" t="e">
        <v>#N/A</v>
      </c>
      <c r="K82" s="9" t="e">
        <v>#N/A</v>
      </c>
      <c r="L82" s="9" t="e">
        <v>#N/A</v>
      </c>
      <c r="N82" s="7">
        <v>2.0</v>
      </c>
      <c r="O82" s="7">
        <v>2.0</v>
      </c>
      <c r="P82" s="7">
        <v>2.0</v>
      </c>
      <c r="Q82" s="7">
        <v>2.0</v>
      </c>
      <c r="R82" s="7">
        <v>2.0</v>
      </c>
      <c r="S82" s="7">
        <v>2.0</v>
      </c>
      <c r="T82" s="7">
        <v>2.0</v>
      </c>
      <c r="U82" s="7">
        <v>2.0</v>
      </c>
      <c r="V82" s="7">
        <v>2.0</v>
      </c>
      <c r="W82" s="7">
        <v>2.0</v>
      </c>
      <c r="X82" s="7">
        <v>2.0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L82" s="7">
        <v>5.0</v>
      </c>
      <c r="AM82" s="7">
        <v>5.0</v>
      </c>
      <c r="AN82" s="7">
        <v>5.0</v>
      </c>
      <c r="AO82" s="7">
        <v>5.0</v>
      </c>
      <c r="AP82" s="7">
        <v>5.0</v>
      </c>
      <c r="AQ82" s="7">
        <v>5.0</v>
      </c>
      <c r="AR82" s="7">
        <v>5.0</v>
      </c>
      <c r="AS82" s="7">
        <v>5.0</v>
      </c>
      <c r="AT82" s="7">
        <v>5.0</v>
      </c>
      <c r="AU82" s="7">
        <v>5.0</v>
      </c>
      <c r="AV82" s="7">
        <v>5.0</v>
      </c>
      <c r="AX82" s="7">
        <v>1.0</v>
      </c>
      <c r="AY82" s="7">
        <v>1.0</v>
      </c>
      <c r="AZ82" s="7">
        <v>1.0</v>
      </c>
      <c r="BA82" s="7">
        <v>1.0</v>
      </c>
      <c r="BB82" s="7">
        <v>1.0</v>
      </c>
      <c r="BC82" s="7">
        <v>1.0</v>
      </c>
      <c r="BD82" s="7">
        <v>1.0</v>
      </c>
      <c r="BE82" s="7">
        <v>1.0</v>
      </c>
      <c r="BF82" s="7">
        <v>1.0</v>
      </c>
      <c r="BG82" s="7">
        <v>1.0</v>
      </c>
      <c r="BH82" s="7">
        <v>1.0</v>
      </c>
    </row>
    <row r="83" ht="14.25" customHeight="1">
      <c r="A83" s="9" t="s">
        <v>132</v>
      </c>
      <c r="B83" s="9" t="s">
        <v>31</v>
      </c>
      <c r="C83" s="9" t="e">
        <v>#N/A</v>
      </c>
      <c r="D83" s="9" t="e">
        <v>#N/A</v>
      </c>
      <c r="E83" s="9" t="s">
        <v>31</v>
      </c>
      <c r="F83" s="9" t="e">
        <v>#N/A</v>
      </c>
      <c r="G83" s="9" t="e">
        <v>#N/A</v>
      </c>
      <c r="H83" s="9" t="e">
        <v>#N/A</v>
      </c>
      <c r="I83" s="9" t="e">
        <v>#N/A</v>
      </c>
      <c r="J83" s="9" t="e">
        <v>#N/A</v>
      </c>
      <c r="K83" s="9" t="e">
        <v>#N/A</v>
      </c>
      <c r="L83" s="9" t="e">
        <v>#N/A</v>
      </c>
      <c r="N83" s="7">
        <v>1.0</v>
      </c>
      <c r="O83" s="7">
        <v>1.0</v>
      </c>
      <c r="P83" s="7">
        <v>1.0</v>
      </c>
      <c r="Q83" s="7">
        <v>1.0</v>
      </c>
      <c r="R83" s="7">
        <v>1.0</v>
      </c>
      <c r="S83" s="7">
        <v>1.0</v>
      </c>
      <c r="T83" s="7">
        <v>1.0</v>
      </c>
      <c r="U83" s="7">
        <v>1.0</v>
      </c>
      <c r="V83" s="7">
        <v>1.0</v>
      </c>
      <c r="W83" s="7">
        <v>1.0</v>
      </c>
      <c r="X83" s="7">
        <v>1.0</v>
      </c>
      <c r="Z83" s="7">
        <v>1.0</v>
      </c>
      <c r="AA83" s="7">
        <v>1.0</v>
      </c>
      <c r="AB83" s="7">
        <v>1.0</v>
      </c>
      <c r="AC83" s="7">
        <v>1.0</v>
      </c>
      <c r="AD83" s="7">
        <v>1.0</v>
      </c>
      <c r="AE83" s="7">
        <v>1.0</v>
      </c>
      <c r="AF83" s="7">
        <v>1.0</v>
      </c>
      <c r="AG83" s="7">
        <v>1.0</v>
      </c>
      <c r="AH83" s="7">
        <v>1.0</v>
      </c>
      <c r="AI83" s="7">
        <v>1.0</v>
      </c>
      <c r="AJ83" s="7">
        <v>1.0</v>
      </c>
      <c r="AL83" s="7">
        <v>3.0</v>
      </c>
      <c r="AM83" s="7">
        <v>3.0</v>
      </c>
      <c r="AN83" s="7">
        <v>3.0</v>
      </c>
      <c r="AO83" s="7">
        <v>3.0</v>
      </c>
      <c r="AP83" s="7">
        <v>3.0</v>
      </c>
      <c r="AQ83" s="7">
        <v>3.0</v>
      </c>
      <c r="AR83" s="7">
        <v>3.0</v>
      </c>
      <c r="AS83" s="7">
        <v>3.0</v>
      </c>
      <c r="AT83" s="7">
        <v>3.0</v>
      </c>
      <c r="AU83" s="7">
        <v>3.0</v>
      </c>
      <c r="AV83" s="7">
        <v>3.0</v>
      </c>
      <c r="AX83" s="7">
        <v>0.0</v>
      </c>
      <c r="AY83" s="7">
        <v>0.0</v>
      </c>
      <c r="AZ83" s="7">
        <v>0.0</v>
      </c>
      <c r="BA83" s="7">
        <v>0.0</v>
      </c>
      <c r="BB83" s="7">
        <v>0.0</v>
      </c>
      <c r="BC83" s="7">
        <v>0.0</v>
      </c>
      <c r="BD83" s="7">
        <v>0.0</v>
      </c>
      <c r="BE83" s="7">
        <v>0.0</v>
      </c>
      <c r="BF83" s="7">
        <v>0.0</v>
      </c>
      <c r="BG83" s="7">
        <v>0.0</v>
      </c>
      <c r="BH83" s="7">
        <v>0.0</v>
      </c>
    </row>
    <row r="84" ht="14.25" customHeight="1">
      <c r="A84" s="9" t="s">
        <v>133</v>
      </c>
      <c r="B84" s="9" t="s">
        <v>30</v>
      </c>
      <c r="C84" s="9" t="s">
        <v>30</v>
      </c>
      <c r="D84" s="9" t="s">
        <v>30</v>
      </c>
      <c r="E84" s="9" t="s">
        <v>30</v>
      </c>
      <c r="F84" s="9" t="s">
        <v>30</v>
      </c>
      <c r="G84" s="9" t="e">
        <v>#N/A</v>
      </c>
      <c r="H84" s="9" t="e">
        <v>#N/A</v>
      </c>
      <c r="I84" s="9" t="e">
        <v>#N/A</v>
      </c>
      <c r="J84" s="9" t="e">
        <v>#N/A</v>
      </c>
      <c r="K84" s="9" t="e">
        <v>#N/A</v>
      </c>
      <c r="L84" s="9" t="e">
        <v>#N/A</v>
      </c>
      <c r="N84" s="7">
        <v>2.0</v>
      </c>
      <c r="O84" s="7">
        <v>2.0</v>
      </c>
      <c r="P84" s="7">
        <v>2.0</v>
      </c>
      <c r="Q84" s="7">
        <v>2.0</v>
      </c>
      <c r="R84" s="7">
        <v>2.0</v>
      </c>
      <c r="S84" s="7">
        <v>2.0</v>
      </c>
      <c r="T84" s="7">
        <v>2.0</v>
      </c>
      <c r="U84" s="7">
        <v>2.0</v>
      </c>
      <c r="V84" s="7">
        <v>2.0</v>
      </c>
      <c r="W84" s="7">
        <v>2.0</v>
      </c>
      <c r="X84" s="7">
        <v>2.0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L84" s="7">
        <v>4.0</v>
      </c>
      <c r="AM84" s="7">
        <v>4.0</v>
      </c>
      <c r="AN84" s="7">
        <v>4.0</v>
      </c>
      <c r="AO84" s="7">
        <v>4.0</v>
      </c>
      <c r="AP84" s="7">
        <v>4.0</v>
      </c>
      <c r="AQ84" s="7">
        <v>4.0</v>
      </c>
      <c r="AR84" s="7">
        <v>4.0</v>
      </c>
      <c r="AS84" s="7">
        <v>4.0</v>
      </c>
      <c r="AT84" s="7">
        <v>4.0</v>
      </c>
      <c r="AU84" s="7">
        <v>4.0</v>
      </c>
      <c r="AV84" s="7">
        <v>4.0</v>
      </c>
      <c r="AX84" s="7">
        <v>1.0</v>
      </c>
      <c r="AY84" s="7">
        <v>1.0</v>
      </c>
      <c r="AZ84" s="7">
        <v>1.0</v>
      </c>
      <c r="BA84" s="7">
        <v>1.0</v>
      </c>
      <c r="BB84" s="7">
        <v>1.0</v>
      </c>
      <c r="BC84" s="7">
        <v>1.0</v>
      </c>
      <c r="BD84" s="7">
        <v>1.0</v>
      </c>
      <c r="BE84" s="7">
        <v>1.0</v>
      </c>
      <c r="BF84" s="7">
        <v>1.0</v>
      </c>
      <c r="BG84" s="7">
        <v>1.0</v>
      </c>
      <c r="BH84" s="7">
        <v>1.0</v>
      </c>
    </row>
    <row r="85" ht="14.25" customHeight="1"/>
    <row r="86" ht="14.25" customHeight="1">
      <c r="A86" s="9" t="s">
        <v>140</v>
      </c>
      <c r="B86" s="9">
        <f>COUNTIF(B2:L84,"No")</f>
        <v>308</v>
      </c>
    </row>
    <row r="87" ht="14.25" customHeight="1">
      <c r="A87" s="9" t="s">
        <v>141</v>
      </c>
      <c r="B87" s="9">
        <f>COUNTIF(B2:L84,"Yes")</f>
        <v>40</v>
      </c>
    </row>
    <row r="88" ht="14.25" customHeight="1">
      <c r="A88" s="9" t="s">
        <v>142</v>
      </c>
      <c r="B88" s="9">
        <f>COUNTIF(B2:L84,"I don't know")</f>
        <v>0</v>
      </c>
    </row>
    <row r="89" ht="14.25" customHeight="1"/>
    <row r="90" ht="14.25" customHeight="1">
      <c r="A90" s="13" t="s">
        <v>166</v>
      </c>
    </row>
    <row r="91" ht="14.25" customHeight="1"/>
    <row r="92" ht="14.25" customHeight="1"/>
    <row r="93" ht="14.25" customHeight="1"/>
    <row r="94" ht="14.25" customHeight="1">
      <c r="A94" s="14"/>
      <c r="B94" s="20"/>
      <c r="C94" s="15" t="s">
        <v>144</v>
      </c>
      <c r="D94" s="16"/>
      <c r="E94" s="16"/>
      <c r="F94" s="16"/>
      <c r="G94" s="16"/>
      <c r="H94" s="17"/>
      <c r="J94" s="14"/>
      <c r="K94" s="20"/>
      <c r="L94" s="15" t="s">
        <v>145</v>
      </c>
      <c r="M94" s="17"/>
      <c r="N94" s="18"/>
      <c r="O94" s="14"/>
      <c r="P94" s="20"/>
      <c r="Q94" s="15" t="s">
        <v>15</v>
      </c>
      <c r="R94" s="16"/>
      <c r="S94" s="16"/>
      <c r="T94" s="16"/>
      <c r="U94" s="16"/>
      <c r="V94" s="17"/>
      <c r="X94" s="14"/>
      <c r="Y94" s="20"/>
      <c r="Z94" s="15" t="s">
        <v>146</v>
      </c>
      <c r="AA94" s="17"/>
    </row>
    <row r="95" ht="14.25" customHeight="1">
      <c r="A95" s="27"/>
      <c r="B95" s="18"/>
      <c r="C95" s="30">
        <v>0.0</v>
      </c>
      <c r="D95" s="31">
        <v>1.0</v>
      </c>
      <c r="E95" s="31">
        <v>2.0</v>
      </c>
      <c r="F95" s="31">
        <v>3.0</v>
      </c>
      <c r="G95" s="31">
        <v>4.0</v>
      </c>
      <c r="H95" s="32">
        <v>5.0</v>
      </c>
      <c r="J95" s="27"/>
      <c r="K95" s="18"/>
      <c r="L95" s="30">
        <v>0.0</v>
      </c>
      <c r="M95" s="32">
        <v>1.0</v>
      </c>
      <c r="O95" s="27"/>
      <c r="P95" s="18"/>
      <c r="Q95" s="24">
        <v>0.0</v>
      </c>
      <c r="R95" s="25">
        <v>1.0</v>
      </c>
      <c r="S95" s="25">
        <v>2.0</v>
      </c>
      <c r="T95" s="25">
        <v>3.0</v>
      </c>
      <c r="U95" s="25">
        <v>4.0</v>
      </c>
      <c r="V95" s="26">
        <v>5.0</v>
      </c>
      <c r="X95" s="27"/>
      <c r="Y95" s="18"/>
      <c r="Z95" s="30">
        <v>0.0</v>
      </c>
      <c r="AA95" s="32">
        <v>1.0</v>
      </c>
    </row>
    <row r="96" ht="14.25" customHeight="1">
      <c r="A96" s="45"/>
      <c r="B96" s="19" t="s">
        <v>30</v>
      </c>
      <c r="C96" s="18">
        <f>COUNTIFS($B$2:$L$84,B96,$N$2:$X$84,C95)</f>
        <v>0</v>
      </c>
      <c r="D96" s="18">
        <f>COUNTIFS($B$2:$L$84,B96,$N$2:$X$84,D95)</f>
        <v>3</v>
      </c>
      <c r="E96" s="18">
        <f>COUNTIFS($B$2:$L$84,B96,$N$2:$X$84,E95)</f>
        <v>10</v>
      </c>
      <c r="F96" s="18">
        <f>COUNTIFS($B$2:$L$84,B96,$N$2:$X$84,F95)</f>
        <v>12</v>
      </c>
      <c r="G96" s="18">
        <f>COUNTIFS($B$2:$L$84,B96,$N$2:$X$84,G95)</f>
        <v>15</v>
      </c>
      <c r="H96" s="23">
        <f>COUNTIFS($B$2:$L$84,B96,$N$2:$X$84,H95)</f>
        <v>0</v>
      </c>
      <c r="J96" s="46"/>
      <c r="K96" s="19" t="s">
        <v>30</v>
      </c>
      <c r="L96" s="18">
        <f>COUNTIFS($B$2:$L$84,K96,$Z$2:$AJ$84,L95)</f>
        <v>13</v>
      </c>
      <c r="M96" s="23">
        <f>COUNTIFS($B$2:$L$84,K96,$Z$2:$AJ$84,M95)</f>
        <v>27</v>
      </c>
      <c r="O96" s="47"/>
      <c r="P96" s="21" t="s">
        <v>30</v>
      </c>
      <c r="Q96" s="18">
        <f>COUNTIFS($B$2:$L$84,P96,$AL$2:$AV$84,Q95)</f>
        <v>0</v>
      </c>
      <c r="R96" s="18">
        <f>COUNTIFS($B$2:$L$84,P96,$AL$2:$AV$84,R95)</f>
        <v>0</v>
      </c>
      <c r="S96" s="18">
        <f>COUNTIFS($B$2:$L$84,P96,$AL$2:$AV$84,S95)</f>
        <v>7</v>
      </c>
      <c r="T96" s="18">
        <f>COUNTIFS($B$2:$L$84,P96,$AL$2:$AV$84,T95)</f>
        <v>11</v>
      </c>
      <c r="U96" s="18">
        <f>COUNTIFS($B$2:$L$84,P96,$AL$2:$AV$84,U95)</f>
        <v>19</v>
      </c>
      <c r="V96" s="23">
        <f>COUNTIFS($B$2:$L$84,P96,$AL$2:$AV$84,V95)</f>
        <v>3</v>
      </c>
      <c r="X96" s="46"/>
      <c r="Y96" s="19" t="s">
        <v>30</v>
      </c>
      <c r="Z96" s="14">
        <f>COUNTIFS($B$2:$L$84,Y96,$AX$2:$BH$84,Z95)</f>
        <v>13</v>
      </c>
      <c r="AA96" s="21">
        <f>COUNTIFS($B$2:$L$84,Y96,$Z$2:$AJ$84,AA95)</f>
        <v>27</v>
      </c>
    </row>
    <row r="97" ht="14.25" customHeight="1">
      <c r="A97" s="39"/>
      <c r="B97" s="29" t="s">
        <v>31</v>
      </c>
      <c r="C97" s="31">
        <f>COUNTIFS($B$2:$L$84,B97,$N$2:$X$84,C95)</f>
        <v>6</v>
      </c>
      <c r="D97" s="31">
        <f>COUNTIFS($B$2:$L$84,B97,$N$2:$X$84,D95)</f>
        <v>58</v>
      </c>
      <c r="E97" s="31">
        <f>COUNTIFS($B$2:$L$84,B97,$N$2:$X$84,E95)</f>
        <v>77</v>
      </c>
      <c r="F97" s="31">
        <f>COUNTIFS($B$2:$L$84,B97,$N$2:$X$84,F95)</f>
        <v>66</v>
      </c>
      <c r="G97" s="31">
        <f>COUNTIFS($B$2:$L$84,B97,$N$2:$X$84,G95)</f>
        <v>89</v>
      </c>
      <c r="H97" s="32">
        <f>COUNTIFS($B$2:$L$84,B97,$N$2:$X$84,H95)</f>
        <v>12</v>
      </c>
      <c r="J97" s="48"/>
      <c r="K97" s="29" t="s">
        <v>31</v>
      </c>
      <c r="L97" s="31">
        <f>COUNTIFS($B$2:$L$84,K97,$Z$2:$AJ$84,L95)</f>
        <v>121</v>
      </c>
      <c r="M97" s="32">
        <f>COUNTIFS($B$2:$L$84,K97,$Z$2:$AJ$84,M95)</f>
        <v>183</v>
      </c>
      <c r="O97" s="49"/>
      <c r="P97" s="32" t="s">
        <v>31</v>
      </c>
      <c r="Q97" s="31">
        <f>COUNTIFS($B$2:$L$84,P97,$AL$2:$AV$84,Q95)</f>
        <v>10</v>
      </c>
      <c r="R97" s="31">
        <f>COUNTIFS($B$2:$L$84,P97,$AL$2:$AV$84,R95)</f>
        <v>2</v>
      </c>
      <c r="S97" s="31">
        <f>COUNTIFS($B$2:$L$84,P97,$AL$2:$AV$84,S95)</f>
        <v>67</v>
      </c>
      <c r="T97" s="31">
        <f>COUNTIFS($B$2:$L$84,P97,$AL$2:$AV$84,T95)</f>
        <v>58</v>
      </c>
      <c r="U97" s="31">
        <f>COUNTIFS($B$2:$L$84,P97,$AL$2:$AV$84,U95)</f>
        <v>100</v>
      </c>
      <c r="V97" s="32">
        <f>COUNTIFS($B$2:$L$84,P97,$AL$2:$AV$84,V95)</f>
        <v>65</v>
      </c>
      <c r="X97" s="48"/>
      <c r="Y97" s="29" t="s">
        <v>31</v>
      </c>
      <c r="Z97" s="30">
        <f>COUNTIFS($B$2:$L$84,Y97,$AX$2:$BH$84,Z95)</f>
        <v>160</v>
      </c>
      <c r="AA97" s="32">
        <f>COUNTIFS($B$2:$L$84,Y97,$Z$2:$AJ$84,AA95)</f>
        <v>183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C94:H94"/>
    <mergeCell ref="L94:M94"/>
    <mergeCell ref="Q94:V94"/>
    <mergeCell ref="Z94:AA94"/>
    <mergeCell ref="A96:A97"/>
  </mergeCells>
  <printOptions/>
  <pageMargins bottom="0.75" footer="0.0" header="0.0" left="0.7" right="0.7" top="0.75"/>
  <pageSetup orientation="portrait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6" width="7.63"/>
  </cols>
  <sheetData>
    <row r="1" ht="14.25" customHeight="1">
      <c r="A1" s="50" t="s">
        <v>10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</row>
    <row r="2" ht="14.25" customHeight="1">
      <c r="A2" s="51">
        <v>0.0</v>
      </c>
      <c r="B2" s="1">
        <v>5.0</v>
      </c>
      <c r="C2" s="1">
        <v>5.0</v>
      </c>
      <c r="D2" s="1">
        <v>5.0</v>
      </c>
      <c r="E2" s="1" t="e">
        <v>#N/A</v>
      </c>
      <c r="F2" s="1" t="e">
        <v>#N/A</v>
      </c>
      <c r="G2" s="1" t="e">
        <v>#N/A</v>
      </c>
      <c r="H2" s="1" t="e">
        <v>#N/A</v>
      </c>
      <c r="I2" s="1">
        <v>5.0</v>
      </c>
      <c r="J2" s="1">
        <v>5.0</v>
      </c>
      <c r="K2" s="1" t="e">
        <v>#N/A</v>
      </c>
      <c r="L2" s="1">
        <v>5.0</v>
      </c>
    </row>
    <row r="3" ht="14.25" customHeight="1">
      <c r="A3" s="51">
        <v>1.0</v>
      </c>
      <c r="B3" s="1">
        <v>3.0</v>
      </c>
      <c r="C3" s="1">
        <v>3.0</v>
      </c>
      <c r="D3" s="1" t="e">
        <v>#N/A</v>
      </c>
      <c r="E3" s="1">
        <v>4.0</v>
      </c>
      <c r="F3" s="1">
        <v>3.0</v>
      </c>
      <c r="G3" s="1" t="e">
        <v>#N/A</v>
      </c>
      <c r="H3" s="1">
        <v>3.0</v>
      </c>
      <c r="I3" s="1" t="e">
        <v>#N/A</v>
      </c>
      <c r="J3" s="1" t="e">
        <v>#N/A</v>
      </c>
      <c r="K3" s="1" t="e">
        <v>#N/A</v>
      </c>
      <c r="L3" s="1" t="e">
        <v>#N/A</v>
      </c>
    </row>
    <row r="4" ht="14.25" customHeight="1">
      <c r="A4" s="51">
        <v>1.0</v>
      </c>
      <c r="B4" s="1">
        <v>3.0</v>
      </c>
      <c r="C4" s="1">
        <v>4.0</v>
      </c>
      <c r="D4" s="1">
        <v>4.0</v>
      </c>
      <c r="E4" s="1" t="e">
        <v>#N/A</v>
      </c>
      <c r="F4" s="1" t="e">
        <v>#N/A</v>
      </c>
      <c r="G4" s="1" t="e">
        <v>#N/A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</row>
    <row r="5" ht="14.25" customHeight="1">
      <c r="A5" s="51">
        <v>1.0</v>
      </c>
      <c r="B5" s="1">
        <v>4.0</v>
      </c>
      <c r="C5" s="1" t="e">
        <v>#N/A</v>
      </c>
      <c r="D5" s="1" t="e">
        <v>#N/A</v>
      </c>
      <c r="E5" s="1" t="e">
        <v>#N/A</v>
      </c>
      <c r="F5" s="1" t="e">
        <v>#N/A</v>
      </c>
      <c r="G5" s="1" t="e">
        <v>#N/A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</row>
    <row r="6" ht="14.25" customHeight="1">
      <c r="A6" s="51">
        <v>1.0</v>
      </c>
      <c r="B6" s="1">
        <v>4.0</v>
      </c>
      <c r="C6" s="1">
        <v>4.0</v>
      </c>
      <c r="D6" s="1">
        <v>4.0</v>
      </c>
      <c r="E6" s="1" t="e">
        <v>#N/A</v>
      </c>
      <c r="F6" s="1">
        <v>4.0</v>
      </c>
      <c r="G6" s="1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</row>
    <row r="7" ht="14.25" customHeight="1">
      <c r="A7" s="51">
        <v>1.0</v>
      </c>
      <c r="B7" s="1">
        <v>3.0</v>
      </c>
      <c r="C7" s="1">
        <v>4.0</v>
      </c>
      <c r="D7" s="1" t="e">
        <v>#N/A</v>
      </c>
      <c r="E7" s="1" t="e">
        <v>#N/A</v>
      </c>
      <c r="F7" s="1" t="e">
        <v>#N/A</v>
      </c>
      <c r="G7" s="1">
        <v>2.0</v>
      </c>
      <c r="H7" s="1">
        <v>2.0</v>
      </c>
      <c r="I7" s="1">
        <v>3.0</v>
      </c>
      <c r="J7" s="1">
        <v>3.0</v>
      </c>
      <c r="K7" s="1">
        <v>3.0</v>
      </c>
      <c r="L7" s="1" t="e">
        <v>#N/A</v>
      </c>
    </row>
    <row r="8" ht="14.25" customHeight="1">
      <c r="A8" s="51">
        <v>1.0</v>
      </c>
      <c r="B8" s="1">
        <v>5.0</v>
      </c>
      <c r="C8" s="1">
        <v>5.0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</row>
    <row r="9" ht="14.25" customHeight="1">
      <c r="A9" s="51">
        <v>1.0</v>
      </c>
      <c r="B9" s="1">
        <v>4.0</v>
      </c>
      <c r="C9" s="1" t="e">
        <v>#N/A</v>
      </c>
      <c r="D9" s="1" t="e">
        <v>#N/A</v>
      </c>
      <c r="E9" s="1" t="e">
        <v>#N/A</v>
      </c>
      <c r="F9" s="1" t="e">
        <v>#N/A</v>
      </c>
      <c r="G9" s="1" t="e">
        <v>#N/A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</row>
    <row r="10" ht="14.25" customHeight="1">
      <c r="A10" s="51">
        <v>1.0</v>
      </c>
      <c r="B10" s="1">
        <v>1.0</v>
      </c>
      <c r="C10" s="1" t="e">
        <v>#N/A</v>
      </c>
      <c r="D10" s="1" t="e">
        <v>#N/A</v>
      </c>
      <c r="E10" s="1">
        <v>1.0</v>
      </c>
      <c r="F10" s="1" t="e">
        <v>#N/A</v>
      </c>
      <c r="G10" s="1" t="e">
        <v>#N/A</v>
      </c>
      <c r="H10" s="1" t="e">
        <v>#N/A</v>
      </c>
      <c r="I10" s="1" t="e">
        <v>#N/A</v>
      </c>
      <c r="J10" s="1">
        <v>1.0</v>
      </c>
      <c r="K10" s="1" t="e">
        <v>#N/A</v>
      </c>
      <c r="L10" s="1" t="e">
        <v>#N/A</v>
      </c>
    </row>
    <row r="11" ht="14.25" customHeight="1">
      <c r="A11" s="51">
        <v>1.0</v>
      </c>
      <c r="B11" s="1">
        <v>4.0</v>
      </c>
      <c r="C11" s="1">
        <v>5.0</v>
      </c>
      <c r="D11" s="1" t="e">
        <v>#N/A</v>
      </c>
      <c r="E11" s="1" t="e">
        <v>#N/A</v>
      </c>
      <c r="F11" s="1" t="e">
        <v>#N/A</v>
      </c>
      <c r="G11" s="1" t="e">
        <v>#N/A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</row>
    <row r="12" ht="14.25" customHeight="1">
      <c r="A12" s="51">
        <v>1.0</v>
      </c>
      <c r="B12" s="1">
        <v>4.0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</row>
    <row r="13" ht="14.25" customHeight="1">
      <c r="A13" s="51">
        <v>1.0</v>
      </c>
      <c r="B13" s="1">
        <v>5.0</v>
      </c>
      <c r="C13" s="1">
        <v>5.0</v>
      </c>
      <c r="D13" s="1" t="e">
        <v>#N/A</v>
      </c>
      <c r="E13" s="1">
        <v>5.0</v>
      </c>
      <c r="F13" s="1">
        <v>5.0</v>
      </c>
      <c r="G13" s="1">
        <v>5.0</v>
      </c>
      <c r="H13" s="1" t="e">
        <v>#N/A</v>
      </c>
      <c r="I13" s="1">
        <v>5.0</v>
      </c>
      <c r="J13" s="1">
        <v>5.0</v>
      </c>
      <c r="K13" s="1">
        <v>5.0</v>
      </c>
      <c r="L13" s="1" t="e">
        <v>#N/A</v>
      </c>
    </row>
    <row r="14" ht="14.25" customHeight="1">
      <c r="A14" s="51">
        <v>1.0</v>
      </c>
      <c r="B14" s="1">
        <v>5.0</v>
      </c>
      <c r="C14" s="1">
        <v>5.0</v>
      </c>
      <c r="D14" s="1">
        <v>5.0</v>
      </c>
      <c r="E14" s="1" t="e">
        <v>#N/A</v>
      </c>
      <c r="F14" s="1">
        <v>5.0</v>
      </c>
      <c r="G14" s="1">
        <v>5.0</v>
      </c>
      <c r="H14" s="1" t="e">
        <v>#N/A</v>
      </c>
      <c r="I14" s="1">
        <v>5.0</v>
      </c>
      <c r="J14" s="1" t="e">
        <v>#N/A</v>
      </c>
      <c r="K14" s="1">
        <v>5.0</v>
      </c>
      <c r="L14" s="1" t="e">
        <v>#N/A</v>
      </c>
    </row>
    <row r="15" ht="14.25" customHeight="1">
      <c r="A15" s="51">
        <v>1.0</v>
      </c>
      <c r="B15" s="1">
        <v>5.0</v>
      </c>
      <c r="C15" s="1">
        <v>5.0</v>
      </c>
      <c r="D15" s="1" t="e">
        <v>#N/A</v>
      </c>
      <c r="E15" s="1" t="e">
        <v>#N/A</v>
      </c>
      <c r="F15" s="1" t="e">
        <v>#N/A</v>
      </c>
      <c r="G15" s="1" t="e">
        <v>#N/A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</row>
    <row r="16" ht="14.25" customHeight="1">
      <c r="A16" s="51">
        <v>1.0</v>
      </c>
      <c r="B16" s="1">
        <v>5.0</v>
      </c>
      <c r="C16" s="1" t="e">
        <v>#N/A</v>
      </c>
      <c r="D16" s="1" t="e">
        <v>#N/A</v>
      </c>
      <c r="E16" s="1" t="e">
        <v>#N/A</v>
      </c>
      <c r="F16" s="1" t="e">
        <v>#N/A</v>
      </c>
      <c r="G16" s="1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</row>
    <row r="17" ht="14.25" customHeight="1">
      <c r="A17" s="51">
        <v>1.0</v>
      </c>
      <c r="B17" s="1">
        <v>5.0</v>
      </c>
      <c r="C17" s="1">
        <v>4.0</v>
      </c>
      <c r="D17" s="1" t="e">
        <v>#N/A</v>
      </c>
      <c r="E17" s="1" t="e">
        <v>#N/A</v>
      </c>
      <c r="F17" s="1" t="e">
        <v>#N/A</v>
      </c>
      <c r="G17" s="1">
        <v>5.0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</row>
    <row r="18" ht="14.25" customHeight="1">
      <c r="A18" s="51">
        <v>1.0</v>
      </c>
      <c r="B18" s="1">
        <v>3.0</v>
      </c>
      <c r="C18" s="1">
        <v>3.0</v>
      </c>
      <c r="D18" s="1">
        <v>3.0</v>
      </c>
      <c r="E18" s="1">
        <v>3.0</v>
      </c>
      <c r="F18" s="1">
        <v>2.0</v>
      </c>
      <c r="G18" s="1">
        <v>3.0</v>
      </c>
      <c r="H18" s="1">
        <v>2.0</v>
      </c>
      <c r="I18" s="1">
        <v>2.0</v>
      </c>
      <c r="J18" s="1" t="e">
        <v>#N/A</v>
      </c>
      <c r="K18" s="1">
        <v>3.0</v>
      </c>
      <c r="L18" s="1" t="e">
        <v>#N/A</v>
      </c>
    </row>
    <row r="19" ht="14.25" customHeight="1">
      <c r="A19" s="51">
        <v>1.0</v>
      </c>
      <c r="B19" s="1">
        <v>4.0</v>
      </c>
      <c r="C19" s="1" t="e">
        <v>#N/A</v>
      </c>
      <c r="D19" s="1" t="e">
        <v>#N/A</v>
      </c>
      <c r="E19" s="1">
        <v>5.0</v>
      </c>
      <c r="F19" s="1" t="e">
        <v>#N/A</v>
      </c>
      <c r="G19" s="1" t="e">
        <v>#N/A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</row>
    <row r="20" ht="14.25" customHeight="1">
      <c r="A20" s="51">
        <v>2.0</v>
      </c>
      <c r="B20" s="1">
        <v>5.0</v>
      </c>
      <c r="C20" s="1" t="e">
        <v>#N/A</v>
      </c>
      <c r="D20" s="1" t="e">
        <v>#N/A</v>
      </c>
      <c r="E20" s="1" t="e">
        <v>#N/A</v>
      </c>
      <c r="F20" s="1" t="e">
        <v>#N/A</v>
      </c>
      <c r="G20" s="1" t="e">
        <v>#N/A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</row>
    <row r="21" ht="14.25" customHeight="1">
      <c r="A21" s="51">
        <v>2.0</v>
      </c>
      <c r="B21" s="1">
        <v>3.0</v>
      </c>
      <c r="C21" s="1">
        <v>3.0</v>
      </c>
      <c r="D21" s="1">
        <v>2.0</v>
      </c>
      <c r="E21" s="1">
        <v>3.0</v>
      </c>
      <c r="F21" s="1">
        <v>3.0</v>
      </c>
      <c r="G21" s="1" t="e">
        <v>#N/A</v>
      </c>
      <c r="H21" s="1" t="e">
        <v>#N/A</v>
      </c>
      <c r="I21" s="1" t="e">
        <v>#N/A</v>
      </c>
      <c r="J21" s="1" t="e">
        <v>#N/A</v>
      </c>
      <c r="K21" s="1">
        <v>3.0</v>
      </c>
      <c r="L21" s="1">
        <v>3.0</v>
      </c>
    </row>
    <row r="22" ht="14.25" customHeight="1">
      <c r="A22" s="51">
        <v>2.0</v>
      </c>
      <c r="B22" s="1">
        <v>5.0</v>
      </c>
      <c r="C22" s="1">
        <v>4.0</v>
      </c>
      <c r="D22" s="1" t="e">
        <v>#N/A</v>
      </c>
      <c r="E22" s="1" t="e">
        <v>#N/A</v>
      </c>
      <c r="F22" s="1" t="e">
        <v>#N/A</v>
      </c>
      <c r="G22" s="1" t="e">
        <v>#N/A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>
        <v>4.0</v>
      </c>
    </row>
    <row r="23" ht="14.25" customHeight="1">
      <c r="A23" s="51">
        <v>2.0</v>
      </c>
      <c r="B23" s="1">
        <v>4.0</v>
      </c>
      <c r="C23" s="1" t="e">
        <v>#N/A</v>
      </c>
      <c r="D23" s="1" t="e">
        <v>#N/A</v>
      </c>
      <c r="E23" s="1" t="e">
        <v>#N/A</v>
      </c>
      <c r="F23" s="1" t="e">
        <v>#N/A</v>
      </c>
      <c r="G23" s="1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</row>
    <row r="24" ht="14.25" customHeight="1">
      <c r="A24" s="51">
        <v>2.0</v>
      </c>
      <c r="B24" s="1">
        <v>5.0</v>
      </c>
      <c r="C24" s="1">
        <v>5.0</v>
      </c>
      <c r="D24" s="1" t="e">
        <v>#N/A</v>
      </c>
      <c r="E24" s="1">
        <v>5.0</v>
      </c>
      <c r="F24" s="1" t="e">
        <v>#N/A</v>
      </c>
      <c r="G24" s="1">
        <v>5.0</v>
      </c>
      <c r="H24" s="1">
        <v>5.0</v>
      </c>
      <c r="I24" s="1">
        <v>5.0</v>
      </c>
      <c r="J24" s="1">
        <v>5.0</v>
      </c>
      <c r="K24" s="1">
        <v>5.0</v>
      </c>
      <c r="L24" s="1">
        <v>5.0</v>
      </c>
    </row>
    <row r="25" ht="14.25" customHeight="1">
      <c r="A25" s="51">
        <v>2.0</v>
      </c>
      <c r="B25" s="1">
        <v>4.0</v>
      </c>
      <c r="C25" s="1" t="e">
        <v>#N/A</v>
      </c>
      <c r="D25" s="1" t="e">
        <v>#N/A</v>
      </c>
      <c r="E25" s="1">
        <v>3.0</v>
      </c>
      <c r="F25" s="1">
        <v>3.0</v>
      </c>
      <c r="G25" s="1" t="e">
        <v>#N/A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>
        <v>3.0</v>
      </c>
    </row>
    <row r="26" ht="14.25" customHeight="1">
      <c r="A26" s="51">
        <v>2.0</v>
      </c>
      <c r="B26" s="1">
        <v>2.0</v>
      </c>
      <c r="C26" s="1">
        <v>2.0</v>
      </c>
      <c r="D26" s="1">
        <v>2.0</v>
      </c>
      <c r="E26" s="1">
        <v>5.0</v>
      </c>
      <c r="F26" s="1">
        <v>3.0</v>
      </c>
      <c r="G26" s="1">
        <v>4.0</v>
      </c>
      <c r="H26" s="1">
        <v>5.0</v>
      </c>
      <c r="I26" s="1">
        <v>5.0</v>
      </c>
      <c r="J26" s="1">
        <v>5.0</v>
      </c>
      <c r="K26" s="1">
        <v>5.0</v>
      </c>
      <c r="L26" s="1">
        <v>5.0</v>
      </c>
    </row>
    <row r="27" ht="14.25" customHeight="1">
      <c r="A27" s="51">
        <v>2.0</v>
      </c>
      <c r="B27" s="1">
        <v>5.0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</row>
    <row r="28" ht="14.25" customHeight="1">
      <c r="A28" s="51">
        <v>2.0</v>
      </c>
      <c r="B28" s="1">
        <v>5.0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>
        <v>5.0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</row>
    <row r="29" ht="14.25" customHeight="1">
      <c r="A29" s="51">
        <v>2.0</v>
      </c>
      <c r="B29" s="1">
        <v>4.0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</row>
    <row r="30" ht="14.25" customHeight="1">
      <c r="A30" s="51">
        <v>2.0</v>
      </c>
      <c r="B30" s="1">
        <v>2.0</v>
      </c>
      <c r="C30" s="1">
        <v>3.0</v>
      </c>
      <c r="D30" s="1" t="e">
        <v>#N/A</v>
      </c>
      <c r="E30" s="1" t="e">
        <v>#N/A</v>
      </c>
      <c r="F30" s="1">
        <v>3.0</v>
      </c>
      <c r="G30" s="1">
        <v>3.0</v>
      </c>
      <c r="H30" s="1" t="e">
        <v>#N/A</v>
      </c>
      <c r="I30" s="1">
        <v>3.0</v>
      </c>
      <c r="J30" s="1" t="e">
        <v>#N/A</v>
      </c>
      <c r="K30" s="1">
        <v>4.0</v>
      </c>
      <c r="L30" s="1" t="e">
        <v>#N/A</v>
      </c>
    </row>
    <row r="31" ht="14.25" customHeight="1">
      <c r="A31" s="51">
        <v>2.0</v>
      </c>
      <c r="B31" s="1">
        <v>5.0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e">
        <v>#N/A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</row>
    <row r="32" ht="14.25" customHeight="1">
      <c r="A32" s="51">
        <v>2.0</v>
      </c>
      <c r="B32" s="1">
        <v>5.0</v>
      </c>
      <c r="C32" s="1" t="e">
        <v>#N/A</v>
      </c>
      <c r="D32" s="1" t="e">
        <v>#N/A</v>
      </c>
      <c r="E32" s="1" t="e">
        <v>#N/A</v>
      </c>
      <c r="F32" s="1">
        <v>4.0</v>
      </c>
      <c r="G32" s="1" t="e">
        <v>#N/A</v>
      </c>
      <c r="H32" s="1">
        <v>5.0</v>
      </c>
      <c r="I32" s="1" t="e">
        <v>#N/A</v>
      </c>
      <c r="J32" s="1" t="e">
        <v>#N/A</v>
      </c>
      <c r="K32" s="1" t="e">
        <v>#N/A</v>
      </c>
      <c r="L32" s="1">
        <v>5.0</v>
      </c>
    </row>
    <row r="33" ht="14.25" customHeight="1">
      <c r="A33" s="51">
        <v>2.0</v>
      </c>
      <c r="B33" s="1">
        <v>3.0</v>
      </c>
      <c r="C33" s="1">
        <v>4.0</v>
      </c>
      <c r="D33" s="1">
        <v>4.0</v>
      </c>
      <c r="E33" s="1">
        <v>5.0</v>
      </c>
      <c r="F33" s="1">
        <v>4.0</v>
      </c>
      <c r="G33" s="1">
        <v>2.0</v>
      </c>
      <c r="H33" s="1" t="e">
        <v>#N/A</v>
      </c>
      <c r="I33" s="1" t="e">
        <v>#N/A</v>
      </c>
      <c r="J33" s="1">
        <v>3.0</v>
      </c>
      <c r="K33" s="1">
        <v>3.0</v>
      </c>
      <c r="L33" s="1">
        <v>3.0</v>
      </c>
    </row>
    <row r="34" ht="14.25" customHeight="1">
      <c r="A34" s="51">
        <v>2.0</v>
      </c>
      <c r="B34" s="1">
        <v>5.0</v>
      </c>
      <c r="C34" s="1" t="e">
        <v>#N/A</v>
      </c>
      <c r="D34" s="1" t="e">
        <v>#N/A</v>
      </c>
      <c r="E34" s="1">
        <v>4.0</v>
      </c>
      <c r="F34" s="1" t="e">
        <v>#N/A</v>
      </c>
      <c r="G34" s="1" t="e">
        <v>#N/A</v>
      </c>
      <c r="H34" s="1" t="e">
        <v>#N/A</v>
      </c>
      <c r="I34" s="1" t="e">
        <v>#N/A</v>
      </c>
      <c r="J34" s="1" t="e">
        <v>#N/A</v>
      </c>
      <c r="K34" s="1" t="e">
        <v>#N/A</v>
      </c>
      <c r="L34" s="1" t="e">
        <v>#N/A</v>
      </c>
    </row>
    <row r="35" ht="14.25" customHeight="1">
      <c r="A35" s="51">
        <v>2.0</v>
      </c>
      <c r="B35" s="1">
        <v>4.0</v>
      </c>
      <c r="C35" s="1" t="e">
        <v>#N/A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</row>
    <row r="36" ht="14.25" customHeight="1">
      <c r="A36" s="51">
        <v>2.0</v>
      </c>
      <c r="B36" s="1">
        <v>5.0</v>
      </c>
      <c r="C36" s="1" t="e">
        <v>#N/A</v>
      </c>
      <c r="D36" s="1" t="e">
        <v>#N/A</v>
      </c>
      <c r="E36" s="1">
        <v>5.0</v>
      </c>
      <c r="F36" s="1" t="e">
        <v>#N/A</v>
      </c>
      <c r="G36" s="1" t="e">
        <v>#N/A</v>
      </c>
      <c r="H36" s="1">
        <v>5.0</v>
      </c>
      <c r="I36" s="1" t="e">
        <v>#N/A</v>
      </c>
      <c r="J36" s="1" t="e">
        <v>#N/A</v>
      </c>
      <c r="K36" s="1" t="e">
        <v>#N/A</v>
      </c>
      <c r="L36" s="1" t="e">
        <v>#N/A</v>
      </c>
    </row>
    <row r="37" ht="14.25" customHeight="1">
      <c r="A37" s="51">
        <v>2.0</v>
      </c>
      <c r="B37" s="1">
        <v>5.0</v>
      </c>
      <c r="C37" s="1" t="e">
        <v>#N/A</v>
      </c>
      <c r="D37" s="1" t="e">
        <v>#N/A</v>
      </c>
      <c r="E37" s="1" t="e">
        <v>#N/A</v>
      </c>
      <c r="F37" s="1">
        <v>5.0</v>
      </c>
      <c r="G37" s="1" t="e">
        <v>#N/A</v>
      </c>
      <c r="H37" s="1" t="e">
        <v>#N/A</v>
      </c>
      <c r="I37" s="1" t="e">
        <v>#N/A</v>
      </c>
      <c r="J37" s="1" t="e">
        <v>#N/A</v>
      </c>
      <c r="K37" s="1" t="e">
        <v>#N/A</v>
      </c>
      <c r="L37" s="1" t="e">
        <v>#N/A</v>
      </c>
    </row>
    <row r="38" ht="14.25" customHeight="1">
      <c r="A38" s="51">
        <v>2.0</v>
      </c>
      <c r="B38" s="1">
        <v>2.0</v>
      </c>
      <c r="C38" s="1" t="e">
        <v>#N/A</v>
      </c>
      <c r="D38" s="1" t="e">
        <v>#N/A</v>
      </c>
      <c r="E38" s="1">
        <v>3.0</v>
      </c>
      <c r="F38" s="1" t="e">
        <v>#N/A</v>
      </c>
      <c r="G38" s="1" t="e">
        <v>#N/A</v>
      </c>
      <c r="H38" s="1">
        <v>5.0</v>
      </c>
      <c r="I38" s="1" t="e">
        <v>#N/A</v>
      </c>
      <c r="J38" s="1" t="e">
        <v>#N/A</v>
      </c>
      <c r="K38" s="1" t="e">
        <v>#N/A</v>
      </c>
      <c r="L38" s="1" t="e">
        <v>#N/A</v>
      </c>
    </row>
    <row r="39" ht="14.25" customHeight="1">
      <c r="A39" s="51">
        <v>2.0</v>
      </c>
      <c r="B39" s="1">
        <v>3.0</v>
      </c>
      <c r="C39" s="1">
        <v>4.0</v>
      </c>
      <c r="D39" s="1">
        <v>5.0</v>
      </c>
      <c r="E39" s="1">
        <v>5.0</v>
      </c>
      <c r="F39" s="1" t="e">
        <v>#N/A</v>
      </c>
      <c r="G39" s="1">
        <v>4.0</v>
      </c>
      <c r="H39" s="1" t="e">
        <v>#N/A</v>
      </c>
      <c r="I39" s="1">
        <v>4.0</v>
      </c>
      <c r="J39" s="1" t="e">
        <v>#N/A</v>
      </c>
      <c r="K39" s="1" t="e">
        <v>#N/A</v>
      </c>
      <c r="L39" s="1" t="e">
        <v>#N/A</v>
      </c>
    </row>
    <row r="40" ht="14.25" customHeight="1">
      <c r="A40" s="51">
        <v>2.0</v>
      </c>
      <c r="B40" s="1">
        <v>3.0</v>
      </c>
      <c r="C40" s="1">
        <v>3.0</v>
      </c>
      <c r="D40" s="1" t="e">
        <v>#N/A</v>
      </c>
      <c r="E40" s="1" t="e">
        <v>#N/A</v>
      </c>
      <c r="F40" s="1" t="e">
        <v>#N/A</v>
      </c>
      <c r="G40" s="1" t="e">
        <v>#N/A</v>
      </c>
      <c r="H40" s="1" t="e">
        <v>#N/A</v>
      </c>
      <c r="I40" s="1" t="e">
        <v>#N/A</v>
      </c>
      <c r="J40" s="1" t="e">
        <v>#N/A</v>
      </c>
      <c r="K40" s="1" t="e">
        <v>#N/A</v>
      </c>
      <c r="L40" s="1" t="e">
        <v>#N/A</v>
      </c>
    </row>
    <row r="41" ht="14.25" customHeight="1">
      <c r="A41" s="51">
        <v>2.0</v>
      </c>
      <c r="B41" s="1">
        <v>5.0</v>
      </c>
      <c r="C41" s="1" t="e">
        <v>#N/A</v>
      </c>
      <c r="D41" s="1" t="e">
        <v>#N/A</v>
      </c>
      <c r="E41" s="1">
        <v>5.0</v>
      </c>
      <c r="F41" s="1" t="e">
        <v>#N/A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</row>
    <row r="42" ht="14.25" customHeight="1">
      <c r="A42" s="51">
        <v>2.0</v>
      </c>
      <c r="B42" s="1">
        <v>5.0</v>
      </c>
      <c r="C42" s="1" t="e">
        <v>#N/A</v>
      </c>
      <c r="D42" s="1" t="e">
        <v>#N/A</v>
      </c>
      <c r="E42" s="1" t="e">
        <v>#N/A</v>
      </c>
      <c r="F42" s="1" t="e">
        <v>#N/A</v>
      </c>
      <c r="G42" s="1" t="e">
        <v>#N/A</v>
      </c>
      <c r="H42" s="1" t="e">
        <v>#N/A</v>
      </c>
      <c r="I42" s="1" t="e">
        <v>#N/A</v>
      </c>
      <c r="J42" s="1" t="e">
        <v>#N/A</v>
      </c>
      <c r="K42" s="1" t="e">
        <v>#N/A</v>
      </c>
      <c r="L42" s="1" t="e">
        <v>#N/A</v>
      </c>
    </row>
    <row r="43" ht="14.25" customHeight="1">
      <c r="A43" s="51">
        <v>2.0</v>
      </c>
      <c r="B43" s="1">
        <v>3.0</v>
      </c>
      <c r="C43" s="1">
        <v>4.0</v>
      </c>
      <c r="D43" s="1">
        <v>5.0</v>
      </c>
      <c r="E43" s="1">
        <v>5.0</v>
      </c>
      <c r="F43" s="1">
        <v>5.0</v>
      </c>
      <c r="G43" s="1" t="e">
        <v>#N/A</v>
      </c>
      <c r="H43" s="1" t="e">
        <v>#N/A</v>
      </c>
      <c r="I43" s="1" t="e">
        <v>#N/A</v>
      </c>
      <c r="J43" s="1" t="e">
        <v>#N/A</v>
      </c>
      <c r="K43" s="1" t="e">
        <v>#N/A</v>
      </c>
      <c r="L43" s="1" t="e">
        <v>#N/A</v>
      </c>
    </row>
    <row r="44" ht="14.25" customHeight="1">
      <c r="A44" s="51">
        <v>3.0</v>
      </c>
      <c r="B44" s="1">
        <v>5.0</v>
      </c>
      <c r="C44" s="1" t="e">
        <v>#N/A</v>
      </c>
      <c r="D44" s="1" t="e">
        <v>#N/A</v>
      </c>
      <c r="E44" s="1" t="e">
        <v>#N/A</v>
      </c>
      <c r="F44" s="1" t="e">
        <v>#N/A</v>
      </c>
      <c r="G44" s="1" t="e">
        <v>#N/A</v>
      </c>
      <c r="H44" s="1" t="e">
        <v>#N/A</v>
      </c>
      <c r="I44" s="1" t="e">
        <v>#N/A</v>
      </c>
      <c r="J44" s="1" t="e">
        <v>#N/A</v>
      </c>
      <c r="K44" s="1" t="e">
        <v>#N/A</v>
      </c>
      <c r="L44" s="1" t="e">
        <v>#N/A</v>
      </c>
    </row>
    <row r="45" ht="14.25" customHeight="1">
      <c r="A45" s="51">
        <v>3.0</v>
      </c>
      <c r="B45" s="1">
        <v>5.0</v>
      </c>
      <c r="C45" s="1">
        <v>5.0</v>
      </c>
      <c r="D45" s="1">
        <v>5.0</v>
      </c>
      <c r="E45" s="1">
        <v>5.0</v>
      </c>
      <c r="F45" s="1">
        <v>5.0</v>
      </c>
      <c r="G45" s="1">
        <v>5.0</v>
      </c>
      <c r="H45" s="1" t="e">
        <v>#N/A</v>
      </c>
      <c r="I45" s="1" t="e">
        <v>#N/A</v>
      </c>
      <c r="J45" s="1" t="e">
        <v>#N/A</v>
      </c>
      <c r="K45" s="1" t="e">
        <v>#N/A</v>
      </c>
      <c r="L45" s="1">
        <v>5.0</v>
      </c>
    </row>
    <row r="46" ht="14.25" customHeight="1">
      <c r="A46" s="51">
        <v>3.0</v>
      </c>
      <c r="B46" s="1">
        <v>4.0</v>
      </c>
      <c r="C46" s="1">
        <v>3.0</v>
      </c>
      <c r="D46" s="1">
        <v>3.0</v>
      </c>
      <c r="E46" s="1">
        <v>3.0</v>
      </c>
      <c r="F46" s="1">
        <v>4.0</v>
      </c>
      <c r="G46" s="1">
        <v>4.0</v>
      </c>
      <c r="H46" s="1">
        <v>5.0</v>
      </c>
      <c r="I46" s="1">
        <v>5.0</v>
      </c>
      <c r="J46" s="1">
        <v>4.0</v>
      </c>
      <c r="K46" s="1">
        <v>4.0</v>
      </c>
      <c r="L46" s="1">
        <v>4.0</v>
      </c>
    </row>
    <row r="47" ht="14.25" customHeight="1">
      <c r="A47" s="51">
        <v>3.0</v>
      </c>
      <c r="B47" s="1">
        <v>5.0</v>
      </c>
      <c r="C47" s="1">
        <v>4.0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</row>
    <row r="48" ht="14.25" customHeight="1">
      <c r="A48" s="51">
        <v>3.0</v>
      </c>
      <c r="B48" s="1">
        <v>5.0</v>
      </c>
      <c r="C48" s="1">
        <v>5.0</v>
      </c>
      <c r="D48" s="1" t="e">
        <v>#N/A</v>
      </c>
      <c r="E48" s="1" t="e">
        <v>#N/A</v>
      </c>
      <c r="F48" s="1" t="e">
        <v>#N/A</v>
      </c>
      <c r="G48" s="1" t="e">
        <v>#N/A</v>
      </c>
      <c r="H48" s="1" t="e">
        <v>#N/A</v>
      </c>
      <c r="I48" s="1" t="e">
        <v>#N/A</v>
      </c>
      <c r="J48" s="1" t="e">
        <v>#N/A</v>
      </c>
      <c r="K48" s="1" t="e">
        <v>#N/A</v>
      </c>
      <c r="L48" s="1" t="e">
        <v>#N/A</v>
      </c>
    </row>
    <row r="49" ht="14.25" customHeight="1">
      <c r="A49" s="51">
        <v>3.0</v>
      </c>
      <c r="B49" s="1">
        <v>3.0</v>
      </c>
      <c r="C49" s="1">
        <v>2.0</v>
      </c>
      <c r="D49" s="1" t="e">
        <v>#N/A</v>
      </c>
      <c r="E49" s="1" t="e">
        <v>#N/A</v>
      </c>
      <c r="F49" s="1" t="e">
        <v>#N/A</v>
      </c>
      <c r="G49" s="1">
        <v>2.0</v>
      </c>
      <c r="H49" s="1" t="e">
        <v>#N/A</v>
      </c>
      <c r="I49" s="1" t="e">
        <v>#N/A</v>
      </c>
      <c r="J49" s="1" t="e">
        <v>#N/A</v>
      </c>
      <c r="K49" s="1" t="e">
        <v>#N/A</v>
      </c>
      <c r="L49" s="1" t="e">
        <v>#N/A</v>
      </c>
    </row>
    <row r="50" ht="14.25" customHeight="1">
      <c r="A50" s="51">
        <v>3.0</v>
      </c>
      <c r="B50" s="1">
        <v>3.0</v>
      </c>
      <c r="C50" s="1" t="e">
        <v>#N/A</v>
      </c>
      <c r="D50" s="1" t="e">
        <v>#N/A</v>
      </c>
      <c r="E50" s="1" t="e">
        <v>#N/A</v>
      </c>
      <c r="F50" s="1" t="e">
        <v>#N/A</v>
      </c>
      <c r="G50" s="1" t="e">
        <v>#N/A</v>
      </c>
      <c r="H50" s="1" t="e">
        <v>#N/A</v>
      </c>
      <c r="I50" s="1" t="e">
        <v>#N/A</v>
      </c>
      <c r="J50" s="1" t="e">
        <v>#N/A</v>
      </c>
      <c r="K50" s="1" t="e">
        <v>#N/A</v>
      </c>
      <c r="L50" s="1" t="e">
        <v>#N/A</v>
      </c>
    </row>
    <row r="51" ht="14.25" customHeight="1">
      <c r="A51" s="51">
        <v>3.0</v>
      </c>
      <c r="B51" s="1">
        <v>5.0</v>
      </c>
      <c r="C51" s="1">
        <v>5.0</v>
      </c>
      <c r="D51" s="1">
        <v>5.0</v>
      </c>
      <c r="E51" s="1">
        <v>4.0</v>
      </c>
      <c r="F51" s="1" t="e">
        <v>#N/A</v>
      </c>
      <c r="G51" s="1">
        <v>4.0</v>
      </c>
      <c r="H51" s="1" t="e">
        <v>#N/A</v>
      </c>
      <c r="I51" s="1">
        <v>5.0</v>
      </c>
      <c r="J51" s="1" t="e">
        <v>#N/A</v>
      </c>
      <c r="K51" s="1">
        <v>5.0</v>
      </c>
      <c r="L51" s="1">
        <v>5.0</v>
      </c>
    </row>
    <row r="52" ht="14.25" customHeight="1">
      <c r="A52" s="51">
        <v>3.0</v>
      </c>
      <c r="B52" s="1">
        <v>3.0</v>
      </c>
      <c r="C52" s="1">
        <v>3.0</v>
      </c>
      <c r="D52" s="1">
        <v>3.0</v>
      </c>
      <c r="E52" s="1">
        <v>3.0</v>
      </c>
      <c r="F52" s="1">
        <v>4.0</v>
      </c>
      <c r="G52" s="1">
        <v>4.0</v>
      </c>
      <c r="H52" s="1">
        <v>3.0</v>
      </c>
      <c r="I52" s="1">
        <v>4.0</v>
      </c>
      <c r="J52" s="1">
        <v>3.0</v>
      </c>
      <c r="K52" s="1">
        <v>3.0</v>
      </c>
      <c r="L52" s="1">
        <v>3.0</v>
      </c>
    </row>
    <row r="53" ht="14.25" customHeight="1">
      <c r="A53" s="51">
        <v>3.0</v>
      </c>
      <c r="B53" s="1">
        <v>5.0</v>
      </c>
      <c r="C53" s="1">
        <v>5.0</v>
      </c>
      <c r="D53" s="1">
        <v>4.0</v>
      </c>
      <c r="E53" s="1">
        <v>5.0</v>
      </c>
      <c r="F53" s="1">
        <v>4.0</v>
      </c>
      <c r="G53" s="1">
        <v>4.0</v>
      </c>
      <c r="H53" s="1">
        <v>4.0</v>
      </c>
      <c r="I53" s="1">
        <v>5.0</v>
      </c>
      <c r="J53" s="1">
        <v>5.0</v>
      </c>
      <c r="K53" s="1">
        <v>5.0</v>
      </c>
      <c r="L53" s="1">
        <v>5.0</v>
      </c>
    </row>
    <row r="54" ht="14.25" customHeight="1">
      <c r="A54" s="51">
        <v>3.0</v>
      </c>
      <c r="B54" s="1">
        <v>4.0</v>
      </c>
      <c r="C54" s="1" t="e">
        <v>#N/A</v>
      </c>
      <c r="D54" s="1" t="e">
        <v>#N/A</v>
      </c>
      <c r="E54" s="1" t="e">
        <v>#N/A</v>
      </c>
      <c r="F54" s="1">
        <v>4.0</v>
      </c>
      <c r="G54" s="1" t="e">
        <v>#N/A</v>
      </c>
      <c r="H54" s="1">
        <v>3.0</v>
      </c>
      <c r="I54" s="1" t="e">
        <v>#N/A</v>
      </c>
      <c r="J54" s="1">
        <v>3.0</v>
      </c>
      <c r="K54" s="1" t="e">
        <v>#N/A</v>
      </c>
      <c r="L54" s="1" t="e">
        <v>#N/A</v>
      </c>
    </row>
    <row r="55" ht="14.25" customHeight="1">
      <c r="A55" s="51">
        <v>3.0</v>
      </c>
      <c r="B55" s="1">
        <v>5.0</v>
      </c>
      <c r="C55" s="1" t="e">
        <v>#N/A</v>
      </c>
      <c r="D55" s="1" t="e">
        <v>#N/A</v>
      </c>
      <c r="E55" s="1" t="e">
        <v>#N/A</v>
      </c>
      <c r="F55" s="1" t="e">
        <v>#N/A</v>
      </c>
      <c r="G55" s="1" t="e">
        <v>#N/A</v>
      </c>
      <c r="H55" s="1" t="e">
        <v>#N/A</v>
      </c>
      <c r="I55" s="1" t="e">
        <v>#N/A</v>
      </c>
      <c r="J55" s="1" t="e">
        <v>#N/A</v>
      </c>
      <c r="K55" s="1" t="e">
        <v>#N/A</v>
      </c>
      <c r="L55" s="1" t="e">
        <v>#N/A</v>
      </c>
    </row>
    <row r="56" ht="14.25" customHeight="1">
      <c r="A56" s="51">
        <v>3.0</v>
      </c>
      <c r="B56" s="1">
        <v>4.0</v>
      </c>
      <c r="C56" s="1" t="e">
        <v>#N/A</v>
      </c>
      <c r="D56" s="1" t="e">
        <v>#N/A</v>
      </c>
      <c r="E56" s="1" t="e">
        <v>#N/A</v>
      </c>
      <c r="F56" s="1" t="e">
        <v>#N/A</v>
      </c>
      <c r="G56" s="1" t="e">
        <v>#N/A</v>
      </c>
      <c r="H56" s="1">
        <v>5.0</v>
      </c>
      <c r="I56" s="1" t="e">
        <v>#N/A</v>
      </c>
      <c r="J56" s="1" t="e">
        <v>#N/A</v>
      </c>
      <c r="K56" s="1" t="e">
        <v>#N/A</v>
      </c>
      <c r="L56" s="1" t="e">
        <v>#N/A</v>
      </c>
    </row>
    <row r="57" ht="14.25" customHeight="1">
      <c r="A57" s="51">
        <v>3.0</v>
      </c>
      <c r="B57" s="1">
        <v>4.0</v>
      </c>
      <c r="C57" s="1" t="e">
        <v>#N/A</v>
      </c>
      <c r="D57" s="1" t="e">
        <v>#N/A</v>
      </c>
      <c r="E57" s="1" t="e">
        <v>#N/A</v>
      </c>
      <c r="F57" s="1" t="e">
        <v>#N/A</v>
      </c>
      <c r="G57" s="1" t="e">
        <v>#N/A</v>
      </c>
      <c r="H57" s="1" t="e">
        <v>#N/A</v>
      </c>
      <c r="I57" s="1" t="e">
        <v>#N/A</v>
      </c>
      <c r="J57" s="1" t="e">
        <v>#N/A</v>
      </c>
      <c r="K57" s="1" t="e">
        <v>#N/A</v>
      </c>
      <c r="L57" s="1" t="e">
        <v>#N/A</v>
      </c>
    </row>
    <row r="58" ht="14.25" customHeight="1">
      <c r="A58" s="51">
        <v>3.0</v>
      </c>
      <c r="B58" s="1">
        <v>3.0</v>
      </c>
      <c r="C58" s="1" t="e">
        <v>#N/A</v>
      </c>
      <c r="D58" s="1" t="e">
        <v>#N/A</v>
      </c>
      <c r="E58" s="1" t="e">
        <v>#N/A</v>
      </c>
      <c r="F58" s="1" t="e">
        <v>#N/A</v>
      </c>
      <c r="G58" s="1" t="e">
        <v>#N/A</v>
      </c>
      <c r="H58" s="1" t="e">
        <v>#N/A</v>
      </c>
      <c r="I58" s="1" t="e">
        <v>#N/A</v>
      </c>
      <c r="J58" s="1" t="e">
        <v>#N/A</v>
      </c>
      <c r="K58" s="1" t="e">
        <v>#N/A</v>
      </c>
      <c r="L58" s="1" t="e">
        <v>#N/A</v>
      </c>
    </row>
    <row r="59" ht="14.25" customHeight="1">
      <c r="A59" s="51">
        <v>3.0</v>
      </c>
      <c r="B59" s="1">
        <v>2.0</v>
      </c>
      <c r="C59" s="1">
        <v>1.0</v>
      </c>
      <c r="D59" s="1">
        <v>1.0</v>
      </c>
      <c r="E59" s="1" t="e">
        <v>#N/A</v>
      </c>
      <c r="F59" s="1" t="e">
        <v>#N/A</v>
      </c>
      <c r="G59" s="1">
        <v>2.0</v>
      </c>
      <c r="H59" s="1" t="e">
        <v>#N/A</v>
      </c>
      <c r="I59" s="1" t="e">
        <v>#N/A</v>
      </c>
      <c r="J59" s="1" t="e">
        <v>#N/A</v>
      </c>
      <c r="K59" s="1">
        <v>1.0</v>
      </c>
      <c r="L59" s="1">
        <v>1.0</v>
      </c>
    </row>
    <row r="60" ht="14.25" customHeight="1">
      <c r="A60" s="51">
        <v>3.0</v>
      </c>
      <c r="B60" s="1">
        <v>3.0</v>
      </c>
      <c r="C60" s="1" t="e">
        <v>#N/A</v>
      </c>
      <c r="D60" s="1" t="e">
        <v>#N/A</v>
      </c>
      <c r="E60" s="1" t="e">
        <v>#N/A</v>
      </c>
      <c r="F60" s="1" t="e">
        <v>#N/A</v>
      </c>
      <c r="G60" s="1">
        <v>2.0</v>
      </c>
      <c r="H60" s="1" t="e">
        <v>#N/A</v>
      </c>
      <c r="I60" s="1" t="e">
        <v>#N/A</v>
      </c>
      <c r="J60" s="1">
        <v>3.0</v>
      </c>
      <c r="K60" s="1" t="e">
        <v>#N/A</v>
      </c>
      <c r="L60" s="1" t="e">
        <v>#N/A</v>
      </c>
    </row>
    <row r="61" ht="14.25" customHeight="1">
      <c r="A61" s="51">
        <v>3.0</v>
      </c>
      <c r="B61" s="1">
        <v>5.0</v>
      </c>
      <c r="C61" s="1" t="e">
        <v>#N/A</v>
      </c>
      <c r="D61" s="1" t="e">
        <v>#N/A</v>
      </c>
      <c r="E61" s="1" t="e">
        <v>#N/A</v>
      </c>
      <c r="F61" s="1" t="e">
        <v>#N/A</v>
      </c>
      <c r="G61" s="1" t="e">
        <v>#N/A</v>
      </c>
      <c r="H61" s="1" t="e">
        <v>#N/A</v>
      </c>
      <c r="I61" s="1" t="e">
        <v>#N/A</v>
      </c>
      <c r="J61" s="1" t="e">
        <v>#N/A</v>
      </c>
      <c r="K61" s="1" t="e">
        <v>#N/A</v>
      </c>
      <c r="L61" s="1" t="e">
        <v>#N/A</v>
      </c>
    </row>
    <row r="62" ht="14.25" customHeight="1">
      <c r="A62" s="51">
        <v>3.0</v>
      </c>
      <c r="B62" s="1">
        <v>3.0</v>
      </c>
      <c r="C62" s="1" t="e">
        <v>#N/A</v>
      </c>
      <c r="D62" s="1" t="e">
        <v>#N/A</v>
      </c>
      <c r="E62" s="1" t="e">
        <v>#N/A</v>
      </c>
      <c r="F62" s="1" t="e">
        <v>#N/A</v>
      </c>
      <c r="G62" s="1" t="e">
        <v>#N/A</v>
      </c>
      <c r="H62" s="1" t="e">
        <v>#N/A</v>
      </c>
      <c r="I62" s="1" t="e">
        <v>#N/A</v>
      </c>
      <c r="J62" s="1" t="e">
        <v>#N/A</v>
      </c>
      <c r="K62" s="1" t="e">
        <v>#N/A</v>
      </c>
      <c r="L62" s="1" t="e">
        <v>#N/A</v>
      </c>
    </row>
    <row r="63" ht="14.25" customHeight="1">
      <c r="A63" s="51">
        <v>3.0</v>
      </c>
      <c r="B63" s="1">
        <v>4.0</v>
      </c>
      <c r="C63" s="1" t="e">
        <v>#N/A</v>
      </c>
      <c r="D63" s="1" t="e">
        <v>#N/A</v>
      </c>
      <c r="E63" s="1" t="e">
        <v>#N/A</v>
      </c>
      <c r="F63" s="1" t="e">
        <v>#N/A</v>
      </c>
      <c r="G63" s="1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s="1" t="e">
        <v>#N/A</v>
      </c>
    </row>
    <row r="64" ht="14.25" customHeight="1">
      <c r="A64" s="51">
        <v>4.0</v>
      </c>
      <c r="B64" s="1">
        <v>5.0</v>
      </c>
      <c r="C64" s="1" t="e">
        <v>#N/A</v>
      </c>
      <c r="D64" s="1" t="e">
        <v>#N/A</v>
      </c>
      <c r="E64" s="1" t="e">
        <v>#N/A</v>
      </c>
      <c r="F64" s="1" t="e">
        <v>#N/A</v>
      </c>
      <c r="G64" s="1" t="e">
        <v>#N/A</v>
      </c>
      <c r="H64" s="1" t="e">
        <v>#N/A</v>
      </c>
      <c r="I64" s="1" t="e">
        <v>#N/A</v>
      </c>
      <c r="J64" s="1" t="e">
        <v>#N/A</v>
      </c>
      <c r="K64" s="1" t="e">
        <v>#N/A</v>
      </c>
      <c r="L64" s="1" t="e">
        <v>#N/A</v>
      </c>
    </row>
    <row r="65" ht="14.25" customHeight="1">
      <c r="A65" s="51">
        <v>4.0</v>
      </c>
      <c r="B65" s="1">
        <v>2.0</v>
      </c>
      <c r="C65" s="1">
        <v>3.0</v>
      </c>
      <c r="D65" s="1">
        <v>3.0</v>
      </c>
      <c r="E65" s="1">
        <v>3.0</v>
      </c>
      <c r="F65" s="1">
        <v>3.0</v>
      </c>
      <c r="G65" s="1">
        <v>3.0</v>
      </c>
      <c r="H65" s="1">
        <v>3.0</v>
      </c>
      <c r="I65" s="1" t="e">
        <v>#N/A</v>
      </c>
      <c r="J65" s="1">
        <v>2.0</v>
      </c>
      <c r="K65" s="1">
        <v>2.0</v>
      </c>
      <c r="L65" s="1">
        <v>2.0</v>
      </c>
    </row>
    <row r="66" ht="14.25" customHeight="1">
      <c r="A66" s="51">
        <v>4.0</v>
      </c>
      <c r="B66" s="1">
        <v>5.0</v>
      </c>
      <c r="C66" s="1">
        <v>5.0</v>
      </c>
      <c r="D66" s="1">
        <v>5.0</v>
      </c>
      <c r="E66" s="1">
        <v>5.0</v>
      </c>
      <c r="F66" s="1">
        <v>5.0</v>
      </c>
      <c r="G66" s="1">
        <v>5.0</v>
      </c>
      <c r="H66" s="1">
        <v>5.0</v>
      </c>
      <c r="I66" s="1">
        <v>5.0</v>
      </c>
      <c r="J66" s="1">
        <v>5.0</v>
      </c>
      <c r="K66" s="1">
        <v>5.0</v>
      </c>
      <c r="L66" s="1">
        <v>5.0</v>
      </c>
    </row>
    <row r="67" ht="14.25" customHeight="1">
      <c r="A67" s="51">
        <v>4.0</v>
      </c>
      <c r="B67" s="1">
        <v>5.0</v>
      </c>
      <c r="C67" s="1" t="e">
        <v>#N/A</v>
      </c>
      <c r="D67" s="1" t="e">
        <v>#N/A</v>
      </c>
      <c r="E67" s="1" t="e">
        <v>#N/A</v>
      </c>
      <c r="F67" s="1">
        <v>5.0</v>
      </c>
      <c r="G67" s="1" t="e">
        <v>#N/A</v>
      </c>
      <c r="H67" s="1" t="e">
        <v>#N/A</v>
      </c>
      <c r="I67" s="1" t="e">
        <v>#N/A</v>
      </c>
      <c r="J67" s="1" t="e">
        <v>#N/A</v>
      </c>
      <c r="K67" s="1" t="e">
        <v>#N/A</v>
      </c>
      <c r="L67" s="1" t="e">
        <v>#N/A</v>
      </c>
    </row>
    <row r="68" ht="14.25" customHeight="1">
      <c r="A68" s="51">
        <v>4.0</v>
      </c>
      <c r="B68" s="1">
        <v>3.0</v>
      </c>
      <c r="C68" s="1" t="e">
        <v>#N/A</v>
      </c>
      <c r="D68" s="1" t="e">
        <v>#N/A</v>
      </c>
      <c r="E68" s="1" t="e">
        <v>#N/A</v>
      </c>
      <c r="F68" s="1" t="e">
        <v>#N/A</v>
      </c>
      <c r="G68" s="1" t="e">
        <v>#N/A</v>
      </c>
      <c r="H68" s="1" t="e">
        <v>#N/A</v>
      </c>
      <c r="I68" s="1" t="e">
        <v>#N/A</v>
      </c>
      <c r="J68" s="1" t="e">
        <v>#N/A</v>
      </c>
      <c r="K68" s="1" t="e">
        <v>#N/A</v>
      </c>
      <c r="L68" s="1" t="e">
        <v>#N/A</v>
      </c>
    </row>
    <row r="69" ht="14.25" customHeight="1">
      <c r="A69" s="51">
        <v>4.0</v>
      </c>
      <c r="B69" s="1">
        <v>1.0</v>
      </c>
      <c r="C69" s="1">
        <v>1.0</v>
      </c>
      <c r="D69" s="1">
        <v>2.0</v>
      </c>
      <c r="E69" s="1">
        <v>1.0</v>
      </c>
      <c r="F69" s="1">
        <v>1.0</v>
      </c>
      <c r="G69" s="1" t="e">
        <v>#N/A</v>
      </c>
      <c r="H69" s="1">
        <v>1.0</v>
      </c>
      <c r="I69" s="1" t="e">
        <v>#N/A</v>
      </c>
      <c r="J69" s="1">
        <v>1.0</v>
      </c>
      <c r="K69" s="1" t="e">
        <v>#N/A</v>
      </c>
      <c r="L69" s="1">
        <v>1.0</v>
      </c>
    </row>
    <row r="70" ht="14.25" customHeight="1">
      <c r="A70" s="51">
        <v>4.0</v>
      </c>
      <c r="B70" s="1">
        <v>3.0</v>
      </c>
      <c r="C70" s="1" t="e">
        <v>#N/A</v>
      </c>
      <c r="D70" s="1" t="e">
        <v>#N/A</v>
      </c>
      <c r="E70" s="1" t="e">
        <v>#N/A</v>
      </c>
      <c r="F70" s="1">
        <v>5.0</v>
      </c>
      <c r="G70" s="1">
        <v>3.0</v>
      </c>
      <c r="H70" s="1" t="e">
        <v>#N/A</v>
      </c>
      <c r="I70" s="1">
        <v>4.0</v>
      </c>
      <c r="J70" s="1" t="e">
        <v>#N/A</v>
      </c>
      <c r="K70" s="1" t="e">
        <v>#N/A</v>
      </c>
      <c r="L70" s="1" t="e">
        <v>#N/A</v>
      </c>
    </row>
    <row r="71" ht="14.25" customHeight="1">
      <c r="A71" s="51">
        <v>4.0</v>
      </c>
      <c r="B71" s="1">
        <v>5.0</v>
      </c>
      <c r="C71" s="1">
        <v>5.0</v>
      </c>
      <c r="D71" s="1" t="e">
        <v>#N/A</v>
      </c>
      <c r="E71" s="1">
        <v>5.0</v>
      </c>
      <c r="F71" s="1">
        <v>5.0</v>
      </c>
      <c r="G71" s="1">
        <v>5.0</v>
      </c>
      <c r="H71" s="1">
        <v>5.0</v>
      </c>
      <c r="I71" s="1">
        <v>5.0</v>
      </c>
      <c r="J71" s="1">
        <v>5.0</v>
      </c>
      <c r="K71" s="1">
        <v>5.0</v>
      </c>
      <c r="L71" s="1">
        <v>5.0</v>
      </c>
    </row>
    <row r="72" ht="14.25" customHeight="1">
      <c r="A72" s="51">
        <v>4.0</v>
      </c>
      <c r="B72" s="1">
        <v>5.0</v>
      </c>
      <c r="C72" s="1" t="e">
        <v>#N/A</v>
      </c>
      <c r="D72" s="1" t="e">
        <v>#N/A</v>
      </c>
      <c r="E72" s="1">
        <v>5.0</v>
      </c>
      <c r="F72" s="1">
        <v>5.0</v>
      </c>
      <c r="G72" s="1" t="e">
        <v>#N/A</v>
      </c>
      <c r="H72" s="1" t="e">
        <v>#N/A</v>
      </c>
      <c r="I72" s="1" t="e">
        <v>#N/A</v>
      </c>
      <c r="J72" s="1">
        <v>5.0</v>
      </c>
      <c r="K72" s="1">
        <v>5.0</v>
      </c>
      <c r="L72" s="1">
        <v>5.0</v>
      </c>
    </row>
    <row r="73" ht="14.25" customHeight="1">
      <c r="A73" s="51">
        <v>4.0</v>
      </c>
      <c r="B73" s="1">
        <v>5.0</v>
      </c>
      <c r="C73" s="1">
        <v>5.0</v>
      </c>
      <c r="D73" s="1" t="e">
        <v>#N/A</v>
      </c>
      <c r="E73" s="1">
        <v>5.0</v>
      </c>
      <c r="F73" s="1" t="e">
        <v>#N/A</v>
      </c>
      <c r="G73" s="1" t="e">
        <v>#N/A</v>
      </c>
      <c r="H73" s="1" t="e">
        <v>#N/A</v>
      </c>
      <c r="I73" s="1" t="e">
        <v>#N/A</v>
      </c>
      <c r="J73" s="1" t="e">
        <v>#N/A</v>
      </c>
      <c r="K73" s="1" t="e">
        <v>#N/A</v>
      </c>
      <c r="L73" s="1" t="e">
        <v>#N/A</v>
      </c>
    </row>
    <row r="74" ht="14.25" customHeight="1">
      <c r="A74" s="51">
        <v>4.0</v>
      </c>
      <c r="B74" s="1">
        <v>1.0</v>
      </c>
      <c r="C74" s="1" t="e">
        <v>#N/A</v>
      </c>
      <c r="D74" s="1" t="e">
        <v>#N/A</v>
      </c>
      <c r="E74" s="1" t="e">
        <v>#N/A</v>
      </c>
      <c r="F74" s="1">
        <v>1.0</v>
      </c>
      <c r="G74" s="1" t="e">
        <v>#N/A</v>
      </c>
      <c r="H74" s="1">
        <v>1.0</v>
      </c>
      <c r="I74" s="1">
        <v>1.0</v>
      </c>
      <c r="J74" s="1">
        <v>1.0</v>
      </c>
      <c r="K74" s="1" t="e">
        <v>#N/A</v>
      </c>
      <c r="L74" s="1" t="e">
        <v>#N/A</v>
      </c>
    </row>
    <row r="75" ht="14.25" customHeight="1">
      <c r="A75" s="51">
        <v>4.0</v>
      </c>
      <c r="B75" s="1">
        <v>5.0</v>
      </c>
      <c r="C75" s="1" t="e">
        <v>#N/A</v>
      </c>
      <c r="D75" s="1" t="e">
        <v>#N/A</v>
      </c>
      <c r="E75" s="1" t="e">
        <v>#N/A</v>
      </c>
      <c r="F75" s="1" t="e">
        <v>#N/A</v>
      </c>
      <c r="G75" s="1" t="e">
        <v>#N/A</v>
      </c>
      <c r="H75" s="1">
        <v>4.0</v>
      </c>
      <c r="I75" s="1">
        <v>5.0</v>
      </c>
      <c r="J75" s="1" t="e">
        <v>#N/A</v>
      </c>
      <c r="K75" s="1" t="e">
        <v>#N/A</v>
      </c>
      <c r="L75" s="1" t="e">
        <v>#N/A</v>
      </c>
    </row>
    <row r="76" ht="14.25" customHeight="1">
      <c r="A76" s="51">
        <v>4.0</v>
      </c>
      <c r="B76" s="1">
        <v>5.0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s="1" t="e">
        <v>#N/A</v>
      </c>
    </row>
    <row r="77" ht="14.25" customHeight="1">
      <c r="A77" s="51">
        <v>4.0</v>
      </c>
      <c r="B77" s="1">
        <v>3.0</v>
      </c>
      <c r="C77" s="1">
        <v>3.0</v>
      </c>
      <c r="D77" s="1">
        <v>3.0</v>
      </c>
      <c r="E77" s="1">
        <v>4.0</v>
      </c>
      <c r="F77" s="1">
        <v>3.0</v>
      </c>
      <c r="G77" s="1">
        <v>3.0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</row>
    <row r="78" ht="14.25" customHeight="1">
      <c r="A78" s="51">
        <v>4.0</v>
      </c>
      <c r="B78" s="1">
        <v>5.0</v>
      </c>
      <c r="C78" s="1" t="e">
        <v>#N/A</v>
      </c>
      <c r="D78" s="1" t="e">
        <v>#N/A</v>
      </c>
      <c r="E78" s="1">
        <v>3.0</v>
      </c>
      <c r="F78" s="1">
        <v>2.0</v>
      </c>
      <c r="G78" s="1">
        <v>3.0</v>
      </c>
      <c r="H78" s="1" t="e">
        <v>#N/A</v>
      </c>
      <c r="I78" s="1">
        <v>3.0</v>
      </c>
      <c r="J78" s="1">
        <v>2.0</v>
      </c>
      <c r="K78" s="1" t="e">
        <v>#N/A</v>
      </c>
      <c r="L78" s="1">
        <v>3.0</v>
      </c>
    </row>
    <row r="79" ht="14.25" customHeight="1">
      <c r="A79" s="51">
        <v>4.0</v>
      </c>
      <c r="B79" s="1">
        <v>5.0</v>
      </c>
      <c r="C79" s="1">
        <v>4.0</v>
      </c>
      <c r="D79" s="1" t="e">
        <v>#N/A</v>
      </c>
      <c r="E79" s="1" t="e">
        <v>#N/A</v>
      </c>
      <c r="F79" s="1" t="e">
        <v>#N/A</v>
      </c>
      <c r="G79" s="1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s="1">
        <v>4.0</v>
      </c>
    </row>
    <row r="80" ht="14.25" customHeight="1">
      <c r="A80" s="51">
        <v>4.0</v>
      </c>
      <c r="B80" s="1">
        <v>5.0</v>
      </c>
      <c r="C80" s="1">
        <v>5.0</v>
      </c>
      <c r="D80" s="1">
        <v>5.0</v>
      </c>
      <c r="E80" s="1">
        <v>5.0</v>
      </c>
      <c r="F80" s="1" t="e">
        <v>#N/A</v>
      </c>
      <c r="G80" s="1">
        <v>5.0</v>
      </c>
      <c r="H80" s="1">
        <v>5.0</v>
      </c>
      <c r="I80" s="1">
        <v>5.0</v>
      </c>
      <c r="J80" s="1">
        <v>5.0</v>
      </c>
      <c r="K80" s="1" t="e">
        <v>#N/A</v>
      </c>
      <c r="L80" s="1">
        <v>5.0</v>
      </c>
    </row>
    <row r="81" ht="14.25" customHeight="1">
      <c r="A81" s="51">
        <v>4.0</v>
      </c>
      <c r="B81" s="1">
        <v>5.0</v>
      </c>
      <c r="C81" s="1">
        <v>5.0</v>
      </c>
      <c r="D81" s="1">
        <v>4.0</v>
      </c>
      <c r="E81" s="1">
        <v>4.0</v>
      </c>
      <c r="F81" s="1">
        <v>4.0</v>
      </c>
      <c r="G81" s="1" t="e">
        <v>#N/A</v>
      </c>
      <c r="H81" s="1" t="e">
        <v>#N/A</v>
      </c>
      <c r="I81" s="1" t="e">
        <v>#N/A</v>
      </c>
      <c r="J81" s="1" t="e">
        <v>#N/A</v>
      </c>
      <c r="K81" s="1" t="e">
        <v>#N/A</v>
      </c>
      <c r="L81" s="1" t="e">
        <v>#N/A</v>
      </c>
    </row>
    <row r="82" ht="14.25" customHeight="1">
      <c r="A82" s="51">
        <v>4.0</v>
      </c>
      <c r="B82" s="1">
        <v>5.0</v>
      </c>
      <c r="C82" s="1" t="e">
        <v>#N/A</v>
      </c>
      <c r="D82" s="1" t="e">
        <v>#N/A</v>
      </c>
      <c r="E82" s="1">
        <v>5.0</v>
      </c>
      <c r="F82" s="1">
        <v>5.0</v>
      </c>
      <c r="G82" s="1">
        <v>5.0</v>
      </c>
      <c r="H82" s="1">
        <v>5.0</v>
      </c>
      <c r="I82" s="1">
        <v>5.0</v>
      </c>
      <c r="J82" s="1">
        <v>5.0</v>
      </c>
      <c r="K82" s="1">
        <v>5.0</v>
      </c>
      <c r="L82" s="1">
        <v>5.0</v>
      </c>
    </row>
    <row r="83" ht="14.25" customHeight="1">
      <c r="A83" s="51">
        <v>5.0</v>
      </c>
      <c r="B83" s="52">
        <v>5.0</v>
      </c>
      <c r="C83" s="52" t="e">
        <v>#N/A</v>
      </c>
      <c r="D83" s="52" t="e">
        <v>#N/A</v>
      </c>
      <c r="E83" s="52" t="e">
        <v>#N/A</v>
      </c>
      <c r="F83" s="52" t="e">
        <v>#N/A</v>
      </c>
      <c r="G83" s="52" t="e">
        <v>#N/A</v>
      </c>
      <c r="H83" s="52" t="e">
        <v>#N/A</v>
      </c>
      <c r="I83" s="52" t="e">
        <v>#N/A</v>
      </c>
      <c r="J83" s="52" t="e">
        <v>#N/A</v>
      </c>
      <c r="K83" s="52" t="e">
        <v>#N/A</v>
      </c>
      <c r="L83" s="52" t="e">
        <v>#N/A</v>
      </c>
    </row>
    <row r="84" ht="14.25" customHeight="1">
      <c r="A84" s="51">
        <v>5.0</v>
      </c>
      <c r="B84" s="52">
        <v>5.0</v>
      </c>
      <c r="C84" s="52">
        <v>5.0</v>
      </c>
      <c r="D84" s="52">
        <v>5.0</v>
      </c>
      <c r="E84" s="52">
        <v>5.0</v>
      </c>
      <c r="F84" s="52">
        <v>5.0</v>
      </c>
      <c r="G84" s="52">
        <v>5.0</v>
      </c>
      <c r="H84" s="52">
        <v>5.0</v>
      </c>
      <c r="I84" s="52">
        <v>5.0</v>
      </c>
      <c r="J84" s="52">
        <v>5.0</v>
      </c>
      <c r="K84" s="52">
        <v>5.0</v>
      </c>
      <c r="L84" s="52">
        <v>5.0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2021-10-03T03:51:31Z</dcterms:created>
  <dc:creator>Vellore</dc:creator>
</cp:coreProperties>
</file>