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t\Documents\Human Performance in Aerospace Environments\DICE\"/>
    </mc:Choice>
  </mc:AlternateContent>
  <xr:revisionPtr revIDLastSave="0" documentId="13_ncr:1_{D1B2B2F3-B674-4DAB-BEB2-13593383D9CF}" xr6:coauthVersionLast="47" xr6:coauthVersionMax="47" xr10:uidLastSave="{00000000-0000-0000-0000-000000000000}"/>
  <bookViews>
    <workbookView xWindow="17550" yWindow="2830" windowWidth="28800" windowHeight="15460" tabRatio="673" firstSheet="1" activeTab="4"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AQ22" i="25"/>
  <c r="AH769" i="25" s="1"/>
  <c r="L22" i="25"/>
  <c r="AR22" i="25" s="1"/>
  <c r="AH852" i="25" s="1"/>
  <c r="K22" i="25"/>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C144" i="25" l="1"/>
  <c r="B144" i="25"/>
  <c r="J143" i="25"/>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K144" i="25"/>
  <c r="F143" i="25"/>
  <c r="D144" i="25"/>
  <c r="L144" i="25"/>
  <c r="J145" i="25" a="1"/>
  <c r="J145" i="25" s="1"/>
  <c r="G143" i="25"/>
  <c r="E144" i="25"/>
  <c r="AR3" i="25"/>
  <c r="AH833" i="25" s="1"/>
  <c r="B145" i="25" a="1"/>
  <c r="B145" i="25" s="1"/>
  <c r="H143" i="25"/>
  <c r="F144" i="25"/>
  <c r="I143" i="25"/>
  <c r="E145" i="25" a="1"/>
  <c r="E145"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B146" i="25" s="1" a="1"/>
  <c r="B146" i="25" s="1"/>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G144" i="6" l="1"/>
  <c r="D144" i="6"/>
  <c r="L144" i="6"/>
  <c r="G145" i="6" a="1"/>
  <c r="G145" i="6" s="1"/>
  <c r="G143" i="6"/>
  <c r="E144" i="6"/>
  <c r="F143" i="6"/>
  <c r="F145" i="6" a="1"/>
  <c r="F145" i="6" s="1"/>
  <c r="B143" i="6"/>
  <c r="B146" i="6" a="1"/>
  <c r="B146" i="6" s="1"/>
  <c r="B145" i="6" a="1"/>
  <c r="B145" i="6" s="1"/>
  <c r="F144" i="6"/>
  <c r="E143" i="6"/>
  <c r="E145" i="6" a="1"/>
  <c r="E145" i="6" s="1"/>
  <c r="C145" i="6" a="1"/>
  <c r="C145" i="6" s="1"/>
  <c r="C143" i="6"/>
  <c r="D143" i="6"/>
  <c r="D145" i="6" a="1"/>
  <c r="D145" i="6" s="1"/>
  <c r="H144" i="6"/>
  <c r="I145" i="6" a="1"/>
  <c r="I145" i="6" s="1"/>
  <c r="I143" i="6"/>
  <c r="I144" i="6"/>
  <c r="J143" i="6"/>
  <c r="J145" i="6" a="1"/>
  <c r="J145" i="6" s="1"/>
  <c r="B144" i="6"/>
  <c r="J144" i="6"/>
  <c r="K143" i="6"/>
  <c r="K145" i="6" a="1"/>
  <c r="K145" i="6" s="1"/>
  <c r="L143" i="6"/>
  <c r="L145" i="6" a="1"/>
  <c r="L145" i="6" s="1"/>
  <c r="C144" i="6"/>
  <c r="K144" i="6"/>
  <c r="H145" i="6" a="1"/>
  <c r="H145" i="6" s="1"/>
  <c r="H143" i="6"/>
  <c r="D114" i="6"/>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85" i="6"/>
  <c r="C146" i="6" s="1" a="1"/>
  <c r="C146" i="6" s="1"/>
  <c r="AM5" i="6"/>
  <c r="AH420" i="6" s="1"/>
  <c r="I85" i="6"/>
  <c r="I146" i="6" s="1" a="1"/>
  <c r="I146" i="6" s="1"/>
  <c r="AO5" i="6"/>
  <c r="AH586" i="6" s="1"/>
  <c r="J85" i="6"/>
  <c r="J146" i="6" s="1" a="1"/>
  <c r="J146" i="6" s="1"/>
  <c r="AH5" i="6"/>
  <c r="AP5" i="6"/>
  <c r="AH669" i="6" s="1"/>
  <c r="K85" i="6"/>
  <c r="K146" i="6" s="1" a="1"/>
  <c r="K146" i="6" s="1"/>
  <c r="D85" i="6"/>
  <c r="D146" i="6" s="1" a="1"/>
  <c r="D146" i="6" s="1"/>
  <c r="H85" i="6"/>
  <c r="H146" i="6" s="1" a="1"/>
  <c r="H146" i="6" s="1"/>
  <c r="AN5" i="6"/>
  <c r="AH503" i="6" s="1"/>
  <c r="AJ5" i="6"/>
  <c r="AR5" i="6"/>
  <c r="AH835" i="6" s="1"/>
  <c r="G85" i="6"/>
  <c r="G146" i="6" s="1" a="1"/>
  <c r="G146" i="6" s="1"/>
  <c r="L85" i="6"/>
  <c r="L146" i="6" s="1" a="1"/>
  <c r="L146" i="6" s="1"/>
  <c r="AI5" i="6"/>
  <c r="AH88" i="6" s="1"/>
  <c r="F85" i="6"/>
  <c r="F146" i="6" s="1" a="1"/>
  <c r="F146" i="6" s="1"/>
  <c r="AQ5" i="6"/>
  <c r="AH752" i="6" s="1"/>
  <c r="AK5" i="6"/>
  <c r="AH254" i="6" s="1"/>
  <c r="B85" i="6"/>
  <c r="B87" i="6"/>
  <c r="AL5" i="6"/>
  <c r="AH337" i="6" s="1"/>
  <c r="E85" i="6"/>
  <c r="E146" i="6" s="1" a="1"/>
  <c r="E146" i="6" s="1"/>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<sst xmlns="http://schemas.openxmlformats.org/spreadsheetml/2006/main" count="59459" uniqueCount="2864">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</sst>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C000"/>
      <color rgb="FFCC00CC"/>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0</c:v>
                </c:pt>
                <c:pt idx="1">
                  <c:v>#N/A</c:v>
                </c:pt>
                <c:pt idx="2">
                  <c:v>#N/A</c:v>
                </c:pt>
                <c:pt idx="3">
                  <c:v>#N/A</c:v>
                </c:pt>
                <c:pt idx="4">
                  <c:v>#N/A</c:v>
                </c:pt>
                <c:pt idx="5">
                  <c:v>0</c:v>
                </c:pt>
                <c:pt idx="6">
                  <c:v>75</c:v>
                </c:pt>
                <c:pt idx="7">
                  <c:v>#N/A</c:v>
                </c:pt>
                <c:pt idx="8">
                  <c:v>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975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5280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2625</c:v>
                </c:pt>
                <c:pt idx="1">
                  <c:v>750</c:v>
                </c:pt>
                <c:pt idx="2">
                  <c:v>2055</c:v>
                </c:pt>
                <c:pt idx="3">
                  <c:v>17.5</c:v>
                </c:pt>
                <c:pt idx="4">
                  <c:v>#N/A</c:v>
                </c:pt>
                <c:pt idx="5">
                  <c:v>#N/A</c:v>
                </c:pt>
                <c:pt idx="6">
                  <c:v>#N/A</c:v>
                </c:pt>
                <c:pt idx="7">
                  <c:v>#N/A</c:v>
                </c:pt>
                <c:pt idx="8">
                  <c:v>1050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1900</c:v>
                </c:pt>
                <c:pt idx="1">
                  <c:v>1670</c:v>
                </c:pt>
                <c:pt idx="2">
                  <c:v>1515</c:v>
                </c:pt>
                <c:pt idx="3">
                  <c:v>#N/A</c:v>
                </c:pt>
                <c:pt idx="4">
                  <c:v>#N/A</c:v>
                </c:pt>
                <c:pt idx="5">
                  <c:v>#N/A</c:v>
                </c:pt>
                <c:pt idx="6">
                  <c:v>#N/A</c:v>
                </c:pt>
                <c:pt idx="7">
                  <c:v>2940</c:v>
                </c:pt>
                <c:pt idx="8">
                  <c:v>3380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1440</c:v>
                </c:pt>
                <c:pt idx="1">
                  <c:v>#N/A</c:v>
                </c:pt>
                <c:pt idx="2">
                  <c:v>#N/A</c:v>
                </c:pt>
                <c:pt idx="3">
                  <c:v>#N/A</c:v>
                </c:pt>
                <c:pt idx="4">
                  <c:v>#N/A</c:v>
                </c:pt>
                <c:pt idx="5">
                  <c:v>#N/A</c:v>
                </c:pt>
                <c:pt idx="6">
                  <c:v>#N/A</c:v>
                </c:pt>
                <c:pt idx="7">
                  <c:v>#N/A</c:v>
                </c:pt>
                <c:pt idx="8">
                  <c:v>200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3580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780</c:v>
                </c:pt>
                <c:pt idx="1">
                  <c:v>200</c:v>
                </c:pt>
                <c:pt idx="2">
                  <c:v>#N/A</c:v>
                </c:pt>
                <c:pt idx="3">
                  <c:v>200</c:v>
                </c:pt>
                <c:pt idx="4">
                  <c:v>200</c:v>
                </c:pt>
                <c:pt idx="5">
                  <c:v>0</c:v>
                </c:pt>
                <c:pt idx="6">
                  <c:v>720</c:v>
                </c:pt>
                <c:pt idx="7">
                  <c:v>840</c:v>
                </c:pt>
                <c:pt idx="8">
                  <c:v>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325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400</c:v>
                </c:pt>
                <c:pt idx="1">
                  <c:v>525</c:v>
                </c:pt>
                <c:pt idx="2">
                  <c:v>562.5</c:v>
                </c:pt>
                <c:pt idx="3">
                  <c:v>#N/A</c:v>
                </c:pt>
                <c:pt idx="4">
                  <c:v>460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4077.5</c:v>
                </c:pt>
                <c:pt idx="1">
                  <c:v>7910</c:v>
                </c:pt>
                <c:pt idx="2">
                  <c:v>4725</c:v>
                </c:pt>
                <c:pt idx="3">
                  <c:v>4550</c:v>
                </c:pt>
                <c:pt idx="4">
                  <c:v>5670</c:v>
                </c:pt>
                <c:pt idx="5">
                  <c:v>3710</c:v>
                </c:pt>
                <c:pt idx="6">
                  <c:v>5005</c:v>
                </c:pt>
                <c:pt idx="7">
                  <c:v>4270</c:v>
                </c:pt>
                <c:pt idx="8">
                  <c:v>4725</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250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3447.5</c:v>
                </c:pt>
                <c:pt idx="1">
                  <c:v>2930</c:v>
                </c:pt>
                <c:pt idx="2">
                  <c:v>10680</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7080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1860</c:v>
                </c:pt>
                <c:pt idx="1">
                  <c:v>#N/A</c:v>
                </c:pt>
                <c:pt idx="2">
                  <c:v>#N/A</c:v>
                </c:pt>
                <c:pt idx="3">
                  <c:v>1425</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2430</c:v>
                </c:pt>
                <c:pt idx="1">
                  <c:v>1890</c:v>
                </c:pt>
                <c:pt idx="2">
                  <c:v>2380</c:v>
                </c:pt>
                <c:pt idx="3">
                  <c:v>1560</c:v>
                </c:pt>
                <c:pt idx="4">
                  <c:v>1200</c:v>
                </c:pt>
                <c:pt idx="5">
                  <c:v>#N/A</c:v>
                </c:pt>
                <c:pt idx="6">
                  <c:v>2800</c:v>
                </c:pt>
                <c:pt idx="7">
                  <c:v>2082.5</c:v>
                </c:pt>
                <c:pt idx="8">
                  <c:v>1380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100</c:v>
                </c:pt>
                <c:pt idx="1">
                  <c:v>175</c:v>
                </c:pt>
                <c:pt idx="2">
                  <c:v>350</c:v>
                </c:pt>
                <c:pt idx="3">
                  <c:v>225</c:v>
                </c:pt>
                <c:pt idx="4">
                  <c:v>262.5</c:v>
                </c:pt>
                <c:pt idx="5">
                  <c:v>37.5</c:v>
                </c:pt>
                <c:pt idx="6">
                  <c:v>382.5</c:v>
                </c:pt>
                <c:pt idx="7">
                  <c:v>262.5</c:v>
                </c:pt>
                <c:pt idx="8">
                  <c:v>262.5</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4650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370</c:v>
                </c:pt>
                <c:pt idx="1">
                  <c:v>0</c:v>
                </c:pt>
                <c:pt idx="2">
                  <c:v>0</c:v>
                </c:pt>
                <c:pt idx="3">
                  <c:v>25</c:v>
                </c:pt>
                <c:pt idx="4">
                  <c:v>1110</c:v>
                </c:pt>
                <c:pt idx="5">
                  <c:v>0</c:v>
                </c:pt>
                <c:pt idx="6">
                  <c:v>0</c:v>
                </c:pt>
                <c:pt idx="7">
                  <c:v>30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8250</c:v>
                </c:pt>
                <c:pt idx="1">
                  <c:v>2490</c:v>
                </c:pt>
                <c:pt idx="2">
                  <c:v>#N/A</c:v>
                </c:pt>
                <c:pt idx="3">
                  <c:v>580</c:v>
                </c:pt>
                <c:pt idx="4">
                  <c:v>#N/A</c:v>
                </c:pt>
                <c:pt idx="5">
                  <c:v>0</c:v>
                </c:pt>
                <c:pt idx="6">
                  <c:v>#N/A</c:v>
                </c:pt>
                <c:pt idx="7">
                  <c:v>7282.5</c:v>
                </c:pt>
                <c:pt idx="8">
                  <c:v>225</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2100</c:v>
                </c:pt>
                <c:pt idx="1">
                  <c:v>875</c:v>
                </c:pt>
                <c:pt idx="2">
                  <c:v>2625</c:v>
                </c:pt>
                <c:pt idx="3">
                  <c:v>2625</c:v>
                </c:pt>
                <c:pt idx="4">
                  <c:v>3675</c:v>
                </c:pt>
                <c:pt idx="5">
                  <c:v>1575</c:v>
                </c:pt>
                <c:pt idx="6">
                  <c:v>1580</c:v>
                </c:pt>
                <c:pt idx="7">
                  <c:v>1480</c:v>
                </c:pt>
                <c:pt idx="8">
                  <c:v>262.5</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225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450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1177.5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960</c:v>
                </c:pt>
                <c:pt idx="1">
                  <c:v>#N/A</c:v>
                </c:pt>
                <c:pt idx="2">
                  <c:v>525</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1410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0</c:v>
                </c:pt>
                <c:pt idx="1">
                  <c:v>#N/A</c:v>
                </c:pt>
                <c:pt idx="2">
                  <c:v>#N/A</c:v>
                </c:pt>
                <c:pt idx="3">
                  <c:v>2050</c:v>
                </c:pt>
                <c:pt idx="4">
                  <c:v>1660</c:v>
                </c:pt>
                <c:pt idx="5">
                  <c:v>677.5</c:v>
                </c:pt>
                <c:pt idx="6">
                  <c:v>1282.5</c:v>
                </c:pt>
                <c:pt idx="7">
                  <c:v>1035</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1185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2220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3450</c:v>
                </c:pt>
                <c:pt idx="1">
                  <c:v>#N/A</c:v>
                </c:pt>
                <c:pt idx="2">
                  <c:v>2250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4210</c:v>
                </c:pt>
                <c:pt idx="1">
                  <c:v>#N/A</c:v>
                </c:pt>
                <c:pt idx="2">
                  <c:v>2540</c:v>
                </c:pt>
                <c:pt idx="3">
                  <c:v>3622.5</c:v>
                </c:pt>
                <c:pt idx="4">
                  <c:v>#N/A</c:v>
                </c:pt>
                <c:pt idx="5">
                  <c:v>1815</c:v>
                </c:pt>
                <c:pt idx="6">
                  <c:v>#N/A</c:v>
                </c:pt>
                <c:pt idx="7">
                  <c:v>3255</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2490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0</c:v>
                </c:pt>
                <c:pt idx="1">
                  <c:v>75</c:v>
                </c:pt>
                <c:pt idx="2">
                  <c:v>210</c:v>
                </c:pt>
                <c:pt idx="3">
                  <c:v>37.5</c:v>
                </c:pt>
                <c:pt idx="4">
                  <c:v>75</c:v>
                </c:pt>
                <c:pt idx="5">
                  <c:v>150</c:v>
                </c:pt>
                <c:pt idx="6">
                  <c:v>0</c:v>
                </c:pt>
                <c:pt idx="7">
                  <c:v>1477.5</c:v>
                </c:pt>
                <c:pt idx="8">
                  <c:v>75</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7125</c:v>
                </c:pt>
                <c:pt idx="1">
                  <c:v>6285</c:v>
                </c:pt>
                <c:pt idx="2">
                  <c:v>5390</c:v>
                </c:pt>
                <c:pt idx="3">
                  <c:v>#N/A</c:v>
                </c:pt>
                <c:pt idx="4">
                  <c:v>2925</c:v>
                </c:pt>
                <c:pt idx="5">
                  <c:v>#N/A</c:v>
                </c:pt>
                <c:pt idx="6">
                  <c:v>533.5</c:v>
                </c:pt>
                <c:pt idx="7">
                  <c:v>#N/A</c:v>
                </c:pt>
                <c:pt idx="8">
                  <c:v>4845</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580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3360</c:v>
                </c:pt>
                <c:pt idx="1">
                  <c:v>#N/A</c:v>
                </c:pt>
                <c:pt idx="2">
                  <c:v>1155</c:v>
                </c:pt>
                <c:pt idx="3">
                  <c:v>#N/A</c:v>
                </c:pt>
                <c:pt idx="4">
                  <c:v>2210</c:v>
                </c:pt>
                <c:pt idx="5">
                  <c:v>#N/A</c:v>
                </c:pt>
                <c:pt idx="6">
                  <c:v>1800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1050</c:v>
                </c:pt>
                <c:pt idx="1">
                  <c:v>787.5</c:v>
                </c:pt>
                <c:pt idx="2">
                  <c:v>#N/A</c:v>
                </c:pt>
                <c:pt idx="3">
                  <c:v>#N/A</c:v>
                </c:pt>
                <c:pt idx="4">
                  <c:v>#N/A</c:v>
                </c:pt>
                <c:pt idx="5">
                  <c:v>#N/A</c:v>
                </c:pt>
                <c:pt idx="6">
                  <c:v>1290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2310</c:v>
                </c:pt>
                <c:pt idx="1">
                  <c:v>#N/A</c:v>
                </c:pt>
                <c:pt idx="2">
                  <c:v>4455</c:v>
                </c:pt>
                <c:pt idx="3">
                  <c:v>3495</c:v>
                </c:pt>
                <c:pt idx="4">
                  <c:v>#N/A</c:v>
                </c:pt>
                <c:pt idx="5">
                  <c:v>1225</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525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187.5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650</c:v>
                </c:pt>
                <c:pt idx="1">
                  <c:v>130</c:v>
                </c:pt>
                <c:pt idx="2">
                  <c:v>877.5</c:v>
                </c:pt>
                <c:pt idx="3">
                  <c:v>225</c:v>
                </c:pt>
                <c:pt idx="4">
                  <c:v>130</c:v>
                </c:pt>
                <c:pt idx="5">
                  <c:v>450</c:v>
                </c:pt>
                <c:pt idx="6">
                  <c:v>0</c:v>
                </c:pt>
                <c:pt idx="7">
                  <c:v>50</c:v>
                </c:pt>
                <c:pt idx="8">
                  <c:v>75</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802.5</c:v>
                </c:pt>
                <c:pt idx="1">
                  <c:v>#N/A</c:v>
                </c:pt>
                <c:pt idx="2">
                  <c:v>150</c:v>
                </c:pt>
                <c:pt idx="3">
                  <c:v>#N/A</c:v>
                </c:pt>
                <c:pt idx="4">
                  <c:v>675</c:v>
                </c:pt>
                <c:pt idx="5">
                  <c:v>#N/A</c:v>
                </c:pt>
                <c:pt idx="6">
                  <c:v>#N/A</c:v>
                </c:pt>
                <c:pt idx="7">
                  <c:v>#N/A</c:v>
                </c:pt>
                <c:pt idx="8">
                  <c:v>562.5</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1680</c:v>
                </c:pt>
                <c:pt idx="1">
                  <c:v>4320</c:v>
                </c:pt>
                <c:pt idx="2">
                  <c:v>3030</c:v>
                </c:pt>
                <c:pt idx="3">
                  <c:v>#N/A</c:v>
                </c:pt>
                <c:pt idx="4">
                  <c:v>#N/A</c:v>
                </c:pt>
                <c:pt idx="5">
                  <c:v>#N/A</c:v>
                </c:pt>
                <c:pt idx="6">
                  <c:v>2880</c:v>
                </c:pt>
                <c:pt idx="7">
                  <c:v>0</c:v>
                </c:pt>
                <c:pt idx="8">
                  <c:v>84</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8</c:v>
                </c:pt>
                <c:pt idx="1">
                  <c:v>1680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2055</c:v>
                </c:pt>
                <c:pt idx="1">
                  <c:v>3735</c:v>
                </c:pt>
                <c:pt idx="2">
                  <c:v>3450</c:v>
                </c:pt>
                <c:pt idx="3">
                  <c:v>3975</c:v>
                </c:pt>
                <c:pt idx="4">
                  <c:v>#N/A</c:v>
                </c:pt>
                <c:pt idx="5">
                  <c:v>#N/A</c:v>
                </c:pt>
                <c:pt idx="6">
                  <c:v>4170</c:v>
                </c:pt>
                <c:pt idx="7">
                  <c:v>4650</c:v>
                </c:pt>
                <c:pt idx="8">
                  <c:v>2887.5</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885</c:v>
                </c:pt>
                <c:pt idx="1">
                  <c:v>970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3885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0</c:v>
                </c:pt>
                <c:pt idx="1">
                  <c:v>90</c:v>
                </c:pt>
                <c:pt idx="2">
                  <c:v>0</c:v>
                </c:pt>
                <c:pt idx="3">
                  <c:v>75</c:v>
                </c:pt>
                <c:pt idx="4">
                  <c:v>#N/A</c:v>
                </c:pt>
                <c:pt idx="5">
                  <c:v>0</c:v>
                </c:pt>
                <c:pt idx="6">
                  <c:v>0</c:v>
                </c:pt>
                <c:pt idx="7">
                  <c:v>630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7550</c:v>
                </c:pt>
                <c:pt idx="1">
                  <c:v>#N/A</c:v>
                </c:pt>
                <c:pt idx="2">
                  <c:v>#N/A</c:v>
                </c:pt>
                <c:pt idx="3">
                  <c:v>#N/A</c:v>
                </c:pt>
                <c:pt idx="4">
                  <c:v>560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750</c:v>
                </c:pt>
                <c:pt idx="1">
                  <c:v>0</c:v>
                </c:pt>
                <c:pt idx="2">
                  <c:v>#N/A</c:v>
                </c:pt>
                <c:pt idx="3">
                  <c:v>#N/A</c:v>
                </c:pt>
                <c:pt idx="4">
                  <c:v>150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2325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100</c:v>
                </c:pt>
                <c:pt idx="1">
                  <c:v>#N/A</c:v>
                </c:pt>
                <c:pt idx="2">
                  <c:v>0</c:v>
                </c:pt>
                <c:pt idx="3">
                  <c:v>#N/A</c:v>
                </c:pt>
                <c:pt idx="4">
                  <c:v>150</c:v>
                </c:pt>
                <c:pt idx="5">
                  <c:v>0</c:v>
                </c:pt>
                <c:pt idx="6">
                  <c:v>150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1050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525</c:v>
                </c:pt>
                <c:pt idx="1">
                  <c:v>#N/A</c:v>
                </c:pt>
                <c:pt idx="2">
                  <c:v>300</c:v>
                </c:pt>
                <c:pt idx="3">
                  <c:v>225</c:v>
                </c:pt>
                <c:pt idx="4">
                  <c:v>#N/A</c:v>
                </c:pt>
                <c:pt idx="5">
                  <c:v>225</c:v>
                </c:pt>
                <c:pt idx="6">
                  <c:v>#N/A</c:v>
                </c:pt>
                <c:pt idx="7">
                  <c:v>375</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3000</c:v>
                </c:pt>
                <c:pt idx="1">
                  <c:v>#N/A</c:v>
                </c:pt>
                <c:pt idx="2">
                  <c:v>3375</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9000</c:v>
                </c:pt>
                <c:pt idx="1">
                  <c:v>#N/A</c:v>
                </c:pt>
                <c:pt idx="2">
                  <c:v>#N/A</c:v>
                </c:pt>
                <c:pt idx="3">
                  <c:v>3045</c:v>
                </c:pt>
                <c:pt idx="4">
                  <c:v>#N/A</c:v>
                </c:pt>
                <c:pt idx="5">
                  <c:v>#N/A</c:v>
                </c:pt>
                <c:pt idx="6">
                  <c:v>#N/A</c:v>
                </c:pt>
                <c:pt idx="7">
                  <c:v>3390</c:v>
                </c:pt>
                <c:pt idx="8">
                  <c:v>3630</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2100</c:v>
                </c:pt>
                <c:pt idx="1">
                  <c:v>#N/A</c:v>
                </c:pt>
                <c:pt idx="2">
                  <c:v>#N/A</c:v>
                </c:pt>
                <c:pt idx="3">
                  <c:v>#N/A</c:v>
                </c:pt>
                <c:pt idx="4">
                  <c:v>2100</c:v>
                </c:pt>
                <c:pt idx="5">
                  <c:v>315</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175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525</c:v>
                </c:pt>
                <c:pt idx="1">
                  <c:v>997.5</c:v>
                </c:pt>
                <c:pt idx="2">
                  <c:v>825</c:v>
                </c:pt>
                <c:pt idx="3">
                  <c:v>437.5</c:v>
                </c:pt>
                <c:pt idx="4">
                  <c:v>677.5</c:v>
                </c:pt>
                <c:pt idx="5">
                  <c:v>1050</c:v>
                </c:pt>
                <c:pt idx="6">
                  <c:v>810</c:v>
                </c:pt>
                <c:pt idx="7">
                  <c:v>1125</c:v>
                </c:pt>
                <c:pt idx="8">
                  <c:v>1125</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750</c:v>
                </c:pt>
                <c:pt idx="1">
                  <c:v>#N/A</c:v>
                </c:pt>
                <c:pt idx="2">
                  <c:v>#N/A</c:v>
                </c:pt>
                <c:pt idx="3">
                  <c:v>2490</c:v>
                </c:pt>
                <c:pt idx="4">
                  <c:v>#N/A</c:v>
                </c:pt>
                <c:pt idx="5">
                  <c:v>#N/A</c:v>
                </c:pt>
                <c:pt idx="6">
                  <c:v>3210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75</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787.5</c:v>
                </c:pt>
                <c:pt idx="1">
                  <c:v>750</c:v>
                </c:pt>
                <c:pt idx="2">
                  <c:v>#N/A</c:v>
                </c:pt>
                <c:pt idx="3">
                  <c:v>#N/A</c:v>
                </c:pt>
                <c:pt idx="4">
                  <c:v>787.5</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1380</c:v>
                </c:pt>
                <c:pt idx="1">
                  <c:v>150</c:v>
                </c:pt>
                <c:pt idx="2">
                  <c:v>1170</c:v>
                </c:pt>
                <c:pt idx="3">
                  <c:v>200</c:v>
                </c:pt>
                <c:pt idx="4">
                  <c:v>#N/A</c:v>
                </c:pt>
                <c:pt idx="5">
                  <c:v>1507.5</c:v>
                </c:pt>
                <c:pt idx="6">
                  <c:v>337.5</c:v>
                </c:pt>
                <c:pt idx="7">
                  <c:v>#N/A</c:v>
                </c:pt>
                <c:pt idx="8">
                  <c:v>262.5</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1590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345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570</c:v>
                </c:pt>
                <c:pt idx="1">
                  <c:v>#N/A</c:v>
                </c:pt>
                <c:pt idx="2">
                  <c:v>#N/A</c:v>
                </c:pt>
                <c:pt idx="3">
                  <c:v>#N/A</c:v>
                </c:pt>
                <c:pt idx="4">
                  <c:v>#N/A</c:v>
                </c:pt>
                <c:pt idx="5">
                  <c:v>#N/A</c:v>
                </c:pt>
                <c:pt idx="6">
                  <c:v>#N/A</c:v>
                </c:pt>
                <c:pt idx="7">
                  <c:v>#N/A</c:v>
                </c:pt>
                <c:pt idx="8">
                  <c:v>337.5</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240</c:v>
                </c:pt>
                <c:pt idx="1">
                  <c:v>3787.5</c:v>
                </c:pt>
                <c:pt idx="2">
                  <c:v>#N/A</c:v>
                </c:pt>
                <c:pt idx="3">
                  <c:v>480</c:v>
                </c:pt>
                <c:pt idx="4">
                  <c:v>#N/A</c:v>
                </c:pt>
                <c:pt idx="5">
                  <c:v>1140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0</c:v>
                </c:pt>
                <c:pt idx="1">
                  <c:v>3435</c:v>
                </c:pt>
                <c:pt idx="2">
                  <c:v>#N/A</c:v>
                </c:pt>
                <c:pt idx="3">
                  <c:v>0</c:v>
                </c:pt>
                <c:pt idx="4">
                  <c:v>0</c:v>
                </c:pt>
                <c:pt idx="5">
                  <c:v>0</c:v>
                </c:pt>
                <c:pt idx="6">
                  <c:v>0</c:v>
                </c:pt>
                <c:pt idx="7">
                  <c:v>#N/A</c:v>
                </c:pt>
                <c:pt idx="8">
                  <c:v>175</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4455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787.5</c:v>
                </c:pt>
                <c:pt idx="1">
                  <c:v>735</c:v>
                </c:pt>
                <c:pt idx="2">
                  <c:v>270</c:v>
                </c:pt>
                <c:pt idx="3">
                  <c:v>4455</c:v>
                </c:pt>
                <c:pt idx="4">
                  <c:v>375</c:v>
                </c:pt>
                <c:pt idx="5">
                  <c:v>525</c:v>
                </c:pt>
                <c:pt idx="6">
                  <c:v>2662.5</c:v>
                </c:pt>
                <c:pt idx="7">
                  <c:v>2220</c:v>
                </c:pt>
                <c:pt idx="8">
                  <c:v>645</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3160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675</c:v>
                </c:pt>
                <c:pt idx="1">
                  <c:v>#N/A</c:v>
                </c:pt>
                <c:pt idx="2">
                  <c:v>#N/A</c:v>
                </c:pt>
                <c:pt idx="3">
                  <c:v>1575</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0</c:v>
                </c:pt>
                <c:pt idx="1">
                  <c:v>4320</c:v>
                </c:pt>
                <c:pt idx="2">
                  <c:v>2550</c:v>
                </c:pt>
                <c:pt idx="3">
                  <c:v>0</c:v>
                </c:pt>
                <c:pt idx="4">
                  <c:v>1050</c:v>
                </c:pt>
                <c:pt idx="5">
                  <c:v>2670</c:v>
                </c:pt>
                <c:pt idx="6">
                  <c:v>#N/A</c:v>
                </c:pt>
                <c:pt idx="7">
                  <c:v>142.5</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885</c:v>
                </c:pt>
                <c:pt idx="1">
                  <c:v>760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1635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375</c:v>
                </c:pt>
                <c:pt idx="1">
                  <c:v>437.5</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1300</c:v>
                </c:pt>
                <c:pt idx="1">
                  <c:v>2662.5</c:v>
                </c:pt>
                <c:pt idx="2">
                  <c:v>3350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222.13349764587048</c:v>
                  </c:pt>
                  <c:pt idx="1">
                    <c:v>341.68245297972561</c:v>
                  </c:pt>
                  <c:pt idx="2">
                    <c:v>404.36055545795642</c:v>
                  </c:pt>
                  <c:pt idx="3">
                    <c:v>293.21922987859637</c:v>
                  </c:pt>
                  <c:pt idx="4">
                    <c:v>299.49983825359823</c:v>
                  </c:pt>
                  <c:pt idx="5">
                    <c:v>211.69983415344987</c:v>
                  </c:pt>
                  <c:pt idx="6">
                    <c:v>317.9178105780843</c:v>
                  </c:pt>
                  <c:pt idx="7">
                    <c:v>430.66330705790648</c:v>
                  </c:pt>
                  <c:pt idx="8">
                    <c:v>317.44589992790685</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222.13349764587048</c:v>
                  </c:pt>
                  <c:pt idx="1">
                    <c:v>341.68245297972561</c:v>
                  </c:pt>
                  <c:pt idx="2">
                    <c:v>404.36055545795642</c:v>
                  </c:pt>
                  <c:pt idx="3">
                    <c:v>293.21922987859637</c:v>
                  </c:pt>
                  <c:pt idx="4">
                    <c:v>299.49983825359823</c:v>
                  </c:pt>
                  <c:pt idx="5">
                    <c:v>211.69983415344987</c:v>
                  </c:pt>
                  <c:pt idx="6">
                    <c:v>317.9178105780843</c:v>
                  </c:pt>
                  <c:pt idx="7">
                    <c:v>430.66330705790648</c:v>
                  </c:pt>
                  <c:pt idx="8">
                    <c:v>317.44589992790685</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1715.6084337349398</c:v>
                </c:pt>
                <c:pt idx="1">
                  <c:v>1682.5</c:v>
                </c:pt>
                <c:pt idx="2">
                  <c:v>1960.1612903225807</c:v>
                </c:pt>
                <c:pt idx="3">
                  <c:v>1353.3928571428571</c:v>
                </c:pt>
                <c:pt idx="4">
                  <c:v>1186.4772727272727</c:v>
                </c:pt>
                <c:pt idx="5">
                  <c:v>776.02272727272725</c:v>
                </c:pt>
                <c:pt idx="6">
                  <c:v>1349.4772727272727</c:v>
                </c:pt>
                <c:pt idx="7">
                  <c:v>1876.875</c:v>
                </c:pt>
                <c:pt idx="8">
                  <c:v>1091.2083333333333</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960</c:v>
                </c:pt>
                <c:pt idx="1">
                  <c:v>787.5</c:v>
                </c:pt>
                <c:pt idx="2">
                  <c:v>1170</c:v>
                </c:pt>
                <c:pt idx="3">
                  <c:v>458.75</c:v>
                </c:pt>
                <c:pt idx="4">
                  <c:v>676.25</c:v>
                </c:pt>
                <c:pt idx="5">
                  <c:v>382.5</c:v>
                </c:pt>
                <c:pt idx="6">
                  <c:v>765</c:v>
                </c:pt>
                <c:pt idx="7">
                  <c:v>1301.25</c:v>
                </c:pt>
                <c:pt idx="8">
                  <c:v>262.5</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1649.9583333333333</c:v>
                </c:pt>
                <c:pt idx="1">
                  <c:v>1094.1346153846155</c:v>
                </c:pt>
                <c:pt idx="2">
                  <c:v>1827.3214285714287</c:v>
                </c:pt>
                <c:pt idx="3">
                  <c:v>1091.578947368421</c:v>
                </c:pt>
                <c:pt idx="4">
                  <c:v>1063.3928571428571</c:v>
                </c:pt>
                <c:pt idx="5">
                  <c:v>1324.4117647058824</c:v>
                </c:pt>
                <c:pt idx="6">
                  <c:v>791.42857142857144</c:v>
                </c:pt>
                <c:pt idx="7">
                  <c:v>326.15384615384613</c:v>
                </c:pt>
                <c:pt idx="8">
                  <c:v>1114.0384615384614</c:v>
                </c:pt>
                <c:pt idx="9">
                  <c:v>1988</c:v>
                </c:pt>
                <c:pt idx="10">
                  <c:v>891.02941176470586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1830.5147058823529</c:v>
                </c:pt>
                <c:pt idx="1">
                  <c:v>2421.3461538461538</c:v>
                </c:pt>
                <c:pt idx="2">
                  <c:v>2281.25</c:v>
                </c:pt>
                <c:pt idx="3">
                  <c:v>2484.4642857142858</c:v>
                </c:pt>
                <c:pt idx="4">
                  <c:v>2834.53125</c:v>
                </c:pt>
                <c:pt idx="5">
                  <c:v>1398.1818181818182</c:v>
                </c:pt>
                <c:pt idx="6">
                  <c:v>1877.8125</c:v>
                </c:pt>
                <c:pt idx="7">
                  <c:v>1425.8333333333333</c:v>
                </c:pt>
                <c:pt idx="8">
                  <c:v>1689.5555555555557</c:v>
                </c:pt>
                <c:pt idx="9">
                  <c:v>1543.5</c:v>
                </c:pt>
                <c:pt idx="10">
                  <c:v>1577.3571428571429</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rgbClr val="CC00CC"/>
              </a:solidFill>
              <a:round/>
            </a:ln>
            <a:effectLst/>
          </c:spPr>
          <c:marker>
            <c:symbol val="circle"/>
            <c:size val="5"/>
            <c:spPr>
              <a:solidFill>
                <a:schemeClr val="accent1"/>
              </a:solidFill>
              <a:ln w="9525">
                <a:solidFill>
                  <a:srgbClr val="CC00CC"/>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1649.9583333333333</c:v>
                </c:pt>
                <c:pt idx="1">
                  <c:v>1094.1346153846155</c:v>
                </c:pt>
                <c:pt idx="2">
                  <c:v>1827.3214285714287</c:v>
                </c:pt>
                <c:pt idx="3">
                  <c:v>1091.578947368421</c:v>
                </c:pt>
                <c:pt idx="4">
                  <c:v>1063.3928571428571</c:v>
                </c:pt>
                <c:pt idx="5">
                  <c:v>1324.4117647058824</c:v>
                </c:pt>
                <c:pt idx="6">
                  <c:v>791.42857142857144</c:v>
                </c:pt>
                <c:pt idx="7">
                  <c:v>326.15384615384613</c:v>
                </c:pt>
                <c:pt idx="8">
                  <c:v>1114.0384615384614</c:v>
                </c:pt>
                <c:pt idx="9">
                  <c:v>1988</c:v>
                </c:pt>
                <c:pt idx="10">
                  <c:v>891.02941176470586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1830.5147058823529</c:v>
                </c:pt>
                <c:pt idx="1">
                  <c:v>2421.3461538461538</c:v>
                </c:pt>
                <c:pt idx="2">
                  <c:v>2281.25</c:v>
                </c:pt>
                <c:pt idx="3">
                  <c:v>2484.4642857142858</c:v>
                </c:pt>
                <c:pt idx="4">
                  <c:v>2834.53125</c:v>
                </c:pt>
                <c:pt idx="5">
                  <c:v>1398.1818181818182</c:v>
                </c:pt>
                <c:pt idx="6">
                  <c:v>1877.8125</c:v>
                </c:pt>
                <c:pt idx="7">
                  <c:v>1425.8333333333333</c:v>
                </c:pt>
                <c:pt idx="8">
                  <c:v>1689.5555555555557</c:v>
                </c:pt>
                <c:pt idx="9">
                  <c:v>1543.5</c:v>
                </c:pt>
                <c:pt idx="10">
                  <c:v>1577.3571428571429</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765</c:v>
                </c:pt>
                <c:pt idx="1">
                  <c:v>512.5</c:v>
                </c:pt>
                <c:pt idx="2">
                  <c:v>881.25</c:v>
                </c:pt>
                <c:pt idx="3">
                  <c:v>760</c:v>
                </c:pt>
                <c:pt idx="4">
                  <c:v>456.25</c:v>
                </c:pt>
                <c:pt idx="5">
                  <c:v>580</c:v>
                </c:pt>
                <c:pt idx="6">
                  <c:v>510</c:v>
                </c:pt>
                <c:pt idx="7">
                  <c:v>37.5</c:v>
                </c:pt>
                <c:pt idx="8">
                  <c:v>720</c:v>
                </c:pt>
                <c:pt idx="9">
                  <c:v>1477.5</c:v>
                </c:pt>
                <c:pt idx="10">
                  <c:v>262.5</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1380</c:v>
                </c:pt>
                <c:pt idx="1">
                  <c:v>1665</c:v>
                </c:pt>
                <c:pt idx="2">
                  <c:v>1926.25</c:v>
                </c:pt>
                <c:pt idx="3">
                  <c:v>1682.5</c:v>
                </c:pt>
                <c:pt idx="4">
                  <c:v>2297.5</c:v>
                </c:pt>
                <c:pt idx="5">
                  <c:v>390</c:v>
                </c:pt>
                <c:pt idx="6">
                  <c:v>1186.4772727272727</c:v>
                </c:pt>
                <c:pt idx="7">
                  <c:v>1182.5</c:v>
                </c:pt>
                <c:pt idx="8">
                  <c:v>1319.7386363636365</c:v>
                </c:pt>
                <c:pt idx="9">
                  <c:v>1009.6875</c:v>
                </c:pt>
                <c:pt idx="10">
                  <c:v>656.25</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495</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5"/>
              </a:solidFill>
              <a:round/>
            </a:ln>
            <a:effectLst/>
          </c:spPr>
          <c:marker>
            <c:symbol val="circle"/>
            <c:size val="5"/>
            <c:spPr>
              <a:solidFill>
                <a:schemeClr val="accent1"/>
              </a:solidFill>
              <a:ln w="9525">
                <a:solidFill>
                  <a:schemeClr val="accent5"/>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420</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540</c:v>
                </c:pt>
                <c:pt idx="1">
                  <c:v>600</c:v>
                </c:pt>
                <c:pt idx="2">
                  <c:v>480</c:v>
                </c:pt>
                <c:pt idx="3">
                  <c:v>480</c:v>
                </c:pt>
                <c:pt idx="4">
                  <c:v>480</c:v>
                </c:pt>
                <c:pt idx="5">
                  <c:v>600</c:v>
                </c:pt>
                <c:pt idx="6">
                  <c:v>480</c:v>
                </c:pt>
                <c:pt idx="7">
                  <c:v>540</c:v>
                </c:pt>
                <c:pt idx="8">
                  <c:v>480</c:v>
                </c:pt>
                <c:pt idx="9">
                  <c:v>420</c:v>
                </c:pt>
                <c:pt idx="10">
                  <c:v>480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23900" y="25863549"/>
              <a:ext cx="4778375" cy="4638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20287" y="28301950"/>
              <a:ext cx="2976563"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5" x14ac:dyDescent="0.35"/>
  <sheetData>
    <row r="1" spans="1:1" ht="23.5" x14ac:dyDescent="0.55000000000000004">
      <c r="A1" s="194" t="s">
        <v>2786</v>
      </c>
    </row>
    <row r="3" spans="1:1" x14ac:dyDescent="0.35">
      <c r="A3" t="s">
        <v>2519</v>
      </c>
    </row>
    <row r="4" spans="1:1" x14ac:dyDescent="0.35">
      <c r="A4" t="s">
        <v>2514</v>
      </c>
    </row>
    <row r="5" spans="1:1" x14ac:dyDescent="0.35">
      <c r="A5" s="195" t="s">
        <v>2515</v>
      </c>
    </row>
    <row r="6" spans="1:1" x14ac:dyDescent="0.35">
      <c r="A6" s="195" t="s">
        <v>2516</v>
      </c>
    </row>
    <row r="7" spans="1:1" x14ac:dyDescent="0.35">
      <c r="A7" s="196" t="s">
        <v>2518</v>
      </c>
    </row>
    <row r="8" spans="1:1" x14ac:dyDescent="0.35">
      <c r="A8" t="s">
        <v>2517</v>
      </c>
    </row>
    <row r="9" spans="1:1" x14ac:dyDescent="0.35">
      <c r="A9" t="s">
        <v>2524</v>
      </c>
    </row>
    <row r="11" spans="1:1" x14ac:dyDescent="0.35">
      <c r="A11" t="s">
        <v>2520</v>
      </c>
    </row>
    <row r="12" spans="1:1" x14ac:dyDescent="0.35">
      <c r="A12" t="s">
        <v>2521</v>
      </c>
    </row>
    <row r="13" spans="1:1" x14ac:dyDescent="0.35">
      <c r="A13" t="s">
        <v>2538</v>
      </c>
    </row>
    <row r="14" spans="1:1" x14ac:dyDescent="0.35">
      <c r="A14" t="s">
        <v>2628</v>
      </c>
    </row>
    <row r="15" spans="1:1" x14ac:dyDescent="0.35">
      <c r="A15" t="s">
        <v>2537</v>
      </c>
    </row>
    <row r="16" spans="1:1" x14ac:dyDescent="0.35">
      <c r="A16" t="s">
        <v>2531</v>
      </c>
    </row>
    <row r="17" spans="1:11" x14ac:dyDescent="0.35">
      <c r="A17" t="s">
        <v>2540</v>
      </c>
    </row>
    <row r="18" spans="1:11" ht="15.5" x14ac:dyDescent="0.3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5" x14ac:dyDescent="0.35"/>
  <cols>
    <col min="2" max="3" width="13.453125" bestFit="1" customWidth="1"/>
    <col min="4" max="4" width="12.26953125" bestFit="1" customWidth="1"/>
    <col min="5" max="8" width="13.453125" bestFit="1" customWidth="1"/>
    <col min="9" max="9" width="12.26953125" bestFit="1" customWidth="1"/>
    <col min="40" max="40" width="9.1796875" customWidth="1"/>
    <col min="42" max="42" width="9.1796875" style="188"/>
  </cols>
  <sheetData>
    <row r="1" spans="1:41" ht="15" thickBot="1" x14ac:dyDescent="0.4">
      <c r="A1" s="297" t="s">
        <v>1318</v>
      </c>
      <c r="B1" s="297"/>
      <c r="C1" s="297"/>
      <c r="D1" s="297"/>
      <c r="E1" s="297"/>
      <c r="F1" s="297"/>
      <c r="G1" s="95"/>
      <c r="H1" s="297" t="s">
        <v>1318</v>
      </c>
      <c r="I1" s="297"/>
      <c r="J1" s="297"/>
      <c r="K1" s="297"/>
      <c r="L1" s="297"/>
      <c r="M1" s="297"/>
      <c r="AJ1" s="131" t="s">
        <v>1345</v>
      </c>
      <c r="AN1" s="186"/>
      <c r="AO1" s="187"/>
    </row>
    <row r="2" spans="1:41" ht="24.5" thickBot="1" x14ac:dyDescent="0.4">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5" thickBot="1" x14ac:dyDescent="0.4">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5" thickBot="1" x14ac:dyDescent="0.4">
      <c r="A4" s="104"/>
      <c r="B4" s="104" t="s">
        <v>9</v>
      </c>
      <c r="C4" s="105">
        <v>18</v>
      </c>
      <c r="D4" s="106">
        <v>18.75</v>
      </c>
      <c r="E4" s="106">
        <v>18.75</v>
      </c>
      <c r="F4" s="107">
        <v>100</v>
      </c>
      <c r="G4" s="95"/>
      <c r="H4" s="104"/>
      <c r="I4" s="104" t="s">
        <v>9</v>
      </c>
      <c r="J4" s="105">
        <v>18</v>
      </c>
      <c r="K4" s="105">
        <v>9</v>
      </c>
      <c r="L4" s="105">
        <v>1</v>
      </c>
      <c r="AJ4" s="131" t="s">
        <v>1743</v>
      </c>
      <c r="AN4" s="186"/>
      <c r="AO4" s="2"/>
    </row>
    <row r="5" spans="1:41" ht="15" thickBot="1" x14ac:dyDescent="0.4">
      <c r="A5" s="108"/>
      <c r="B5" s="108" t="s">
        <v>1737</v>
      </c>
      <c r="C5" s="109">
        <v>96</v>
      </c>
      <c r="D5" s="110">
        <v>100</v>
      </c>
      <c r="E5" s="110">
        <v>100</v>
      </c>
      <c r="F5" s="111"/>
      <c r="G5" s="95"/>
      <c r="H5" s="104" t="s">
        <v>1739</v>
      </c>
      <c r="I5" s="104" t="s">
        <v>7</v>
      </c>
      <c r="J5" s="105">
        <v>30</v>
      </c>
      <c r="AJ5" s="131" t="s">
        <v>1744</v>
      </c>
      <c r="AN5" s="186"/>
      <c r="AO5" s="2"/>
    </row>
    <row r="6" spans="1:41" ht="15" thickBot="1" x14ac:dyDescent="0.4">
      <c r="A6" s="297" t="s">
        <v>1318</v>
      </c>
      <c r="B6" s="297"/>
      <c r="C6" s="297"/>
      <c r="D6" s="297"/>
      <c r="E6" s="297"/>
      <c r="F6" s="297"/>
      <c r="G6" s="95"/>
      <c r="H6" s="104"/>
      <c r="I6" s="104" t="s">
        <v>9</v>
      </c>
      <c r="J6" s="105">
        <v>9</v>
      </c>
      <c r="AJ6" s="131" t="s">
        <v>1745</v>
      </c>
      <c r="AN6" s="186"/>
      <c r="AO6" s="2"/>
    </row>
    <row r="7" spans="1:41" ht="24.5" thickBot="1" x14ac:dyDescent="0.4">
      <c r="A7" s="96" t="s">
        <v>1140</v>
      </c>
      <c r="B7" s="96"/>
      <c r="C7" s="97" t="s">
        <v>1732</v>
      </c>
      <c r="D7" s="98" t="s">
        <v>1733</v>
      </c>
      <c r="E7" s="98" t="s">
        <v>1734</v>
      </c>
      <c r="F7" s="99" t="s">
        <v>1735</v>
      </c>
      <c r="G7" s="95"/>
      <c r="H7" s="104" t="s">
        <v>1740</v>
      </c>
      <c r="I7" s="104" t="s">
        <v>7</v>
      </c>
      <c r="J7" s="105">
        <v>22</v>
      </c>
      <c r="AJ7" s="131" t="s">
        <v>1746</v>
      </c>
      <c r="AN7" s="186"/>
      <c r="AO7" s="2"/>
    </row>
    <row r="8" spans="1:41" ht="15" thickBot="1" x14ac:dyDescent="0.4">
      <c r="A8" s="100" t="s">
        <v>1736</v>
      </c>
      <c r="B8" s="100" t="s">
        <v>1140</v>
      </c>
      <c r="C8" s="101">
        <v>57</v>
      </c>
      <c r="D8" s="102">
        <v>59.375</v>
      </c>
      <c r="E8" s="102">
        <v>59.375</v>
      </c>
      <c r="F8" s="103">
        <v>59.375</v>
      </c>
      <c r="G8" s="95"/>
      <c r="H8" s="104"/>
      <c r="I8" s="104" t="s">
        <v>9</v>
      </c>
      <c r="J8" s="105">
        <v>1</v>
      </c>
      <c r="AJ8" s="131" t="s">
        <v>1747</v>
      </c>
      <c r="AN8" s="186"/>
      <c r="AO8" s="2"/>
    </row>
    <row r="9" spans="1:41" ht="15" thickBot="1" x14ac:dyDescent="0.4">
      <c r="A9" s="104"/>
      <c r="B9" s="104" t="s">
        <v>7</v>
      </c>
      <c r="C9" s="105">
        <v>30</v>
      </c>
      <c r="D9" s="106">
        <v>31.25</v>
      </c>
      <c r="E9" s="106">
        <v>31.25</v>
      </c>
      <c r="F9" s="107">
        <v>90.625</v>
      </c>
      <c r="G9" s="95"/>
      <c r="AJ9" s="131" t="s">
        <v>1748</v>
      </c>
      <c r="AN9" s="186"/>
      <c r="AO9" s="2"/>
    </row>
    <row r="10" spans="1:41" ht="15" thickBot="1" x14ac:dyDescent="0.4">
      <c r="A10" s="104"/>
      <c r="B10" s="104" t="s">
        <v>9</v>
      </c>
      <c r="C10" s="105">
        <v>9</v>
      </c>
      <c r="D10" s="106">
        <v>9.375</v>
      </c>
      <c r="E10" s="106">
        <v>9.375</v>
      </c>
      <c r="F10" s="107">
        <v>100</v>
      </c>
      <c r="G10" s="95"/>
      <c r="J10" s="97" t="s">
        <v>1738</v>
      </c>
      <c r="K10" t="s">
        <v>1739</v>
      </c>
      <c r="L10" t="s">
        <v>1740</v>
      </c>
      <c r="AJ10" s="131" t="s">
        <v>1749</v>
      </c>
      <c r="AN10" s="8"/>
      <c r="AO10" s="2"/>
    </row>
    <row r="11" spans="1:41" ht="15" thickBot="1" x14ac:dyDescent="0.4">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5" thickBot="1" x14ac:dyDescent="0.4">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5" thickBot="1" x14ac:dyDescent="0.4">
      <c r="A13" s="96" t="s">
        <v>1140</v>
      </c>
      <c r="B13" s="96"/>
      <c r="C13" s="97" t="s">
        <v>1732</v>
      </c>
      <c r="D13" s="98" t="s">
        <v>1733</v>
      </c>
      <c r="E13" s="98" t="s">
        <v>1734</v>
      </c>
      <c r="F13" s="99" t="s">
        <v>1735</v>
      </c>
      <c r="G13" s="95"/>
      <c r="AJ13" s="131" t="s">
        <v>1317</v>
      </c>
      <c r="AN13" s="8"/>
      <c r="AO13" s="2"/>
    </row>
    <row r="14" spans="1:41" ht="15" thickBot="1" x14ac:dyDescent="0.4">
      <c r="A14" s="100" t="s">
        <v>1736</v>
      </c>
      <c r="B14" s="100" t="s">
        <v>1140</v>
      </c>
      <c r="C14" s="101">
        <v>73</v>
      </c>
      <c r="D14" s="102">
        <v>76.041666666666657</v>
      </c>
      <c r="E14" s="102">
        <v>76.041666666666657</v>
      </c>
      <c r="F14" s="103">
        <v>76.041666666666657</v>
      </c>
      <c r="G14" s="95"/>
      <c r="AJ14" s="131" t="s">
        <v>1318</v>
      </c>
      <c r="AN14" s="8"/>
      <c r="AO14" s="2"/>
    </row>
    <row r="15" spans="1:41" ht="15" thickBot="1" x14ac:dyDescent="0.4">
      <c r="A15" s="104"/>
      <c r="B15" s="104" t="s">
        <v>7</v>
      </c>
      <c r="C15" s="105">
        <v>22</v>
      </c>
      <c r="D15" s="106">
        <v>22.916666666666664</v>
      </c>
      <c r="E15" s="106">
        <v>22.916666666666664</v>
      </c>
      <c r="F15" s="107">
        <v>98.958333333333343</v>
      </c>
      <c r="G15" s="95"/>
      <c r="AJ15" s="131" t="s">
        <v>1317</v>
      </c>
      <c r="AN15" s="8"/>
      <c r="AO15" s="2"/>
    </row>
    <row r="16" spans="1:41" ht="15" thickBot="1" x14ac:dyDescent="0.4">
      <c r="A16" s="104"/>
      <c r="B16" s="104" t="s">
        <v>9</v>
      </c>
      <c r="C16" s="105">
        <v>1</v>
      </c>
      <c r="D16" s="106">
        <v>1.0416666666666665</v>
      </c>
      <c r="E16" s="106">
        <v>1.0416666666666665</v>
      </c>
      <c r="F16" s="107">
        <v>100</v>
      </c>
      <c r="G16" s="95"/>
      <c r="AJ16" s="131" t="s">
        <v>1316</v>
      </c>
      <c r="AN16" s="8"/>
      <c r="AO16" s="2"/>
    </row>
    <row r="17" spans="1:41" ht="15" thickBot="1" x14ac:dyDescent="0.4">
      <c r="A17" s="108"/>
      <c r="B17" s="108" t="s">
        <v>1737</v>
      </c>
      <c r="C17" s="109">
        <v>96</v>
      </c>
      <c r="D17" s="110">
        <v>100</v>
      </c>
      <c r="E17" s="110">
        <v>100</v>
      </c>
      <c r="F17" s="111"/>
      <c r="G17" s="95"/>
      <c r="AJ17" s="131" t="s">
        <v>1315</v>
      </c>
      <c r="AN17" s="8"/>
      <c r="AO17" s="2"/>
    </row>
    <row r="18" spans="1:41" ht="15" thickBot="1" x14ac:dyDescent="0.4">
      <c r="AJ18" s="131" t="s">
        <v>1314</v>
      </c>
      <c r="AN18" s="8"/>
      <c r="AO18" s="2"/>
    </row>
    <row r="19" spans="1:41" ht="15" thickBot="1" x14ac:dyDescent="0.4">
      <c r="AJ19" s="131" t="s">
        <v>1313</v>
      </c>
      <c r="AN19" s="8"/>
      <c r="AO19" s="2"/>
    </row>
    <row r="20" spans="1:41" ht="15" thickBot="1" x14ac:dyDescent="0.4">
      <c r="AJ20" s="131" t="s">
        <v>1312</v>
      </c>
      <c r="AN20" s="8"/>
      <c r="AO20" s="2"/>
    </row>
    <row r="21" spans="1:41" ht="15" thickBot="1" x14ac:dyDescent="0.4">
      <c r="AJ21" s="131" t="s">
        <v>1311</v>
      </c>
      <c r="AN21" s="8"/>
      <c r="AO21" s="2"/>
    </row>
    <row r="22" spans="1:41" ht="15" thickBot="1" x14ac:dyDescent="0.4">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5" thickBot="1" x14ac:dyDescent="0.4">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4">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5" thickBot="1" x14ac:dyDescent="0.4">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5" thickBot="1" x14ac:dyDescent="0.4">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5" thickBot="1" x14ac:dyDescent="0.4">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 thickBot="1" x14ac:dyDescent="0.4">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 thickBot="1" x14ac:dyDescent="0.4">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5" thickBot="1" x14ac:dyDescent="0.4">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5" thickBot="1" x14ac:dyDescent="0.4">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5" thickBot="1" x14ac:dyDescent="0.4">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5" thickBot="1" x14ac:dyDescent="0.4">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5" thickBot="1" x14ac:dyDescent="0.4">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 thickBot="1" x14ac:dyDescent="0.4">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 thickBot="1" x14ac:dyDescent="0.4">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 thickBot="1" x14ac:dyDescent="0.4">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 thickBot="1" x14ac:dyDescent="0.4">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5" thickBot="1" x14ac:dyDescent="0.4">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5" thickBot="1" x14ac:dyDescent="0.4">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5" thickBot="1" x14ac:dyDescent="0.4">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5" thickBot="1" x14ac:dyDescent="0.4">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5" thickBot="1" x14ac:dyDescent="0.4">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5" thickBot="1" x14ac:dyDescent="0.4">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5" thickBot="1" x14ac:dyDescent="0.4">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 thickBot="1" x14ac:dyDescent="0.4">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 thickBot="1" x14ac:dyDescent="0.4">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5" thickBot="1" x14ac:dyDescent="0.4">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5" thickBot="1" x14ac:dyDescent="0.4">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5" thickBot="1" x14ac:dyDescent="0.4">
      <c r="A50" s="296" t="s">
        <v>1168</v>
      </c>
      <c r="B50" s="296"/>
      <c r="C50" s="296"/>
      <c r="D50" s="296"/>
      <c r="E50" s="296"/>
      <c r="F50" s="296"/>
      <c r="G50" s="113"/>
      <c r="I50" s="296" t="s">
        <v>1168</v>
      </c>
      <c r="J50" s="296"/>
      <c r="K50" s="296"/>
      <c r="L50" s="296"/>
      <c r="M50" s="296"/>
      <c r="N50" s="296"/>
      <c r="AJ50" s="131" t="s">
        <v>1282</v>
      </c>
      <c r="AN50" s="8"/>
      <c r="AO50" s="2"/>
    </row>
    <row r="51" spans="1:41" ht="24.5" thickBot="1" x14ac:dyDescent="0.4">
      <c r="A51" s="114" t="s">
        <v>1140</v>
      </c>
      <c r="B51" s="114"/>
      <c r="C51" s="115" t="s">
        <v>1732</v>
      </c>
      <c r="D51" s="116" t="s">
        <v>1733</v>
      </c>
      <c r="E51" s="116" t="s">
        <v>1734</v>
      </c>
      <c r="F51" s="117" t="s">
        <v>1735</v>
      </c>
      <c r="G51" s="113"/>
      <c r="J51" t="s">
        <v>1738</v>
      </c>
      <c r="K51" t="s">
        <v>1739</v>
      </c>
      <c r="L51" t="s">
        <v>1740</v>
      </c>
      <c r="AJ51" s="131" t="s">
        <v>1281</v>
      </c>
      <c r="AN51" s="8"/>
      <c r="AO51" s="2"/>
    </row>
    <row r="52" spans="1:41" ht="15" thickBot="1" x14ac:dyDescent="0.4">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5" thickBot="1" x14ac:dyDescent="0.4">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5" thickBot="1" x14ac:dyDescent="0.4">
      <c r="A54" s="126"/>
      <c r="B54" s="126" t="s">
        <v>1737</v>
      </c>
      <c r="C54" s="127">
        <v>96</v>
      </c>
      <c r="D54" s="128">
        <v>100</v>
      </c>
      <c r="E54" s="128">
        <v>100</v>
      </c>
      <c r="F54" s="129"/>
      <c r="G54" s="113"/>
      <c r="AJ54" s="131" t="s">
        <v>1278</v>
      </c>
      <c r="AN54" s="8"/>
      <c r="AO54" s="2"/>
    </row>
    <row r="55" spans="1:41" ht="15" thickBot="1" x14ac:dyDescent="0.4">
      <c r="AJ55" s="131" t="s">
        <v>1277</v>
      </c>
      <c r="AN55" s="8"/>
      <c r="AO55" s="2"/>
    </row>
    <row r="56" spans="1:41" ht="15" thickBot="1" x14ac:dyDescent="0.4">
      <c r="A56" s="296" t="s">
        <v>1168</v>
      </c>
      <c r="B56" s="296"/>
      <c r="C56" s="296"/>
      <c r="D56" s="296"/>
      <c r="E56" s="296"/>
      <c r="F56" s="296"/>
      <c r="G56" s="113"/>
      <c r="AJ56" s="131" t="s">
        <v>1276</v>
      </c>
      <c r="AN56" s="8"/>
      <c r="AO56" s="2"/>
    </row>
    <row r="57" spans="1:41" ht="24.5" thickBot="1" x14ac:dyDescent="0.4">
      <c r="A57" s="114" t="s">
        <v>1140</v>
      </c>
      <c r="B57" s="114"/>
      <c r="C57" s="115" t="s">
        <v>1732</v>
      </c>
      <c r="D57" s="116" t="s">
        <v>1733</v>
      </c>
      <c r="E57" s="116" t="s">
        <v>1734</v>
      </c>
      <c r="F57" s="117" t="s">
        <v>1735</v>
      </c>
      <c r="G57" s="113"/>
      <c r="AJ57" s="131" t="s">
        <v>1275</v>
      </c>
      <c r="AN57" s="8"/>
      <c r="AO57" s="2"/>
    </row>
    <row r="58" spans="1:41" ht="15" thickBot="1" x14ac:dyDescent="0.4">
      <c r="A58" s="118" t="s">
        <v>1736</v>
      </c>
      <c r="B58" s="118" t="s">
        <v>1140</v>
      </c>
      <c r="C58" s="119">
        <v>57</v>
      </c>
      <c r="D58" s="120">
        <v>59.375</v>
      </c>
      <c r="E58" s="120">
        <v>59.375</v>
      </c>
      <c r="F58" s="121">
        <v>59.375</v>
      </c>
      <c r="G58" s="113"/>
      <c r="AJ58" s="131" t="s">
        <v>1274</v>
      </c>
      <c r="AN58" s="8"/>
      <c r="AO58" s="2"/>
    </row>
    <row r="59" spans="1:41" ht="15" thickBot="1" x14ac:dyDescent="0.4">
      <c r="A59" s="122"/>
      <c r="B59" s="122" t="s">
        <v>13</v>
      </c>
      <c r="C59" s="123">
        <v>13</v>
      </c>
      <c r="D59" s="124">
        <v>13.541666666666666</v>
      </c>
      <c r="E59" s="124">
        <v>13.541666666666666</v>
      </c>
      <c r="F59" s="125">
        <v>72.916666666666657</v>
      </c>
      <c r="G59" s="113"/>
      <c r="AJ59" s="131" t="s">
        <v>1273</v>
      </c>
      <c r="AN59" s="8"/>
      <c r="AO59" s="2"/>
    </row>
    <row r="60" spans="1:41" ht="15" thickBot="1" x14ac:dyDescent="0.4">
      <c r="A60" s="122"/>
      <c r="B60" s="122" t="s">
        <v>7</v>
      </c>
      <c r="C60" s="123">
        <v>26</v>
      </c>
      <c r="D60" s="124">
        <v>27.083333333333332</v>
      </c>
      <c r="E60" s="124">
        <v>27.083333333333332</v>
      </c>
      <c r="F60" s="125">
        <v>100</v>
      </c>
      <c r="G60" s="113"/>
      <c r="AJ60" s="131" t="s">
        <v>1272</v>
      </c>
      <c r="AN60" s="8"/>
      <c r="AO60" s="2"/>
    </row>
    <row r="61" spans="1:41" ht="15" thickBot="1" x14ac:dyDescent="0.4">
      <c r="A61" s="126"/>
      <c r="B61" s="126" t="s">
        <v>1737</v>
      </c>
      <c r="C61" s="127">
        <v>96</v>
      </c>
      <c r="D61" s="128">
        <v>100</v>
      </c>
      <c r="E61" s="128">
        <v>100</v>
      </c>
      <c r="F61" s="129"/>
      <c r="G61" s="113"/>
      <c r="AJ61" s="131" t="s">
        <v>1271</v>
      </c>
      <c r="AN61" s="8"/>
      <c r="AO61" s="2"/>
    </row>
    <row r="62" spans="1:41" ht="15" thickBot="1" x14ac:dyDescent="0.4">
      <c r="AJ62" s="131" t="s">
        <v>1270</v>
      </c>
      <c r="AN62" s="8"/>
      <c r="AO62" s="2"/>
    </row>
    <row r="63" spans="1:41" ht="15" thickBot="1" x14ac:dyDescent="0.4">
      <c r="A63" s="296" t="s">
        <v>1168</v>
      </c>
      <c r="B63" s="296"/>
      <c r="C63" s="296"/>
      <c r="D63" s="296"/>
      <c r="E63" s="296"/>
      <c r="F63" s="296"/>
      <c r="G63" s="113"/>
      <c r="AJ63" s="131" t="s">
        <v>1269</v>
      </c>
      <c r="AN63" s="8"/>
      <c r="AO63" s="2"/>
    </row>
    <row r="64" spans="1:41" ht="24.5" thickBot="1" x14ac:dyDescent="0.4">
      <c r="A64" s="114" t="s">
        <v>1140</v>
      </c>
      <c r="B64" s="114"/>
      <c r="C64" s="115" t="s">
        <v>1732</v>
      </c>
      <c r="D64" s="116" t="s">
        <v>1733</v>
      </c>
      <c r="E64" s="116" t="s">
        <v>1734</v>
      </c>
      <c r="F64" s="117" t="s">
        <v>1735</v>
      </c>
      <c r="G64" s="113"/>
      <c r="AJ64" s="131" t="s">
        <v>1268</v>
      </c>
      <c r="AN64" s="8"/>
      <c r="AO64" s="2"/>
    </row>
    <row r="65" spans="1:41" ht="15" thickBot="1" x14ac:dyDescent="0.4">
      <c r="A65" s="118" t="s">
        <v>1736</v>
      </c>
      <c r="B65" s="118" t="s">
        <v>1140</v>
      </c>
      <c r="C65" s="119">
        <v>73</v>
      </c>
      <c r="D65" s="120">
        <v>76.041666666666657</v>
      </c>
      <c r="E65" s="120">
        <v>76.041666666666657</v>
      </c>
      <c r="F65" s="121">
        <v>76.041666666666657</v>
      </c>
      <c r="G65" s="113"/>
      <c r="AJ65" s="131" t="s">
        <v>1267</v>
      </c>
      <c r="AN65" s="8"/>
      <c r="AO65" s="2"/>
    </row>
    <row r="66" spans="1:41" ht="15" thickBot="1" x14ac:dyDescent="0.4">
      <c r="A66" s="122"/>
      <c r="B66" s="122" t="s">
        <v>13</v>
      </c>
      <c r="C66" s="123">
        <v>7</v>
      </c>
      <c r="D66" s="124">
        <v>7.291666666666667</v>
      </c>
      <c r="E66" s="124">
        <v>7.291666666666667</v>
      </c>
      <c r="F66" s="125">
        <v>83.333333333333343</v>
      </c>
      <c r="G66" s="113"/>
      <c r="AJ66" s="131" t="s">
        <v>1266</v>
      </c>
      <c r="AN66" s="8"/>
      <c r="AO66" s="2"/>
    </row>
    <row r="67" spans="1:41" ht="15" thickBot="1" x14ac:dyDescent="0.4">
      <c r="A67" s="122"/>
      <c r="B67" s="122" t="s">
        <v>7</v>
      </c>
      <c r="C67" s="123">
        <v>16</v>
      </c>
      <c r="D67" s="124">
        <v>16.666666666666664</v>
      </c>
      <c r="E67" s="124">
        <v>16.666666666666664</v>
      </c>
      <c r="F67" s="125">
        <v>100</v>
      </c>
      <c r="G67" s="113"/>
      <c r="AJ67" s="131" t="s">
        <v>1265</v>
      </c>
      <c r="AN67" s="8"/>
      <c r="AO67" s="2"/>
    </row>
    <row r="68" spans="1:41" ht="15" thickBot="1" x14ac:dyDescent="0.4">
      <c r="A68" s="126"/>
      <c r="B68" s="126" t="s">
        <v>1737</v>
      </c>
      <c r="C68" s="127">
        <v>96</v>
      </c>
      <c r="D68" s="128">
        <v>100</v>
      </c>
      <c r="E68" s="128">
        <v>100</v>
      </c>
      <c r="F68" s="129"/>
      <c r="G68" s="113"/>
      <c r="AJ68" s="131" t="s">
        <v>1264</v>
      </c>
      <c r="AN68" s="8"/>
      <c r="AO68" s="2"/>
    </row>
    <row r="69" spans="1:41" ht="15" thickBot="1" x14ac:dyDescent="0.4">
      <c r="AJ69" s="131" t="s">
        <v>1263</v>
      </c>
      <c r="AN69" s="8"/>
      <c r="AO69" s="2"/>
    </row>
    <row r="70" spans="1:41" ht="15" customHeight="1" thickBot="1" x14ac:dyDescent="0.4">
      <c r="A70" s="296" t="s">
        <v>1167</v>
      </c>
      <c r="B70" s="296"/>
      <c r="C70" s="296"/>
      <c r="D70" s="296"/>
      <c r="E70" s="296"/>
      <c r="F70" s="296"/>
      <c r="G70" s="113"/>
      <c r="I70" s="296" t="s">
        <v>1167</v>
      </c>
      <c r="J70" s="296"/>
      <c r="K70" s="296"/>
      <c r="L70" s="296"/>
      <c r="M70" s="296"/>
      <c r="N70" s="296"/>
      <c r="AJ70" s="131" t="s">
        <v>1262</v>
      </c>
      <c r="AN70" s="8"/>
      <c r="AO70" s="2"/>
    </row>
    <row r="71" spans="1:41" ht="24.5" thickBot="1" x14ac:dyDescent="0.4">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4">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5" thickBot="1" x14ac:dyDescent="0.4">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5" thickBot="1" x14ac:dyDescent="0.4">
      <c r="A74" s="126"/>
      <c r="B74" s="126" t="s">
        <v>1737</v>
      </c>
      <c r="C74" s="127">
        <v>96</v>
      </c>
      <c r="D74" s="128">
        <v>100</v>
      </c>
      <c r="E74" s="128">
        <v>100</v>
      </c>
      <c r="F74" s="129"/>
      <c r="G74" s="113"/>
      <c r="AJ74" s="131" t="s">
        <v>1759</v>
      </c>
      <c r="AN74" s="8"/>
      <c r="AO74" s="2"/>
    </row>
    <row r="75" spans="1:41" ht="15" thickBot="1" x14ac:dyDescent="0.4">
      <c r="AJ75" s="131" t="s">
        <v>1760</v>
      </c>
      <c r="AN75" s="8"/>
      <c r="AO75" s="2"/>
    </row>
    <row r="76" spans="1:41" ht="15" thickBot="1" x14ac:dyDescent="0.4">
      <c r="A76" s="296" t="s">
        <v>1167</v>
      </c>
      <c r="B76" s="296"/>
      <c r="C76" s="296"/>
      <c r="D76" s="296"/>
      <c r="E76" s="296"/>
      <c r="F76" s="296"/>
      <c r="G76" s="113"/>
      <c r="AJ76" s="131" t="s">
        <v>1761</v>
      </c>
      <c r="AN76" s="8"/>
      <c r="AO76" s="2"/>
    </row>
    <row r="77" spans="1:41" ht="24.5" thickBot="1" x14ac:dyDescent="0.4">
      <c r="A77" s="114" t="s">
        <v>1140</v>
      </c>
      <c r="B77" s="114"/>
      <c r="C77" s="115" t="s">
        <v>1732</v>
      </c>
      <c r="D77" s="116" t="s">
        <v>1733</v>
      </c>
      <c r="E77" s="116" t="s">
        <v>1734</v>
      </c>
      <c r="F77" s="117" t="s">
        <v>1735</v>
      </c>
      <c r="G77" s="113"/>
      <c r="AJ77" s="131" t="s">
        <v>1762</v>
      </c>
      <c r="AN77" s="8"/>
      <c r="AO77" s="2"/>
    </row>
    <row r="78" spans="1:41" ht="15" thickBot="1" x14ac:dyDescent="0.4">
      <c r="A78" s="118" t="s">
        <v>1736</v>
      </c>
      <c r="B78" s="118" t="s">
        <v>1140</v>
      </c>
      <c r="C78" s="119">
        <v>57</v>
      </c>
      <c r="D78" s="120">
        <v>59.375</v>
      </c>
      <c r="E78" s="120">
        <v>59.375</v>
      </c>
      <c r="F78" s="121">
        <v>59.375</v>
      </c>
      <c r="G78" s="113"/>
      <c r="AJ78" s="131" t="s">
        <v>1763</v>
      </c>
      <c r="AN78" s="8"/>
      <c r="AO78" s="2"/>
    </row>
    <row r="79" spans="1:41" ht="15" thickBot="1" x14ac:dyDescent="0.4">
      <c r="A79" s="122"/>
      <c r="B79" s="122" t="s">
        <v>13</v>
      </c>
      <c r="C79" s="123">
        <v>9</v>
      </c>
      <c r="D79" s="124">
        <v>9.375</v>
      </c>
      <c r="E79" s="124">
        <v>9.375</v>
      </c>
      <c r="F79" s="125">
        <v>68.75</v>
      </c>
      <c r="G79" s="113"/>
      <c r="AJ79" s="131" t="s">
        <v>1764</v>
      </c>
      <c r="AN79" s="8"/>
      <c r="AO79" s="2"/>
    </row>
    <row r="80" spans="1:41" ht="15" thickBot="1" x14ac:dyDescent="0.4">
      <c r="A80" s="122"/>
      <c r="B80" s="122" t="s">
        <v>7</v>
      </c>
      <c r="C80" s="123">
        <v>30</v>
      </c>
      <c r="D80" s="124">
        <v>31.25</v>
      </c>
      <c r="E80" s="124">
        <v>31.25</v>
      </c>
      <c r="F80" s="125">
        <v>100</v>
      </c>
      <c r="G80" s="113"/>
      <c r="AJ80" s="131" t="s">
        <v>1765</v>
      </c>
      <c r="AN80" s="8"/>
      <c r="AO80" s="2"/>
    </row>
    <row r="81" spans="1:41" ht="15" thickBot="1" x14ac:dyDescent="0.4">
      <c r="A81" s="126"/>
      <c r="B81" s="126" t="s">
        <v>1737</v>
      </c>
      <c r="C81" s="127">
        <v>96</v>
      </c>
      <c r="D81" s="128">
        <v>100</v>
      </c>
      <c r="E81" s="128">
        <v>100</v>
      </c>
      <c r="F81" s="129"/>
      <c r="G81" s="113"/>
      <c r="AJ81" s="131" t="s">
        <v>1251</v>
      </c>
      <c r="AN81" s="8"/>
      <c r="AO81" s="2"/>
    </row>
    <row r="82" spans="1:41" ht="15" thickBot="1" x14ac:dyDescent="0.4">
      <c r="AJ82" s="131" t="s">
        <v>1766</v>
      </c>
      <c r="AN82" s="8"/>
      <c r="AO82" s="2"/>
    </row>
    <row r="83" spans="1:41" ht="15" thickBot="1" x14ac:dyDescent="0.4">
      <c r="A83" s="296" t="s">
        <v>1167</v>
      </c>
      <c r="B83" s="296"/>
      <c r="C83" s="296"/>
      <c r="D83" s="296"/>
      <c r="E83" s="296"/>
      <c r="F83" s="296"/>
      <c r="G83" s="113"/>
      <c r="AJ83" s="131" t="s">
        <v>1767</v>
      </c>
      <c r="AN83" s="8"/>
      <c r="AO83" s="2"/>
    </row>
    <row r="84" spans="1:41" ht="24.5" thickBot="1" x14ac:dyDescent="0.4">
      <c r="A84" s="114" t="s">
        <v>1140</v>
      </c>
      <c r="B84" s="114"/>
      <c r="C84" s="115" t="s">
        <v>1732</v>
      </c>
      <c r="D84" s="116" t="s">
        <v>1733</v>
      </c>
      <c r="E84" s="116" t="s">
        <v>1734</v>
      </c>
      <c r="F84" s="117" t="s">
        <v>1735</v>
      </c>
      <c r="G84" s="113"/>
      <c r="AJ84" s="131" t="s">
        <v>1768</v>
      </c>
      <c r="AN84" s="8"/>
      <c r="AO84" s="2"/>
    </row>
    <row r="85" spans="1:41" ht="15" thickBot="1" x14ac:dyDescent="0.4">
      <c r="A85" s="118" t="s">
        <v>1736</v>
      </c>
      <c r="B85" s="118" t="s">
        <v>1140</v>
      </c>
      <c r="C85" s="119">
        <v>73</v>
      </c>
      <c r="D85" s="120">
        <v>76.041666666666657</v>
      </c>
      <c r="E85" s="120">
        <v>76.041666666666657</v>
      </c>
      <c r="F85" s="121">
        <v>76.041666666666657</v>
      </c>
      <c r="G85" s="113"/>
      <c r="AJ85" s="131" t="s">
        <v>1769</v>
      </c>
      <c r="AN85" s="8"/>
      <c r="AO85" s="2"/>
    </row>
    <row r="86" spans="1:41" ht="15" thickBot="1" x14ac:dyDescent="0.4">
      <c r="A86" s="122"/>
      <c r="B86" s="122" t="s">
        <v>13</v>
      </c>
      <c r="C86" s="123">
        <v>4</v>
      </c>
      <c r="D86" s="124">
        <v>4.1666666666666661</v>
      </c>
      <c r="E86" s="124">
        <v>4.1666666666666661</v>
      </c>
      <c r="F86" s="125">
        <v>80.208333333333343</v>
      </c>
      <c r="G86" s="113"/>
      <c r="AJ86" s="131" t="s">
        <v>1770</v>
      </c>
      <c r="AN86" s="8"/>
      <c r="AO86" s="2"/>
    </row>
    <row r="87" spans="1:41" ht="15" thickBot="1" x14ac:dyDescent="0.4">
      <c r="A87" s="122"/>
      <c r="B87" s="122" t="s">
        <v>7</v>
      </c>
      <c r="C87" s="123">
        <v>19</v>
      </c>
      <c r="D87" s="124">
        <v>19.791666666666664</v>
      </c>
      <c r="E87" s="124">
        <v>19.791666666666664</v>
      </c>
      <c r="F87" s="125">
        <v>100</v>
      </c>
      <c r="G87" s="113"/>
      <c r="AJ87" s="131" t="s">
        <v>1771</v>
      </c>
      <c r="AN87" s="8"/>
      <c r="AO87" s="2"/>
    </row>
    <row r="88" spans="1:41" ht="15" thickBot="1" x14ac:dyDescent="0.4">
      <c r="A88" s="126"/>
      <c r="B88" s="126" t="s">
        <v>1737</v>
      </c>
      <c r="C88" s="127">
        <v>96</v>
      </c>
      <c r="D88" s="128">
        <v>100</v>
      </c>
      <c r="E88" s="128">
        <v>100</v>
      </c>
      <c r="F88" s="129"/>
      <c r="G88" s="113"/>
      <c r="AJ88" s="131" t="s">
        <v>1772</v>
      </c>
      <c r="AN88" s="8"/>
      <c r="AO88" s="2"/>
    </row>
    <row r="89" spans="1:41" ht="15" thickBot="1" x14ac:dyDescent="0.4">
      <c r="AJ89" s="131" t="s">
        <v>1773</v>
      </c>
      <c r="AN89" s="8"/>
      <c r="AO89" s="2"/>
    </row>
    <row r="90" spans="1:41" ht="15" thickBot="1" x14ac:dyDescent="0.4">
      <c r="A90" s="296" t="s">
        <v>1166</v>
      </c>
      <c r="B90" s="296"/>
      <c r="C90" s="296"/>
      <c r="D90" s="296"/>
      <c r="E90" s="296"/>
      <c r="F90" s="296"/>
      <c r="G90" s="113"/>
      <c r="H90" s="296" t="s">
        <v>1166</v>
      </c>
      <c r="I90" s="296"/>
      <c r="J90" s="296"/>
      <c r="K90" s="296"/>
      <c r="L90" s="296"/>
      <c r="M90" s="296"/>
      <c r="AJ90" s="131" t="s">
        <v>1774</v>
      </c>
      <c r="AN90" s="8"/>
      <c r="AO90" s="2"/>
    </row>
    <row r="91" spans="1:41" ht="24.5" thickBot="1" x14ac:dyDescent="0.4">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5" thickBot="1" x14ac:dyDescent="0.4">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5" thickBot="1" x14ac:dyDescent="0.4">
      <c r="A93" s="122"/>
      <c r="B93" s="122" t="s">
        <v>9</v>
      </c>
      <c r="C93" s="123">
        <v>9</v>
      </c>
      <c r="D93" s="124">
        <v>9.375</v>
      </c>
      <c r="E93" s="124">
        <v>9.375</v>
      </c>
      <c r="F93" s="125">
        <v>100</v>
      </c>
      <c r="G93" s="113"/>
      <c r="H93" s="122" t="s">
        <v>9</v>
      </c>
      <c r="I93" s="123">
        <v>9</v>
      </c>
      <c r="J93" s="123">
        <v>2</v>
      </c>
      <c r="K93" s="123">
        <v>2</v>
      </c>
      <c r="AJ93" s="131" t="s">
        <v>1777</v>
      </c>
      <c r="AN93" s="8"/>
      <c r="AO93" s="2"/>
    </row>
    <row r="94" spans="1:41" ht="15" thickBot="1" x14ac:dyDescent="0.4">
      <c r="A94" s="126"/>
      <c r="B94" s="126" t="s">
        <v>1737</v>
      </c>
      <c r="C94" s="127">
        <v>96</v>
      </c>
      <c r="D94" s="128">
        <v>100</v>
      </c>
      <c r="E94" s="128">
        <v>100</v>
      </c>
      <c r="F94" s="129"/>
      <c r="G94" s="113"/>
      <c r="AJ94" s="131" t="s">
        <v>1778</v>
      </c>
      <c r="AN94" s="8"/>
      <c r="AO94" s="2"/>
    </row>
    <row r="95" spans="1:41" ht="15" thickBot="1" x14ac:dyDescent="0.4">
      <c r="I95" s="170">
        <v>0.10344827586206896</v>
      </c>
      <c r="J95" s="170">
        <v>5.4054054054054057E-2</v>
      </c>
      <c r="K95" s="170">
        <v>9.5238095238095233E-2</v>
      </c>
      <c r="L95" s="170">
        <v>0.11428571428571428</v>
      </c>
      <c r="M95" s="170">
        <v>6.4516129032258063E-2</v>
      </c>
      <c r="AJ95" s="131" t="s">
        <v>1779</v>
      </c>
      <c r="AN95" s="8"/>
      <c r="AO95" s="2"/>
    </row>
    <row r="96" spans="1:41" ht="15" thickBot="1" x14ac:dyDescent="0.4">
      <c r="A96" s="296" t="s">
        <v>1166</v>
      </c>
      <c r="B96" s="296"/>
      <c r="C96" s="296"/>
      <c r="D96" s="296"/>
      <c r="E96" s="296"/>
      <c r="F96" s="296"/>
      <c r="G96" s="113"/>
      <c r="AJ96" s="131" t="s">
        <v>1780</v>
      </c>
      <c r="AN96" s="8"/>
      <c r="AO96" s="2"/>
    </row>
    <row r="97" spans="1:41" ht="24.5" thickBot="1" x14ac:dyDescent="0.4">
      <c r="A97" s="114" t="s">
        <v>1140</v>
      </c>
      <c r="B97" s="114"/>
      <c r="C97" s="115" t="s">
        <v>1732</v>
      </c>
      <c r="D97" s="116" t="s">
        <v>1733</v>
      </c>
      <c r="E97" s="116" t="s">
        <v>1734</v>
      </c>
      <c r="F97" s="117" t="s">
        <v>1735</v>
      </c>
      <c r="G97" s="113"/>
      <c r="AJ97" s="131" t="s">
        <v>1781</v>
      </c>
      <c r="AN97" s="8"/>
      <c r="AO97" s="2"/>
    </row>
    <row r="98" spans="1:41" ht="15" thickBot="1" x14ac:dyDescent="0.4">
      <c r="A98" s="118" t="s">
        <v>1736</v>
      </c>
      <c r="B98" s="118" t="s">
        <v>1140</v>
      </c>
      <c r="C98" s="119">
        <v>57</v>
      </c>
      <c r="D98" s="120">
        <v>59.375</v>
      </c>
      <c r="E98" s="120">
        <v>59.375</v>
      </c>
      <c r="F98" s="121">
        <v>59.375</v>
      </c>
      <c r="G98" s="113"/>
      <c r="AJ98" s="131" t="s">
        <v>1782</v>
      </c>
      <c r="AN98" s="8"/>
      <c r="AO98" s="2"/>
    </row>
    <row r="99" spans="1:41" ht="15" thickBot="1" x14ac:dyDescent="0.4">
      <c r="A99" s="122"/>
      <c r="B99" s="122" t="s">
        <v>7</v>
      </c>
      <c r="C99" s="123">
        <v>37</v>
      </c>
      <c r="D99" s="124">
        <v>38.541666666666671</v>
      </c>
      <c r="E99" s="124">
        <v>38.541666666666671</v>
      </c>
      <c r="F99" s="125">
        <v>97.916666666666657</v>
      </c>
      <c r="G99" s="113"/>
      <c r="AJ99" s="131" t="s">
        <v>1233</v>
      </c>
      <c r="AN99" s="8"/>
      <c r="AO99" s="2"/>
    </row>
    <row r="100" spans="1:41" ht="15" thickBot="1" x14ac:dyDescent="0.4">
      <c r="A100" s="122"/>
      <c r="B100" s="122" t="s">
        <v>9</v>
      </c>
      <c r="C100" s="123">
        <v>2</v>
      </c>
      <c r="D100" s="124">
        <v>2.083333333333333</v>
      </c>
      <c r="E100" s="124">
        <v>2.083333333333333</v>
      </c>
      <c r="F100" s="125">
        <v>100</v>
      </c>
      <c r="G100" s="113"/>
      <c r="AJ100" s="131" t="s">
        <v>1783</v>
      </c>
      <c r="AN100" s="8"/>
      <c r="AO100" s="2"/>
    </row>
    <row r="101" spans="1:41" ht="15" thickBot="1" x14ac:dyDescent="0.4">
      <c r="A101" s="126"/>
      <c r="B101" s="126" t="s">
        <v>1737</v>
      </c>
      <c r="C101" s="127">
        <v>96</v>
      </c>
      <c r="D101" s="128">
        <v>100</v>
      </c>
      <c r="E101" s="128">
        <v>100</v>
      </c>
      <c r="F101" s="129"/>
      <c r="G101" s="113"/>
      <c r="AJ101" s="131" t="s">
        <v>1784</v>
      </c>
      <c r="AN101" s="8"/>
      <c r="AO101" s="2"/>
    </row>
    <row r="102" spans="1:41" ht="15" thickBot="1" x14ac:dyDescent="0.4">
      <c r="AJ102" s="131" t="s">
        <v>1785</v>
      </c>
      <c r="AN102" s="8"/>
      <c r="AO102" s="2"/>
    </row>
    <row r="103" spans="1:41" ht="15" thickBot="1" x14ac:dyDescent="0.4">
      <c r="A103" s="296" t="s">
        <v>1166</v>
      </c>
      <c r="B103" s="296"/>
      <c r="C103" s="296"/>
      <c r="D103" s="296"/>
      <c r="E103" s="296"/>
      <c r="F103" s="296"/>
      <c r="G103" s="113"/>
      <c r="AJ103" s="131" t="s">
        <v>1786</v>
      </c>
      <c r="AN103" s="8"/>
      <c r="AO103" s="2"/>
    </row>
    <row r="104" spans="1:41" ht="24.5" thickBot="1" x14ac:dyDescent="0.4">
      <c r="A104" s="114" t="s">
        <v>1140</v>
      </c>
      <c r="B104" s="114"/>
      <c r="C104" s="115" t="s">
        <v>1732</v>
      </c>
      <c r="D104" s="116" t="s">
        <v>1733</v>
      </c>
      <c r="E104" s="116" t="s">
        <v>1734</v>
      </c>
      <c r="F104" s="117" t="s">
        <v>1735</v>
      </c>
      <c r="G104" s="113"/>
      <c r="AJ104" s="131" t="s">
        <v>1787</v>
      </c>
      <c r="AN104" s="8"/>
      <c r="AO104" s="2"/>
    </row>
    <row r="105" spans="1:41" ht="15" thickBot="1" x14ac:dyDescent="0.4">
      <c r="A105" s="118" t="s">
        <v>1736</v>
      </c>
      <c r="B105" s="118" t="s">
        <v>1140</v>
      </c>
      <c r="C105" s="119">
        <v>73</v>
      </c>
      <c r="D105" s="120">
        <v>76.041666666666657</v>
      </c>
      <c r="E105" s="120">
        <v>76.041666666666657</v>
      </c>
      <c r="F105" s="121">
        <v>76.041666666666657</v>
      </c>
      <c r="G105" s="113"/>
      <c r="AJ105" s="131" t="s">
        <v>1788</v>
      </c>
      <c r="AN105" s="8"/>
      <c r="AO105" s="2"/>
    </row>
    <row r="106" spans="1:41" ht="15" thickBot="1" x14ac:dyDescent="0.4">
      <c r="A106" s="122"/>
      <c r="B106" s="122" t="s">
        <v>7</v>
      </c>
      <c r="C106" s="123">
        <v>21</v>
      </c>
      <c r="D106" s="124">
        <v>21.875</v>
      </c>
      <c r="E106" s="124">
        <v>21.875</v>
      </c>
      <c r="F106" s="125">
        <v>97.916666666666657</v>
      </c>
      <c r="G106" s="113"/>
      <c r="AJ106" s="131" t="s">
        <v>1789</v>
      </c>
      <c r="AN106" s="8"/>
      <c r="AO106" s="2"/>
    </row>
    <row r="107" spans="1:41" ht="15" thickBot="1" x14ac:dyDescent="0.4">
      <c r="A107" s="122"/>
      <c r="B107" s="122" t="s">
        <v>9</v>
      </c>
      <c r="C107" s="123">
        <v>2</v>
      </c>
      <c r="D107" s="124">
        <v>2.083333333333333</v>
      </c>
      <c r="E107" s="124">
        <v>2.083333333333333</v>
      </c>
      <c r="F107" s="125">
        <v>100</v>
      </c>
      <c r="G107" s="113"/>
      <c r="AJ107" s="131" t="s">
        <v>1790</v>
      </c>
      <c r="AN107" s="8"/>
      <c r="AO107" s="2"/>
    </row>
    <row r="108" spans="1:41" ht="15" thickBot="1" x14ac:dyDescent="0.4">
      <c r="A108" s="126"/>
      <c r="B108" s="126" t="s">
        <v>1737</v>
      </c>
      <c r="C108" s="127">
        <v>96</v>
      </c>
      <c r="D108" s="128">
        <v>100</v>
      </c>
      <c r="E108" s="128">
        <v>100</v>
      </c>
      <c r="F108" s="129"/>
      <c r="G108" s="113"/>
      <c r="AJ108" s="131" t="s">
        <v>1791</v>
      </c>
      <c r="AN108" s="8"/>
      <c r="AO108" s="2"/>
    </row>
    <row r="109" spans="1:41" ht="15" thickBot="1" x14ac:dyDescent="0.4">
      <c r="AJ109" s="131" t="s">
        <v>1792</v>
      </c>
      <c r="AN109" s="200"/>
      <c r="AO109" s="2"/>
    </row>
    <row r="110" spans="1:41" ht="15" thickBot="1" x14ac:dyDescent="0.4">
      <c r="AJ110" s="131" t="s">
        <v>1793</v>
      </c>
      <c r="AN110" s="8"/>
      <c r="AO110" s="2"/>
    </row>
    <row r="111" spans="1:41" ht="15" thickBot="1" x14ac:dyDescent="0.4">
      <c r="AJ111" s="131" t="s">
        <v>1794</v>
      </c>
      <c r="AN111" s="8"/>
      <c r="AO111" s="2"/>
    </row>
    <row r="112" spans="1:41" ht="15" thickBot="1" x14ac:dyDescent="0.4">
      <c r="L112" t="s">
        <v>1342</v>
      </c>
      <c r="R112" s="8" t="s">
        <v>1327</v>
      </c>
      <c r="S112" s="8" t="s">
        <v>1326</v>
      </c>
      <c r="T112" t="s">
        <v>2016</v>
      </c>
      <c r="U112" t="s">
        <v>2017</v>
      </c>
      <c r="W112" t="s">
        <v>2016</v>
      </c>
      <c r="X112" t="s">
        <v>2017</v>
      </c>
      <c r="Y112" t="s">
        <v>2018</v>
      </c>
      <c r="AJ112" s="131" t="s">
        <v>1795</v>
      </c>
      <c r="AN112" s="8"/>
      <c r="AO112" s="2"/>
    </row>
    <row r="113" spans="1:41" ht="15" thickBot="1" x14ac:dyDescent="0.4">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5" thickBot="1" x14ac:dyDescent="0.4">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5" thickBot="1" x14ac:dyDescent="0.4">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5" thickBot="1" x14ac:dyDescent="0.4">
      <c r="A116" s="2">
        <v>50</v>
      </c>
      <c r="H116" s="2">
        <v>0</v>
      </c>
      <c r="R116" s="2">
        <v>1</v>
      </c>
      <c r="S116" s="2">
        <v>0</v>
      </c>
      <c r="T116">
        <f t="shared" si="3"/>
        <v>2</v>
      </c>
      <c r="U116" s="2">
        <v>90</v>
      </c>
      <c r="W116">
        <v>1</v>
      </c>
      <c r="X116">
        <v>130</v>
      </c>
      <c r="Y116">
        <f t="shared" si="4"/>
        <v>130</v>
      </c>
      <c r="AJ116" s="131" t="s">
        <v>1799</v>
      </c>
      <c r="AN116" s="8"/>
      <c r="AO116" s="2"/>
    </row>
    <row r="117" spans="1:41" ht="15" thickBot="1" x14ac:dyDescent="0.4">
      <c r="A117" s="2">
        <v>29</v>
      </c>
      <c r="H117" s="1">
        <v>0</v>
      </c>
      <c r="R117" s="2">
        <v>0</v>
      </c>
      <c r="S117" s="2">
        <v>0</v>
      </c>
      <c r="T117">
        <f t="shared" si="3"/>
        <v>1</v>
      </c>
      <c r="U117" s="2">
        <v>130</v>
      </c>
      <c r="W117">
        <v>2</v>
      </c>
      <c r="X117">
        <v>76</v>
      </c>
      <c r="Y117">
        <f t="shared" si="4"/>
        <v>38</v>
      </c>
      <c r="AJ117" s="131" t="s">
        <v>1800</v>
      </c>
      <c r="AN117" s="8"/>
      <c r="AO117" s="2"/>
    </row>
    <row r="118" spans="1:41" ht="15" thickBot="1" x14ac:dyDescent="0.4">
      <c r="A118" s="2">
        <v>39</v>
      </c>
      <c r="H118" s="1">
        <v>0</v>
      </c>
      <c r="R118" s="2">
        <v>1</v>
      </c>
      <c r="S118" s="2">
        <v>0</v>
      </c>
      <c r="T118">
        <f t="shared" si="3"/>
        <v>2</v>
      </c>
      <c r="U118" s="2">
        <v>76</v>
      </c>
      <c r="W118">
        <v>1</v>
      </c>
      <c r="X118">
        <v>97.5</v>
      </c>
      <c r="Y118">
        <f t="shared" si="4"/>
        <v>97.5</v>
      </c>
      <c r="AJ118" s="131" t="s">
        <v>1801</v>
      </c>
      <c r="AN118" s="8"/>
      <c r="AO118" s="2"/>
    </row>
    <row r="119" spans="1:41" ht="15" thickBot="1" x14ac:dyDescent="0.4">
      <c r="A119" s="2">
        <v>35</v>
      </c>
      <c r="H119" s="1">
        <v>0</v>
      </c>
      <c r="R119" s="2">
        <v>0</v>
      </c>
      <c r="S119" s="2">
        <v>0</v>
      </c>
      <c r="T119">
        <f t="shared" si="3"/>
        <v>1</v>
      </c>
      <c r="U119" s="2">
        <v>97.5</v>
      </c>
      <c r="W119">
        <v>3</v>
      </c>
      <c r="X119">
        <v>232</v>
      </c>
      <c r="Y119">
        <f t="shared" si="4"/>
        <v>77.333333333333329</v>
      </c>
      <c r="AJ119" s="131" t="s">
        <v>1802</v>
      </c>
      <c r="AN119" s="8"/>
      <c r="AO119" s="2"/>
    </row>
    <row r="120" spans="1:41" ht="15" thickBot="1" x14ac:dyDescent="0.4">
      <c r="A120" s="2">
        <v>38</v>
      </c>
      <c r="H120" s="1">
        <v>0</v>
      </c>
      <c r="R120" s="2">
        <v>2</v>
      </c>
      <c r="S120" s="2">
        <v>0</v>
      </c>
      <c r="T120">
        <f t="shared" si="3"/>
        <v>3</v>
      </c>
      <c r="U120" s="2">
        <v>232</v>
      </c>
      <c r="W120">
        <v>1</v>
      </c>
      <c r="X120">
        <v>300</v>
      </c>
      <c r="Y120">
        <f t="shared" si="4"/>
        <v>300</v>
      </c>
      <c r="AJ120" s="131" t="s">
        <v>1803</v>
      </c>
      <c r="AN120" s="8"/>
      <c r="AO120" s="2"/>
    </row>
    <row r="121" spans="1:41" ht="15" thickBot="1" x14ac:dyDescent="0.4">
      <c r="A121" s="2">
        <v>75</v>
      </c>
      <c r="H121" s="2">
        <v>2</v>
      </c>
      <c r="R121" s="2">
        <v>0</v>
      </c>
      <c r="S121" s="2">
        <v>0</v>
      </c>
      <c r="T121">
        <f t="shared" si="3"/>
        <v>1</v>
      </c>
      <c r="U121" s="2">
        <v>300</v>
      </c>
      <c r="W121">
        <v>1</v>
      </c>
      <c r="X121">
        <v>400</v>
      </c>
      <c r="Y121">
        <f t="shared" si="4"/>
        <v>400</v>
      </c>
      <c r="AJ121" s="131" t="s">
        <v>1211</v>
      </c>
      <c r="AN121" s="8"/>
      <c r="AO121" s="2"/>
    </row>
    <row r="122" spans="1:41" ht="15" thickBot="1" x14ac:dyDescent="0.4">
      <c r="A122" s="2">
        <v>63</v>
      </c>
      <c r="H122" s="2">
        <v>2</v>
      </c>
      <c r="R122" s="2">
        <v>0</v>
      </c>
      <c r="S122" s="2">
        <v>0</v>
      </c>
      <c r="T122">
        <f t="shared" si="3"/>
        <v>1</v>
      </c>
      <c r="U122" s="2">
        <v>400</v>
      </c>
      <c r="W122">
        <v>3</v>
      </c>
      <c r="X122">
        <v>214</v>
      </c>
      <c r="Y122">
        <f t="shared" si="4"/>
        <v>71.333333333333329</v>
      </c>
      <c r="AJ122" s="131" t="s">
        <v>1210</v>
      </c>
      <c r="AN122" s="8"/>
      <c r="AO122" s="2"/>
    </row>
    <row r="123" spans="1:41" ht="15" thickBot="1" x14ac:dyDescent="0.4">
      <c r="A123" s="2">
        <v>19</v>
      </c>
      <c r="H123" s="1">
        <v>0</v>
      </c>
      <c r="R123" s="2">
        <v>2</v>
      </c>
      <c r="S123" s="2">
        <v>0</v>
      </c>
      <c r="T123">
        <f t="shared" si="3"/>
        <v>3</v>
      </c>
      <c r="U123" s="2">
        <v>214</v>
      </c>
      <c r="W123">
        <v>4</v>
      </c>
      <c r="X123">
        <v>111</v>
      </c>
      <c r="Y123">
        <f t="shared" si="4"/>
        <v>27.75</v>
      </c>
      <c r="AJ123" s="131" t="s">
        <v>1209</v>
      </c>
      <c r="AN123" s="8"/>
      <c r="AO123" s="2"/>
    </row>
    <row r="124" spans="1:41" ht="15" thickBot="1" x14ac:dyDescent="0.4">
      <c r="A124" s="2">
        <v>46</v>
      </c>
      <c r="H124" s="2">
        <v>2</v>
      </c>
      <c r="R124" s="2">
        <v>1</v>
      </c>
      <c r="S124" s="2">
        <v>2</v>
      </c>
      <c r="T124">
        <f t="shared" si="3"/>
        <v>4</v>
      </c>
      <c r="U124" s="2">
        <v>111</v>
      </c>
      <c r="W124">
        <v>4</v>
      </c>
      <c r="X124">
        <v>142</v>
      </c>
      <c r="Y124">
        <f t="shared" si="4"/>
        <v>35.5</v>
      </c>
      <c r="AJ124" s="131" t="s">
        <v>1208</v>
      </c>
      <c r="AN124" s="8"/>
      <c r="AO124" s="2"/>
    </row>
    <row r="125" spans="1:41" ht="15" thickBot="1" x14ac:dyDescent="0.4">
      <c r="A125" s="2">
        <v>44</v>
      </c>
      <c r="H125" s="2">
        <v>2</v>
      </c>
      <c r="R125" s="2">
        <v>2</v>
      </c>
      <c r="S125" s="2">
        <v>1</v>
      </c>
      <c r="T125">
        <f t="shared" si="3"/>
        <v>4</v>
      </c>
      <c r="U125" s="2">
        <v>142</v>
      </c>
      <c r="W125">
        <v>1</v>
      </c>
      <c r="X125">
        <v>120</v>
      </c>
      <c r="Y125">
        <f t="shared" si="4"/>
        <v>120</v>
      </c>
      <c r="AJ125" s="131" t="s">
        <v>1207</v>
      </c>
      <c r="AN125" s="8"/>
      <c r="AO125" s="2"/>
    </row>
    <row r="126" spans="1:41" ht="15" thickBot="1" x14ac:dyDescent="0.4">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5" thickBot="1" x14ac:dyDescent="0.4">
      <c r="A127" s="2">
        <v>50</v>
      </c>
      <c r="H127" s="2">
        <v>1</v>
      </c>
      <c r="R127" s="2">
        <v>2</v>
      </c>
      <c r="S127" s="2">
        <v>1</v>
      </c>
      <c r="T127">
        <f t="shared" si="3"/>
        <v>4</v>
      </c>
      <c r="U127" s="2">
        <v>213.67699999999999</v>
      </c>
      <c r="W127">
        <v>2</v>
      </c>
      <c r="X127">
        <v>115</v>
      </c>
      <c r="Y127">
        <f t="shared" si="4"/>
        <v>57.5</v>
      </c>
      <c r="AJ127" s="131" t="s">
        <v>1205</v>
      </c>
      <c r="AN127" s="8"/>
      <c r="AO127" s="2"/>
    </row>
    <row r="128" spans="1:41" ht="15" thickBot="1" x14ac:dyDescent="0.4">
      <c r="A128" s="2">
        <v>43</v>
      </c>
      <c r="H128" s="1">
        <v>0</v>
      </c>
      <c r="R128" s="2">
        <v>1</v>
      </c>
      <c r="S128" s="2">
        <v>0</v>
      </c>
      <c r="T128">
        <f t="shared" si="3"/>
        <v>2</v>
      </c>
      <c r="U128" s="2">
        <v>115</v>
      </c>
      <c r="W128">
        <v>4</v>
      </c>
      <c r="X128">
        <v>270</v>
      </c>
      <c r="Y128">
        <f t="shared" si="4"/>
        <v>67.5</v>
      </c>
      <c r="AJ128" s="131" t="s">
        <v>1204</v>
      </c>
      <c r="AN128" s="8"/>
      <c r="AO128" s="2"/>
    </row>
    <row r="129" spans="1:41" ht="15" thickBot="1" x14ac:dyDescent="0.4">
      <c r="A129" s="2">
        <v>52</v>
      </c>
      <c r="H129" s="2">
        <v>2</v>
      </c>
      <c r="R129" s="2">
        <v>1</v>
      </c>
      <c r="S129" s="2">
        <v>2</v>
      </c>
      <c r="T129">
        <f t="shared" si="3"/>
        <v>4</v>
      </c>
      <c r="U129" s="2">
        <v>270</v>
      </c>
      <c r="W129">
        <v>1</v>
      </c>
      <c r="X129">
        <v>500</v>
      </c>
      <c r="Y129">
        <f t="shared" si="4"/>
        <v>500</v>
      </c>
      <c r="AJ129" s="131" t="s">
        <v>1203</v>
      </c>
      <c r="AN129" s="8"/>
      <c r="AO129" s="2"/>
    </row>
    <row r="130" spans="1:41" ht="15" thickBot="1" x14ac:dyDescent="0.4">
      <c r="A130" s="2">
        <v>29</v>
      </c>
      <c r="H130" s="1">
        <v>0</v>
      </c>
      <c r="R130" s="2">
        <v>0</v>
      </c>
      <c r="S130" s="2">
        <v>0</v>
      </c>
      <c r="T130">
        <f t="shared" si="3"/>
        <v>1</v>
      </c>
      <c r="U130" s="2">
        <v>500</v>
      </c>
      <c r="W130">
        <v>1</v>
      </c>
      <c r="X130">
        <v>34</v>
      </c>
      <c r="Y130">
        <f t="shared" si="4"/>
        <v>34</v>
      </c>
      <c r="AJ130" s="131" t="s">
        <v>1202</v>
      </c>
      <c r="AN130" s="8"/>
      <c r="AO130" s="7"/>
    </row>
    <row r="131" spans="1:41" ht="15" thickBot="1" x14ac:dyDescent="0.4">
      <c r="A131" s="2">
        <v>47</v>
      </c>
      <c r="H131" s="1">
        <v>0</v>
      </c>
      <c r="R131" s="2">
        <v>0</v>
      </c>
      <c r="S131" s="2">
        <v>0</v>
      </c>
      <c r="T131">
        <f t="shared" si="3"/>
        <v>1</v>
      </c>
      <c r="U131" s="2">
        <v>34</v>
      </c>
      <c r="W131">
        <v>2</v>
      </c>
      <c r="X131">
        <v>75</v>
      </c>
      <c r="Y131">
        <f t="shared" si="4"/>
        <v>37.5</v>
      </c>
      <c r="AJ131" s="131" t="s">
        <v>1201</v>
      </c>
      <c r="AN131" s="8"/>
      <c r="AO131" s="2"/>
    </row>
    <row r="132" spans="1:41" ht="15" thickBot="1" x14ac:dyDescent="0.4">
      <c r="A132" s="2">
        <v>63</v>
      </c>
      <c r="H132" s="2">
        <v>3</v>
      </c>
      <c r="R132" s="2">
        <v>1</v>
      </c>
      <c r="S132" s="2">
        <v>0</v>
      </c>
      <c r="T132">
        <f t="shared" si="3"/>
        <v>2</v>
      </c>
      <c r="U132" s="2">
        <v>75</v>
      </c>
      <c r="W132">
        <v>3</v>
      </c>
      <c r="X132">
        <v>111</v>
      </c>
      <c r="Y132">
        <f t="shared" si="4"/>
        <v>37</v>
      </c>
      <c r="AJ132" s="131" t="s">
        <v>1804</v>
      </c>
      <c r="AN132" s="8"/>
      <c r="AO132" s="2"/>
    </row>
    <row r="133" spans="1:41" ht="15" thickBot="1" x14ac:dyDescent="0.4">
      <c r="A133" s="2">
        <v>48</v>
      </c>
      <c r="H133" s="2">
        <v>2</v>
      </c>
      <c r="R133" s="2">
        <v>0</v>
      </c>
      <c r="S133" s="2">
        <v>2</v>
      </c>
      <c r="T133">
        <f t="shared" si="3"/>
        <v>3</v>
      </c>
      <c r="U133" s="2">
        <v>111</v>
      </c>
      <c r="W133">
        <v>1</v>
      </c>
      <c r="X133">
        <v>167</v>
      </c>
      <c r="Y133">
        <f t="shared" si="4"/>
        <v>167</v>
      </c>
      <c r="AJ133" s="131" t="s">
        <v>1199</v>
      </c>
      <c r="AN133" s="9"/>
      <c r="AO133" s="2"/>
    </row>
    <row r="134" spans="1:41" ht="15" thickBot="1" x14ac:dyDescent="0.4">
      <c r="A134" s="2">
        <v>48</v>
      </c>
      <c r="H134" s="1">
        <v>0</v>
      </c>
      <c r="R134" s="2">
        <v>0</v>
      </c>
      <c r="S134" s="2">
        <v>0</v>
      </c>
      <c r="T134">
        <f t="shared" si="3"/>
        <v>1</v>
      </c>
      <c r="U134" s="2">
        <v>167</v>
      </c>
      <c r="W134">
        <v>3</v>
      </c>
      <c r="X134">
        <v>93</v>
      </c>
      <c r="Y134">
        <f t="shared" si="4"/>
        <v>31</v>
      </c>
      <c r="AJ134" s="131" t="s">
        <v>1198</v>
      </c>
      <c r="AN134" s="8"/>
      <c r="AO134" s="2"/>
    </row>
    <row r="135" spans="1:41" ht="15" thickBot="1" x14ac:dyDescent="0.4">
      <c r="A135" s="2">
        <v>18</v>
      </c>
      <c r="H135" s="1">
        <v>0</v>
      </c>
      <c r="R135" s="2">
        <v>2</v>
      </c>
      <c r="S135" s="2">
        <v>0</v>
      </c>
      <c r="T135">
        <f t="shared" si="3"/>
        <v>3</v>
      </c>
      <c r="U135" s="1"/>
      <c r="W135">
        <v>2</v>
      </c>
      <c r="X135">
        <v>120</v>
      </c>
      <c r="Y135">
        <f t="shared" si="4"/>
        <v>60</v>
      </c>
      <c r="AJ135" s="131" t="s">
        <v>1197</v>
      </c>
      <c r="AN135" s="8"/>
      <c r="AO135" s="2"/>
    </row>
    <row r="136" spans="1:41" ht="15" thickBot="1" x14ac:dyDescent="0.4">
      <c r="A136" s="2">
        <v>21</v>
      </c>
      <c r="H136" s="1">
        <v>0</v>
      </c>
      <c r="R136" s="2">
        <v>2</v>
      </c>
      <c r="S136" s="2">
        <v>0</v>
      </c>
      <c r="T136">
        <f t="shared" si="3"/>
        <v>3</v>
      </c>
      <c r="U136" s="2">
        <v>93</v>
      </c>
      <c r="W136">
        <v>6</v>
      </c>
      <c r="X136">
        <v>185</v>
      </c>
      <c r="Y136">
        <f t="shared" si="4"/>
        <v>30.833333333333332</v>
      </c>
      <c r="AJ136" s="131" t="s">
        <v>1196</v>
      </c>
      <c r="AN136" s="8"/>
      <c r="AO136" s="2"/>
    </row>
    <row r="137" spans="1:41" ht="15" thickBot="1" x14ac:dyDescent="0.4">
      <c r="A137" s="2">
        <v>38</v>
      </c>
      <c r="H137" s="1">
        <v>0</v>
      </c>
      <c r="R137" s="2">
        <v>1</v>
      </c>
      <c r="S137" s="2">
        <v>0</v>
      </c>
      <c r="T137">
        <f t="shared" si="3"/>
        <v>2</v>
      </c>
      <c r="U137" s="2">
        <v>120</v>
      </c>
      <c r="W137">
        <v>4</v>
      </c>
      <c r="X137">
        <v>139</v>
      </c>
      <c r="Y137">
        <f t="shared" si="4"/>
        <v>34.75</v>
      </c>
      <c r="AJ137" s="131" t="s">
        <v>1805</v>
      </c>
      <c r="AN137" s="8"/>
      <c r="AO137" s="2"/>
    </row>
    <row r="138" spans="1:41" ht="15" thickBot="1" x14ac:dyDescent="0.4">
      <c r="A138" s="2">
        <v>19</v>
      </c>
      <c r="H138" s="1">
        <v>0</v>
      </c>
      <c r="R138" s="2">
        <v>3</v>
      </c>
      <c r="S138" s="2">
        <v>0</v>
      </c>
      <c r="T138">
        <f t="shared" si="3"/>
        <v>4</v>
      </c>
      <c r="U138" s="1"/>
      <c r="W138">
        <v>4</v>
      </c>
      <c r="X138">
        <v>158</v>
      </c>
      <c r="Y138">
        <f t="shared" si="4"/>
        <v>39.5</v>
      </c>
      <c r="AJ138" s="131" t="s">
        <v>1191</v>
      </c>
      <c r="AN138" s="8"/>
      <c r="AO138" s="2"/>
    </row>
    <row r="139" spans="1:41" ht="15" thickBot="1" x14ac:dyDescent="0.4">
      <c r="A139" s="2">
        <v>39</v>
      </c>
      <c r="H139" s="2">
        <v>0</v>
      </c>
      <c r="R139" s="2">
        <v>5</v>
      </c>
      <c r="S139" s="2">
        <v>0</v>
      </c>
      <c r="T139">
        <f t="shared" si="3"/>
        <v>6</v>
      </c>
      <c r="U139" s="2">
        <v>185</v>
      </c>
      <c r="W139">
        <v>4</v>
      </c>
      <c r="X139">
        <v>250</v>
      </c>
      <c r="Y139">
        <f t="shared" si="4"/>
        <v>62.5</v>
      </c>
      <c r="AJ139" s="131" t="s">
        <v>1806</v>
      </c>
      <c r="AN139" s="8"/>
      <c r="AO139" s="2"/>
    </row>
    <row r="140" spans="1:41" ht="15" thickBot="1" x14ac:dyDescent="0.4">
      <c r="A140" s="2">
        <v>21</v>
      </c>
      <c r="H140" s="1">
        <v>0</v>
      </c>
      <c r="R140" s="2">
        <v>3</v>
      </c>
      <c r="S140" s="2">
        <v>0</v>
      </c>
      <c r="T140">
        <f t="shared" si="3"/>
        <v>4</v>
      </c>
      <c r="U140" s="5">
        <v>139</v>
      </c>
      <c r="W140">
        <v>2</v>
      </c>
      <c r="X140">
        <v>65</v>
      </c>
      <c r="Y140">
        <f t="shared" si="4"/>
        <v>32.5</v>
      </c>
      <c r="AJ140" s="131" t="s">
        <v>1189</v>
      </c>
      <c r="AN140" s="8"/>
      <c r="AO140" s="2"/>
    </row>
    <row r="141" spans="1:41" ht="15" thickBot="1" x14ac:dyDescent="0.4">
      <c r="A141" s="2">
        <v>26</v>
      </c>
      <c r="H141" s="2">
        <v>0</v>
      </c>
      <c r="R141" s="2">
        <v>3</v>
      </c>
      <c r="S141" s="2">
        <v>0</v>
      </c>
      <c r="T141">
        <f t="shared" si="3"/>
        <v>4</v>
      </c>
      <c r="U141" s="2">
        <v>158</v>
      </c>
      <c r="W141">
        <v>2</v>
      </c>
      <c r="X141">
        <v>800</v>
      </c>
      <c r="Y141">
        <f t="shared" si="4"/>
        <v>400</v>
      </c>
      <c r="AJ141" s="131" t="s">
        <v>1807</v>
      </c>
      <c r="AN141" s="8"/>
      <c r="AO141" s="2"/>
    </row>
    <row r="142" spans="1:41" ht="15" thickBot="1" x14ac:dyDescent="0.4">
      <c r="A142" s="2">
        <v>19</v>
      </c>
      <c r="H142" s="1">
        <v>0</v>
      </c>
      <c r="R142" s="2">
        <v>3</v>
      </c>
      <c r="S142" s="2">
        <v>0</v>
      </c>
      <c r="T142">
        <f t="shared" si="3"/>
        <v>4</v>
      </c>
      <c r="U142" s="2">
        <v>250</v>
      </c>
      <c r="W142">
        <v>5</v>
      </c>
      <c r="X142">
        <v>204</v>
      </c>
      <c r="Y142">
        <f t="shared" si="4"/>
        <v>40.799999999999997</v>
      </c>
      <c r="AJ142" s="131" t="s">
        <v>1808</v>
      </c>
      <c r="AN142" s="8"/>
      <c r="AO142" s="2"/>
    </row>
    <row r="143" spans="1:41" ht="15" thickBot="1" x14ac:dyDescent="0.4">
      <c r="A143" s="2">
        <v>37</v>
      </c>
      <c r="H143" s="1">
        <v>0</v>
      </c>
      <c r="R143" s="2">
        <v>1</v>
      </c>
      <c r="S143" s="2">
        <v>0</v>
      </c>
      <c r="T143">
        <f t="shared" si="3"/>
        <v>2</v>
      </c>
      <c r="U143" s="2">
        <v>65</v>
      </c>
      <c r="W143">
        <v>4</v>
      </c>
      <c r="X143">
        <v>181</v>
      </c>
      <c r="Y143">
        <f t="shared" si="4"/>
        <v>45.25</v>
      </c>
      <c r="AJ143" s="131" t="s">
        <v>1809</v>
      </c>
      <c r="AN143" s="8"/>
      <c r="AO143" s="2"/>
    </row>
    <row r="144" spans="1:41" ht="15" thickBot="1" x14ac:dyDescent="0.4">
      <c r="A144" s="2">
        <v>60</v>
      </c>
      <c r="H144" s="1">
        <v>0</v>
      </c>
      <c r="R144" s="2">
        <v>1</v>
      </c>
      <c r="S144" s="2">
        <v>0</v>
      </c>
      <c r="T144">
        <f t="shared" si="3"/>
        <v>2</v>
      </c>
      <c r="U144" s="2">
        <v>800</v>
      </c>
      <c r="W144">
        <v>1</v>
      </c>
      <c r="X144">
        <v>396</v>
      </c>
      <c r="Y144">
        <f t="shared" si="4"/>
        <v>396</v>
      </c>
      <c r="AJ144" s="131" t="s">
        <v>1185</v>
      </c>
      <c r="AN144" s="8"/>
      <c r="AO144" s="2"/>
    </row>
    <row r="145" spans="1:41" ht="15" thickBot="1" x14ac:dyDescent="0.4">
      <c r="A145" s="2">
        <v>36</v>
      </c>
      <c r="H145" s="2">
        <v>3</v>
      </c>
      <c r="R145" s="2">
        <v>1</v>
      </c>
      <c r="S145" s="2">
        <v>3</v>
      </c>
      <c r="T145">
        <f t="shared" si="3"/>
        <v>5</v>
      </c>
      <c r="U145" s="2">
        <v>204</v>
      </c>
      <c r="W145">
        <v>1</v>
      </c>
      <c r="X145">
        <v>167</v>
      </c>
      <c r="Y145">
        <f t="shared" si="4"/>
        <v>167</v>
      </c>
      <c r="AJ145" s="131" t="s">
        <v>1810</v>
      </c>
      <c r="AN145" s="8"/>
      <c r="AO145" s="2"/>
    </row>
    <row r="146" spans="1:41" ht="15" thickBot="1" x14ac:dyDescent="0.4">
      <c r="A146" s="2">
        <v>52</v>
      </c>
      <c r="H146" s="2">
        <v>2</v>
      </c>
      <c r="R146" s="2">
        <v>2</v>
      </c>
      <c r="S146" s="2">
        <v>1</v>
      </c>
      <c r="T146">
        <f t="shared" si="3"/>
        <v>4</v>
      </c>
      <c r="U146" s="2">
        <v>181</v>
      </c>
      <c r="W146">
        <v>1</v>
      </c>
      <c r="X146">
        <v>60</v>
      </c>
      <c r="Y146">
        <f t="shared" si="4"/>
        <v>60</v>
      </c>
      <c r="AJ146" s="131" t="s">
        <v>1811</v>
      </c>
      <c r="AN146" s="8"/>
      <c r="AO146" s="2"/>
    </row>
    <row r="147" spans="1:41" ht="15" thickBot="1" x14ac:dyDescent="0.4">
      <c r="A147" s="2">
        <v>47</v>
      </c>
      <c r="H147" s="1">
        <v>0</v>
      </c>
      <c r="R147" s="2">
        <v>0</v>
      </c>
      <c r="S147" s="2">
        <v>0</v>
      </c>
      <c r="T147">
        <f t="shared" si="3"/>
        <v>1</v>
      </c>
      <c r="U147" s="2">
        <v>396</v>
      </c>
      <c r="W147">
        <v>4</v>
      </c>
      <c r="X147">
        <v>70</v>
      </c>
      <c r="Y147">
        <f t="shared" si="4"/>
        <v>17.5</v>
      </c>
      <c r="AJ147" s="131" t="s">
        <v>1615</v>
      </c>
      <c r="AN147" s="8"/>
      <c r="AO147" s="2"/>
    </row>
    <row r="148" spans="1:41" ht="15" thickBot="1" x14ac:dyDescent="0.4">
      <c r="A148" s="2">
        <v>60</v>
      </c>
      <c r="H148" s="2">
        <v>2</v>
      </c>
      <c r="R148" s="2">
        <v>0</v>
      </c>
      <c r="S148" s="2">
        <v>0</v>
      </c>
      <c r="T148">
        <f t="shared" si="3"/>
        <v>1</v>
      </c>
      <c r="U148" s="2">
        <v>167</v>
      </c>
      <c r="W148">
        <v>2</v>
      </c>
      <c r="X148">
        <v>210</v>
      </c>
      <c r="Y148">
        <f t="shared" si="4"/>
        <v>105</v>
      </c>
      <c r="AJ148" s="131" t="s">
        <v>1181</v>
      </c>
      <c r="AN148" s="8"/>
      <c r="AO148" s="2"/>
    </row>
    <row r="149" spans="1:41" ht="15" thickBot="1" x14ac:dyDescent="0.4">
      <c r="A149" s="2">
        <v>38</v>
      </c>
      <c r="H149" s="1">
        <v>0</v>
      </c>
      <c r="R149" s="2">
        <v>0</v>
      </c>
      <c r="S149" s="2">
        <v>0</v>
      </c>
      <c r="T149">
        <f t="shared" si="3"/>
        <v>1</v>
      </c>
      <c r="U149" s="2">
        <v>60</v>
      </c>
      <c r="W149">
        <v>2</v>
      </c>
      <c r="X149">
        <v>251</v>
      </c>
      <c r="Y149">
        <f t="shared" si="4"/>
        <v>125.5</v>
      </c>
      <c r="AJ149" s="131" t="s">
        <v>1180</v>
      </c>
      <c r="AN149" s="8"/>
      <c r="AO149" s="2"/>
    </row>
    <row r="150" spans="1:41" ht="15" thickBot="1" x14ac:dyDescent="0.4">
      <c r="A150" s="2">
        <v>43</v>
      </c>
      <c r="H150" s="1">
        <v>0</v>
      </c>
      <c r="R150" s="2">
        <v>3</v>
      </c>
      <c r="S150" s="2">
        <v>0</v>
      </c>
      <c r="T150">
        <f t="shared" si="3"/>
        <v>4</v>
      </c>
      <c r="U150" s="2">
        <v>70</v>
      </c>
      <c r="W150">
        <v>2</v>
      </c>
      <c r="X150">
        <v>32</v>
      </c>
      <c r="Y150">
        <f t="shared" si="4"/>
        <v>16</v>
      </c>
      <c r="AJ150" s="131" t="s">
        <v>1179</v>
      </c>
      <c r="AN150" s="8"/>
      <c r="AO150" s="2"/>
    </row>
    <row r="151" spans="1:41" ht="15" thickBot="1" x14ac:dyDescent="0.4">
      <c r="A151" s="2">
        <v>22</v>
      </c>
      <c r="H151" s="1">
        <v>0</v>
      </c>
      <c r="R151" s="2">
        <v>1</v>
      </c>
      <c r="S151" s="2">
        <v>0</v>
      </c>
      <c r="T151">
        <f t="shared" si="3"/>
        <v>2</v>
      </c>
      <c r="U151" s="1"/>
      <c r="W151">
        <v>2</v>
      </c>
      <c r="X151">
        <v>157</v>
      </c>
      <c r="Y151">
        <f t="shared" si="4"/>
        <v>78.5</v>
      </c>
      <c r="AJ151" s="131" t="s">
        <v>1178</v>
      </c>
      <c r="AN151" s="8"/>
      <c r="AO151" s="2"/>
    </row>
    <row r="152" spans="1:41" ht="15" thickBot="1" x14ac:dyDescent="0.4">
      <c r="A152" s="2">
        <v>68</v>
      </c>
      <c r="H152" s="2">
        <v>2</v>
      </c>
      <c r="R152" s="2">
        <v>1</v>
      </c>
      <c r="S152" s="2">
        <v>0</v>
      </c>
      <c r="T152">
        <f t="shared" si="3"/>
        <v>2</v>
      </c>
      <c r="U152" s="2">
        <v>210</v>
      </c>
      <c r="W152">
        <v>2</v>
      </c>
      <c r="X152">
        <v>213</v>
      </c>
      <c r="Y152">
        <f t="shared" si="4"/>
        <v>106.5</v>
      </c>
      <c r="AJ152" s="131" t="s">
        <v>1177</v>
      </c>
      <c r="AN152" s="8"/>
      <c r="AO152" s="2"/>
    </row>
    <row r="153" spans="1:41" ht="15" thickBot="1" x14ac:dyDescent="0.4">
      <c r="A153" s="2">
        <v>44</v>
      </c>
      <c r="H153" s="2">
        <v>0</v>
      </c>
      <c r="R153" s="2">
        <v>1</v>
      </c>
      <c r="S153" s="2">
        <v>0</v>
      </c>
      <c r="T153">
        <f t="shared" si="3"/>
        <v>2</v>
      </c>
      <c r="U153" s="2">
        <v>251</v>
      </c>
      <c r="W153">
        <v>1</v>
      </c>
      <c r="X153">
        <v>157</v>
      </c>
      <c r="Y153">
        <f t="shared" si="4"/>
        <v>157</v>
      </c>
      <c r="AJ153" s="131" t="s">
        <v>1176</v>
      </c>
      <c r="AN153" s="8"/>
      <c r="AO153" s="2"/>
    </row>
    <row r="154" spans="1:41" ht="15" thickBot="1" x14ac:dyDescent="0.4">
      <c r="A154" s="2">
        <v>20</v>
      </c>
      <c r="H154" s="1">
        <v>0</v>
      </c>
      <c r="R154" s="2">
        <v>2</v>
      </c>
      <c r="S154" s="2">
        <v>2</v>
      </c>
      <c r="T154">
        <f t="shared" si="3"/>
        <v>5</v>
      </c>
      <c r="U154" s="1"/>
      <c r="W154">
        <v>1</v>
      </c>
      <c r="X154">
        <v>812</v>
      </c>
      <c r="Y154">
        <f t="shared" si="4"/>
        <v>812</v>
      </c>
      <c r="AJ154" s="131" t="s">
        <v>1175</v>
      </c>
      <c r="AN154" s="8"/>
      <c r="AO154" s="2"/>
    </row>
    <row r="155" spans="1:41" ht="15" thickBot="1" x14ac:dyDescent="0.4">
      <c r="A155" s="2">
        <v>71</v>
      </c>
      <c r="H155" s="2">
        <v>1</v>
      </c>
      <c r="R155" s="2">
        <v>1</v>
      </c>
      <c r="S155" s="2">
        <v>0</v>
      </c>
      <c r="T155">
        <f t="shared" si="3"/>
        <v>2</v>
      </c>
      <c r="U155" s="2">
        <v>32</v>
      </c>
      <c r="W155">
        <v>2</v>
      </c>
      <c r="X155">
        <v>223</v>
      </c>
      <c r="Y155">
        <f t="shared" si="4"/>
        <v>111.5</v>
      </c>
      <c r="AJ155" s="131" t="s">
        <v>1174</v>
      </c>
      <c r="AN155" s="8"/>
      <c r="AO155" s="2"/>
    </row>
    <row r="156" spans="1:41" ht="15" thickBot="1" x14ac:dyDescent="0.4">
      <c r="A156" s="2">
        <v>39</v>
      </c>
      <c r="H156" s="1">
        <v>0</v>
      </c>
      <c r="R156" s="2">
        <v>1</v>
      </c>
      <c r="S156" s="2">
        <v>0</v>
      </c>
      <c r="T156">
        <f t="shared" si="3"/>
        <v>2</v>
      </c>
      <c r="U156" s="2">
        <v>157</v>
      </c>
      <c r="W156">
        <v>5</v>
      </c>
      <c r="X156">
        <v>110</v>
      </c>
      <c r="Y156">
        <f t="shared" si="4"/>
        <v>22</v>
      </c>
      <c r="AJ156" s="131" t="s">
        <v>1173</v>
      </c>
      <c r="AN156" s="8"/>
      <c r="AO156" s="2"/>
    </row>
    <row r="157" spans="1:41" ht="15" thickBot="1" x14ac:dyDescent="0.4">
      <c r="A157" s="2">
        <v>67</v>
      </c>
      <c r="H157" s="2">
        <v>1</v>
      </c>
      <c r="R157" s="2">
        <v>1</v>
      </c>
      <c r="S157" s="2">
        <v>0</v>
      </c>
      <c r="T157">
        <f t="shared" si="3"/>
        <v>2</v>
      </c>
      <c r="U157" s="2">
        <v>213</v>
      </c>
      <c r="W157">
        <v>5</v>
      </c>
      <c r="X157">
        <v>132</v>
      </c>
      <c r="Y157">
        <f t="shared" si="4"/>
        <v>26.4</v>
      </c>
      <c r="AJ157" s="131" t="s">
        <v>1812</v>
      </c>
      <c r="AN157" s="8"/>
      <c r="AO157" s="2"/>
    </row>
    <row r="158" spans="1:41" ht="15" thickBot="1" x14ac:dyDescent="0.4">
      <c r="A158" s="2">
        <v>55</v>
      </c>
      <c r="H158" s="2">
        <v>0</v>
      </c>
      <c r="R158" s="2">
        <v>0</v>
      </c>
      <c r="S158" s="2">
        <v>0</v>
      </c>
      <c r="T158">
        <f t="shared" si="3"/>
        <v>1</v>
      </c>
      <c r="U158" s="2">
        <v>157</v>
      </c>
      <c r="W158">
        <v>1</v>
      </c>
      <c r="X158">
        <v>464</v>
      </c>
      <c r="Y158">
        <f t="shared" si="4"/>
        <v>464</v>
      </c>
      <c r="AJ158" s="131" t="s">
        <v>1171</v>
      </c>
      <c r="AN158" s="8"/>
      <c r="AO158" s="2"/>
    </row>
    <row r="159" spans="1:41" ht="15" thickBot="1" x14ac:dyDescent="0.4">
      <c r="A159" s="2">
        <v>28</v>
      </c>
      <c r="H159" s="1">
        <v>0</v>
      </c>
      <c r="R159" s="2">
        <v>0</v>
      </c>
      <c r="S159" s="2">
        <v>0</v>
      </c>
      <c r="T159">
        <f t="shared" si="3"/>
        <v>1</v>
      </c>
      <c r="U159" s="2">
        <v>812</v>
      </c>
      <c r="W159">
        <v>2</v>
      </c>
      <c r="X159">
        <v>95</v>
      </c>
      <c r="Y159">
        <f t="shared" si="4"/>
        <v>47.5</v>
      </c>
      <c r="AJ159" s="131" t="s">
        <v>1170</v>
      </c>
      <c r="AN159" s="8"/>
      <c r="AO159" s="2"/>
    </row>
    <row r="160" spans="1:41" ht="15" thickBot="1" x14ac:dyDescent="0.4">
      <c r="A160" s="2">
        <v>21</v>
      </c>
      <c r="H160" s="1">
        <v>0</v>
      </c>
      <c r="R160" s="2">
        <v>4</v>
      </c>
      <c r="S160" s="2">
        <v>1</v>
      </c>
      <c r="T160">
        <f t="shared" si="3"/>
        <v>6</v>
      </c>
      <c r="U160" s="2"/>
      <c r="W160">
        <v>3</v>
      </c>
      <c r="X160">
        <v>300</v>
      </c>
      <c r="Y160">
        <f t="shared" si="4"/>
        <v>100</v>
      </c>
      <c r="AJ160" s="131" t="s">
        <v>1169</v>
      </c>
      <c r="AN160" s="8"/>
      <c r="AO160" s="2"/>
    </row>
    <row r="161" spans="1:41" ht="15" thickBot="1" x14ac:dyDescent="0.4">
      <c r="A161" s="2">
        <v>28</v>
      </c>
      <c r="H161" s="2">
        <v>0</v>
      </c>
      <c r="R161" s="2">
        <v>1</v>
      </c>
      <c r="S161" s="2">
        <v>0</v>
      </c>
      <c r="T161">
        <f t="shared" si="3"/>
        <v>2</v>
      </c>
      <c r="U161" s="2">
        <v>223</v>
      </c>
      <c r="W161">
        <v>2</v>
      </c>
      <c r="X161">
        <v>75</v>
      </c>
      <c r="Y161">
        <f t="shared" si="4"/>
        <v>37.5</v>
      </c>
      <c r="AJ161" s="131" t="s">
        <v>1168</v>
      </c>
      <c r="AN161" s="8"/>
      <c r="AO161" s="2"/>
    </row>
    <row r="162" spans="1:41" ht="15" thickBot="1" x14ac:dyDescent="0.4">
      <c r="A162" s="2">
        <v>38</v>
      </c>
      <c r="H162" s="2">
        <v>3</v>
      </c>
      <c r="R162" s="2">
        <v>1</v>
      </c>
      <c r="S162" s="2">
        <v>3</v>
      </c>
      <c r="T162">
        <f t="shared" si="3"/>
        <v>5</v>
      </c>
      <c r="U162" s="2">
        <v>110</v>
      </c>
      <c r="W162">
        <v>3</v>
      </c>
      <c r="X162">
        <v>150</v>
      </c>
      <c r="Y162">
        <f t="shared" si="4"/>
        <v>50</v>
      </c>
      <c r="AJ162" s="131" t="s">
        <v>1167</v>
      </c>
      <c r="AN162" s="8"/>
      <c r="AO162" s="2"/>
    </row>
    <row r="163" spans="1:41" ht="15" thickBot="1" x14ac:dyDescent="0.4">
      <c r="A163" s="2">
        <v>20</v>
      </c>
      <c r="H163" s="1">
        <v>0</v>
      </c>
      <c r="R163" s="2">
        <v>4</v>
      </c>
      <c r="S163" s="2">
        <v>0</v>
      </c>
      <c r="T163">
        <f t="shared" si="3"/>
        <v>5</v>
      </c>
      <c r="U163" s="2">
        <v>132</v>
      </c>
      <c r="W163">
        <v>4</v>
      </c>
      <c r="X163">
        <v>148</v>
      </c>
      <c r="Y163">
        <f t="shared" si="4"/>
        <v>37</v>
      </c>
      <c r="AJ163" s="131" t="s">
        <v>1166</v>
      </c>
      <c r="AN163" s="8"/>
      <c r="AO163" s="2"/>
    </row>
    <row r="164" spans="1:41" ht="15" thickBot="1" x14ac:dyDescent="0.4">
      <c r="A164" s="2">
        <v>50</v>
      </c>
      <c r="H164" s="2">
        <v>0</v>
      </c>
      <c r="R164" s="2">
        <v>0</v>
      </c>
      <c r="S164" s="2">
        <v>0</v>
      </c>
      <c r="T164">
        <f t="shared" si="3"/>
        <v>1</v>
      </c>
      <c r="U164" s="2">
        <v>464</v>
      </c>
      <c r="W164">
        <v>2</v>
      </c>
      <c r="X164">
        <v>258</v>
      </c>
      <c r="Y164">
        <f t="shared" si="4"/>
        <v>129</v>
      </c>
      <c r="AJ164" s="131" t="s">
        <v>1165</v>
      </c>
      <c r="AN164" s="8"/>
      <c r="AO164" s="2"/>
    </row>
    <row r="165" spans="1:41" ht="15" thickBot="1" x14ac:dyDescent="0.4">
      <c r="A165" s="2">
        <v>37</v>
      </c>
      <c r="H165" s="1">
        <v>0</v>
      </c>
      <c r="R165" s="2">
        <v>1</v>
      </c>
      <c r="S165" s="2">
        <v>0</v>
      </c>
      <c r="T165">
        <f t="shared" si="3"/>
        <v>2</v>
      </c>
      <c r="U165" s="2">
        <v>95</v>
      </c>
      <c r="W165">
        <v>2</v>
      </c>
      <c r="X165">
        <v>300</v>
      </c>
      <c r="Y165">
        <f t="shared" si="4"/>
        <v>150</v>
      </c>
      <c r="AJ165" s="131" t="s">
        <v>1164</v>
      </c>
      <c r="AN165" s="8"/>
      <c r="AO165" s="2"/>
    </row>
    <row r="166" spans="1:41" ht="15" thickBot="1" x14ac:dyDescent="0.4">
      <c r="A166" s="2">
        <v>49</v>
      </c>
      <c r="H166" s="2">
        <v>2</v>
      </c>
      <c r="R166" s="2">
        <v>0</v>
      </c>
      <c r="S166" s="2">
        <v>2</v>
      </c>
      <c r="T166">
        <f t="shared" si="3"/>
        <v>3</v>
      </c>
      <c r="U166" s="2">
        <v>300</v>
      </c>
      <c r="W166">
        <v>2</v>
      </c>
      <c r="X166">
        <v>170</v>
      </c>
      <c r="Y166">
        <f t="shared" si="4"/>
        <v>85</v>
      </c>
      <c r="AJ166" s="131" t="s">
        <v>1163</v>
      </c>
      <c r="AN166" s="8"/>
      <c r="AO166" s="2"/>
    </row>
    <row r="167" spans="1:41" ht="15" thickBot="1" x14ac:dyDescent="0.4">
      <c r="A167" s="2">
        <v>55</v>
      </c>
      <c r="H167" s="1">
        <v>0</v>
      </c>
      <c r="R167" s="2">
        <v>1</v>
      </c>
      <c r="S167" s="2">
        <v>0</v>
      </c>
      <c r="T167">
        <f t="shared" si="3"/>
        <v>2</v>
      </c>
      <c r="U167" s="2">
        <v>75</v>
      </c>
      <c r="W167">
        <v>5</v>
      </c>
      <c r="X167">
        <v>60</v>
      </c>
      <c r="Y167">
        <f t="shared" si="4"/>
        <v>12</v>
      </c>
      <c r="AJ167" s="131" t="s">
        <v>1162</v>
      </c>
      <c r="AN167" s="8"/>
      <c r="AO167" s="2"/>
    </row>
    <row r="168" spans="1:41" ht="15" thickBot="1" x14ac:dyDescent="0.4">
      <c r="A168" s="2">
        <v>41</v>
      </c>
      <c r="H168" s="1">
        <v>0</v>
      </c>
      <c r="R168" s="2">
        <v>2</v>
      </c>
      <c r="S168" s="2">
        <v>0</v>
      </c>
      <c r="T168">
        <f t="shared" si="3"/>
        <v>3</v>
      </c>
      <c r="U168" s="2">
        <v>150</v>
      </c>
      <c r="W168">
        <v>3</v>
      </c>
      <c r="X168">
        <v>420</v>
      </c>
      <c r="Y168">
        <f t="shared" si="4"/>
        <v>140</v>
      </c>
      <c r="AJ168" s="131" t="s">
        <v>1161</v>
      </c>
      <c r="AN168" s="8"/>
      <c r="AO168" s="2"/>
    </row>
    <row r="169" spans="1:41" ht="15" thickBot="1" x14ac:dyDescent="0.4">
      <c r="A169" s="2">
        <v>24</v>
      </c>
      <c r="H169" s="1">
        <v>0</v>
      </c>
      <c r="R169" s="2">
        <v>2</v>
      </c>
      <c r="S169" s="2">
        <v>0</v>
      </c>
      <c r="T169">
        <f t="shared" si="3"/>
        <v>3</v>
      </c>
      <c r="U169" s="1"/>
      <c r="W169">
        <v>3</v>
      </c>
      <c r="X169">
        <v>731</v>
      </c>
      <c r="Y169">
        <f t="shared" si="4"/>
        <v>243.66666666666666</v>
      </c>
      <c r="AJ169" s="131" t="s">
        <v>1160</v>
      </c>
      <c r="AN169" s="8"/>
      <c r="AO169" s="2"/>
    </row>
    <row r="170" spans="1:41" ht="15" thickBot="1" x14ac:dyDescent="0.4">
      <c r="A170" s="2">
        <v>28</v>
      </c>
      <c r="H170" s="1">
        <v>0</v>
      </c>
      <c r="R170" s="2">
        <v>4</v>
      </c>
      <c r="S170" s="2">
        <v>0</v>
      </c>
      <c r="T170">
        <f t="shared" si="3"/>
        <v>5</v>
      </c>
      <c r="U170" s="1"/>
      <c r="W170">
        <v>4</v>
      </c>
      <c r="X170">
        <v>168</v>
      </c>
      <c r="Y170">
        <f t="shared" si="4"/>
        <v>42</v>
      </c>
      <c r="AJ170" s="131" t="s">
        <v>1159</v>
      </c>
      <c r="AN170" s="8"/>
      <c r="AO170" s="2"/>
    </row>
    <row r="171" spans="1:41" ht="15" thickBot="1" x14ac:dyDescent="0.4">
      <c r="A171" s="2">
        <v>42</v>
      </c>
      <c r="H171" s="2">
        <v>1</v>
      </c>
      <c r="R171" s="2">
        <v>2</v>
      </c>
      <c r="S171" s="2">
        <v>1</v>
      </c>
      <c r="T171">
        <f t="shared" si="3"/>
        <v>4</v>
      </c>
      <c r="U171" s="2">
        <v>148</v>
      </c>
      <c r="W171">
        <v>3</v>
      </c>
      <c r="X171">
        <v>380.9</v>
      </c>
      <c r="Y171">
        <f t="shared" si="4"/>
        <v>126.96666666666665</v>
      </c>
      <c r="AJ171" s="131" t="s">
        <v>1158</v>
      </c>
      <c r="AN171" s="8"/>
      <c r="AO171" s="2"/>
    </row>
    <row r="172" spans="1:41" ht="15" thickBot="1" x14ac:dyDescent="0.4">
      <c r="A172" s="2">
        <v>68</v>
      </c>
      <c r="H172" s="2">
        <v>2</v>
      </c>
      <c r="R172" s="2">
        <v>1</v>
      </c>
      <c r="S172" s="2">
        <v>0</v>
      </c>
      <c r="T172">
        <f t="shared" si="3"/>
        <v>2</v>
      </c>
      <c r="U172" s="2">
        <v>258</v>
      </c>
      <c r="W172">
        <v>3</v>
      </c>
      <c r="X172">
        <v>199</v>
      </c>
      <c r="Y172">
        <f t="shared" si="4"/>
        <v>66.333333333333329</v>
      </c>
      <c r="AJ172" s="131" t="s">
        <v>1157</v>
      </c>
      <c r="AN172" s="8"/>
      <c r="AO172" s="2"/>
    </row>
    <row r="173" spans="1:41" ht="15" thickBot="1" x14ac:dyDescent="0.4">
      <c r="A173" s="2">
        <v>67</v>
      </c>
      <c r="H173" s="2">
        <v>2</v>
      </c>
      <c r="R173" s="2">
        <v>1</v>
      </c>
      <c r="S173" s="2">
        <v>0</v>
      </c>
      <c r="T173">
        <f t="shared" si="3"/>
        <v>2</v>
      </c>
      <c r="U173" s="2">
        <v>300</v>
      </c>
      <c r="W173">
        <v>4</v>
      </c>
      <c r="X173">
        <v>139</v>
      </c>
      <c r="Y173">
        <f t="shared" si="4"/>
        <v>34.75</v>
      </c>
      <c r="AJ173" s="131" t="s">
        <v>1156</v>
      </c>
      <c r="AN173" s="8"/>
      <c r="AO173" s="2"/>
    </row>
    <row r="174" spans="1:41" ht="15" thickBot="1" x14ac:dyDescent="0.4">
      <c r="A174" s="2">
        <v>77</v>
      </c>
      <c r="H174" s="1">
        <v>0</v>
      </c>
      <c r="R174" s="2">
        <v>1</v>
      </c>
      <c r="S174" s="2">
        <v>0</v>
      </c>
      <c r="T174">
        <f t="shared" si="3"/>
        <v>2</v>
      </c>
      <c r="U174" s="2">
        <v>170</v>
      </c>
      <c r="W174">
        <v>1</v>
      </c>
      <c r="X174">
        <v>750</v>
      </c>
      <c r="Y174">
        <f t="shared" si="4"/>
        <v>750</v>
      </c>
      <c r="AJ174" s="131" t="s">
        <v>1155</v>
      </c>
      <c r="AN174" s="8"/>
      <c r="AO174" s="2"/>
    </row>
    <row r="175" spans="1:41" ht="15" thickBot="1" x14ac:dyDescent="0.4">
      <c r="A175" s="2">
        <v>43</v>
      </c>
      <c r="H175" s="1">
        <v>0</v>
      </c>
      <c r="R175" s="2">
        <v>4</v>
      </c>
      <c r="S175" s="2">
        <v>0</v>
      </c>
      <c r="T175">
        <f t="shared" si="3"/>
        <v>5</v>
      </c>
      <c r="U175" s="2">
        <v>60</v>
      </c>
      <c r="W175">
        <v>1</v>
      </c>
      <c r="X175">
        <v>750</v>
      </c>
      <c r="Y175">
        <f t="shared" si="4"/>
        <v>750</v>
      </c>
      <c r="AJ175" s="131" t="s">
        <v>1154</v>
      </c>
      <c r="AN175" s="8"/>
      <c r="AO175" s="2"/>
    </row>
    <row r="176" spans="1:41" ht="15" thickBot="1" x14ac:dyDescent="0.4">
      <c r="A176" s="2">
        <v>54</v>
      </c>
      <c r="H176" s="2">
        <v>2</v>
      </c>
      <c r="R176" s="2">
        <v>2</v>
      </c>
      <c r="S176" s="2">
        <v>0</v>
      </c>
      <c r="T176">
        <f t="shared" si="3"/>
        <v>3</v>
      </c>
      <c r="U176" s="2">
        <v>420</v>
      </c>
      <c r="W176">
        <v>1</v>
      </c>
      <c r="X176">
        <v>72</v>
      </c>
      <c r="Y176">
        <f t="shared" si="4"/>
        <v>72</v>
      </c>
      <c r="AJ176" s="131" t="s">
        <v>1153</v>
      </c>
      <c r="AN176" s="8"/>
      <c r="AO176" s="2"/>
    </row>
    <row r="177" spans="1:41" ht="15" thickBot="1" x14ac:dyDescent="0.4">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5" thickBot="1" x14ac:dyDescent="0.4">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35">
      <c r="A179" s="2">
        <v>20</v>
      </c>
      <c r="H179" s="1">
        <v>0</v>
      </c>
      <c r="R179" s="2">
        <v>2</v>
      </c>
      <c r="S179" s="2">
        <v>0</v>
      </c>
      <c r="T179">
        <f t="shared" si="5"/>
        <v>3</v>
      </c>
      <c r="U179" s="2">
        <v>380.9</v>
      </c>
      <c r="W179">
        <v>2</v>
      </c>
      <c r="X179">
        <v>120</v>
      </c>
      <c r="Y179">
        <f t="shared" si="6"/>
        <v>60</v>
      </c>
      <c r="AJ179" s="10" t="s">
        <v>2523</v>
      </c>
      <c r="AN179" s="8"/>
      <c r="AO179" s="2"/>
    </row>
    <row r="180" spans="1:41" x14ac:dyDescent="0.35">
      <c r="A180" s="2">
        <v>50</v>
      </c>
      <c r="H180" s="2">
        <v>2</v>
      </c>
      <c r="R180" s="2">
        <v>0</v>
      </c>
      <c r="S180" s="2">
        <v>2</v>
      </c>
      <c r="T180">
        <f t="shared" si="5"/>
        <v>3</v>
      </c>
      <c r="U180" s="2">
        <v>199</v>
      </c>
      <c r="W180">
        <v>2</v>
      </c>
      <c r="X180">
        <v>250</v>
      </c>
      <c r="Y180">
        <f t="shared" si="6"/>
        <v>125</v>
      </c>
      <c r="AJ180" s="10" t="s">
        <v>2525</v>
      </c>
      <c r="AN180" s="8"/>
      <c r="AO180" s="2"/>
    </row>
    <row r="181" spans="1:41" x14ac:dyDescent="0.35">
      <c r="A181" s="2">
        <v>54</v>
      </c>
      <c r="H181" s="2">
        <v>2</v>
      </c>
      <c r="R181" s="2">
        <v>2</v>
      </c>
      <c r="S181" s="2">
        <v>1</v>
      </c>
      <c r="T181">
        <f t="shared" si="5"/>
        <v>4</v>
      </c>
      <c r="U181" s="2">
        <v>139</v>
      </c>
      <c r="W181">
        <v>2</v>
      </c>
      <c r="X181">
        <v>65</v>
      </c>
      <c r="Y181">
        <f t="shared" si="6"/>
        <v>32.5</v>
      </c>
      <c r="AJ181" s="10" t="s">
        <v>2526</v>
      </c>
      <c r="AN181" s="8"/>
      <c r="AO181" s="2"/>
    </row>
    <row r="182" spans="1:41" x14ac:dyDescent="0.35">
      <c r="A182" s="2">
        <v>47</v>
      </c>
      <c r="H182" s="2">
        <v>1</v>
      </c>
      <c r="R182" s="2">
        <v>0</v>
      </c>
      <c r="S182" s="2">
        <v>0</v>
      </c>
      <c r="T182">
        <f t="shared" si="5"/>
        <v>1</v>
      </c>
      <c r="U182" s="2">
        <v>750</v>
      </c>
      <c r="W182">
        <v>3</v>
      </c>
      <c r="X182">
        <v>500</v>
      </c>
      <c r="Y182">
        <f t="shared" si="6"/>
        <v>166.66666666666666</v>
      </c>
      <c r="AJ182" s="10" t="s">
        <v>2527</v>
      </c>
      <c r="AN182" s="8"/>
      <c r="AO182" s="2"/>
    </row>
    <row r="183" spans="1:41" x14ac:dyDescent="0.35">
      <c r="A183" s="2">
        <v>47</v>
      </c>
      <c r="H183" s="2">
        <v>1</v>
      </c>
      <c r="R183" s="2">
        <v>0</v>
      </c>
      <c r="S183" s="2">
        <v>0</v>
      </c>
      <c r="T183">
        <f t="shared" si="5"/>
        <v>1</v>
      </c>
      <c r="U183" s="2">
        <v>750</v>
      </c>
      <c r="W183">
        <v>5</v>
      </c>
      <c r="X183">
        <v>37</v>
      </c>
      <c r="Y183">
        <f t="shared" si="6"/>
        <v>7.4</v>
      </c>
      <c r="AJ183" s="10" t="s">
        <v>2528</v>
      </c>
      <c r="AN183" s="8"/>
      <c r="AO183" s="2"/>
    </row>
    <row r="184" spans="1:41" x14ac:dyDescent="0.35">
      <c r="A184" s="2">
        <v>27</v>
      </c>
      <c r="H184" s="1">
        <v>0</v>
      </c>
      <c r="R184" s="2">
        <v>0</v>
      </c>
      <c r="S184" s="2">
        <v>0</v>
      </c>
      <c r="T184">
        <f t="shared" si="5"/>
        <v>1</v>
      </c>
      <c r="U184" s="2">
        <v>72</v>
      </c>
      <c r="W184">
        <v>1</v>
      </c>
      <c r="X184">
        <v>36</v>
      </c>
      <c r="Y184">
        <f t="shared" si="6"/>
        <v>36</v>
      </c>
      <c r="AJ184" s="10" t="s">
        <v>2529</v>
      </c>
      <c r="AN184" s="8"/>
      <c r="AO184" s="2"/>
    </row>
    <row r="185" spans="1:41" x14ac:dyDescent="0.35">
      <c r="A185" s="2">
        <v>56</v>
      </c>
      <c r="H185" s="1">
        <v>0</v>
      </c>
      <c r="R185" s="2">
        <v>2</v>
      </c>
      <c r="S185" s="2">
        <v>0</v>
      </c>
      <c r="T185">
        <f t="shared" si="5"/>
        <v>3</v>
      </c>
      <c r="U185" s="2">
        <v>248.51560000000001</v>
      </c>
      <c r="W185">
        <v>4</v>
      </c>
      <c r="X185">
        <v>120</v>
      </c>
      <c r="Y185">
        <f t="shared" si="6"/>
        <v>30</v>
      </c>
      <c r="AJ185" s="10" t="s">
        <v>2530</v>
      </c>
      <c r="AN185" s="8"/>
      <c r="AO185" s="2"/>
    </row>
    <row r="186" spans="1:41" x14ac:dyDescent="0.35">
      <c r="A186" s="2">
        <v>37</v>
      </c>
      <c r="H186" s="2">
        <v>0</v>
      </c>
      <c r="R186" s="2">
        <v>1</v>
      </c>
      <c r="S186" s="2">
        <v>0</v>
      </c>
      <c r="T186">
        <f t="shared" si="5"/>
        <v>2</v>
      </c>
      <c r="U186" s="2">
        <v>70</v>
      </c>
      <c r="W186">
        <v>3</v>
      </c>
      <c r="X186">
        <v>155</v>
      </c>
      <c r="Y186">
        <f t="shared" si="6"/>
        <v>51.666666666666664</v>
      </c>
      <c r="AJ186" s="1" t="s">
        <v>2532</v>
      </c>
      <c r="AN186" s="8"/>
      <c r="AO186" s="2"/>
    </row>
    <row r="187" spans="1:41" x14ac:dyDescent="0.35">
      <c r="A187" s="2">
        <v>66</v>
      </c>
      <c r="H187" s="2">
        <v>2</v>
      </c>
      <c r="R187" s="2">
        <v>1</v>
      </c>
      <c r="S187" s="2">
        <v>0</v>
      </c>
      <c r="T187">
        <f t="shared" si="5"/>
        <v>2</v>
      </c>
      <c r="U187" s="2">
        <v>120</v>
      </c>
      <c r="W187">
        <v>3</v>
      </c>
      <c r="X187">
        <v>108</v>
      </c>
      <c r="Y187">
        <f t="shared" si="6"/>
        <v>36</v>
      </c>
      <c r="AJ187" s="10" t="s">
        <v>2539</v>
      </c>
      <c r="AN187" s="8"/>
      <c r="AO187" s="2"/>
    </row>
    <row r="188" spans="1:41" x14ac:dyDescent="0.35">
      <c r="A188" s="2">
        <v>58</v>
      </c>
      <c r="H188" s="2">
        <v>8</v>
      </c>
      <c r="R188" s="2">
        <v>1</v>
      </c>
      <c r="S188" s="2">
        <v>0</v>
      </c>
      <c r="T188">
        <f t="shared" si="5"/>
        <v>2</v>
      </c>
      <c r="U188" s="2">
        <v>250</v>
      </c>
      <c r="W188">
        <v>2</v>
      </c>
      <c r="X188">
        <v>250</v>
      </c>
      <c r="Y188">
        <f t="shared" si="6"/>
        <v>125</v>
      </c>
      <c r="AJ188" s="10" t="s">
        <v>2629</v>
      </c>
      <c r="AN188" s="8"/>
      <c r="AO188" s="2"/>
    </row>
    <row r="189" spans="1:41" x14ac:dyDescent="0.35">
      <c r="A189" s="2">
        <v>43</v>
      </c>
      <c r="H189" s="2">
        <v>1</v>
      </c>
      <c r="R189" s="2">
        <v>0</v>
      </c>
      <c r="S189" s="2">
        <v>1</v>
      </c>
      <c r="T189">
        <f t="shared" si="5"/>
        <v>2</v>
      </c>
      <c r="U189" s="2">
        <v>65</v>
      </c>
      <c r="W189">
        <v>4</v>
      </c>
      <c r="X189">
        <v>200</v>
      </c>
      <c r="Y189">
        <f t="shared" si="6"/>
        <v>50</v>
      </c>
      <c r="AJ189" s="10" t="s">
        <v>2630</v>
      </c>
      <c r="AN189" s="8"/>
      <c r="AO189" s="2"/>
    </row>
    <row r="190" spans="1:41" x14ac:dyDescent="0.35">
      <c r="A190" s="2">
        <v>22</v>
      </c>
      <c r="H190" s="1">
        <v>0</v>
      </c>
      <c r="R190" s="2">
        <v>2</v>
      </c>
      <c r="S190" s="2">
        <v>1</v>
      </c>
      <c r="T190">
        <f t="shared" si="5"/>
        <v>4</v>
      </c>
      <c r="U190" s="1"/>
      <c r="W190">
        <v>2</v>
      </c>
      <c r="X190">
        <v>60</v>
      </c>
      <c r="Y190">
        <f t="shared" si="6"/>
        <v>30</v>
      </c>
      <c r="AJ190" s="10" t="s">
        <v>2631</v>
      </c>
      <c r="AN190" s="8"/>
      <c r="AO190" s="2"/>
    </row>
    <row r="191" spans="1:41" x14ac:dyDescent="0.35">
      <c r="A191" s="2">
        <v>23</v>
      </c>
      <c r="H191" s="1">
        <v>0</v>
      </c>
      <c r="R191" s="2">
        <v>2</v>
      </c>
      <c r="S191" s="2">
        <v>0</v>
      </c>
      <c r="T191">
        <f t="shared" si="5"/>
        <v>3</v>
      </c>
      <c r="U191" s="2">
        <v>500</v>
      </c>
      <c r="W191">
        <v>2</v>
      </c>
      <c r="X191">
        <v>75</v>
      </c>
      <c r="Y191">
        <f t="shared" si="6"/>
        <v>37.5</v>
      </c>
      <c r="AJ191" s="10" t="s">
        <v>2632</v>
      </c>
      <c r="AN191" s="8"/>
      <c r="AO191" s="2"/>
    </row>
    <row r="192" spans="1:41" x14ac:dyDescent="0.35">
      <c r="A192" s="2">
        <v>21</v>
      </c>
      <c r="H192" s="1">
        <v>0</v>
      </c>
      <c r="R192" s="2">
        <v>4</v>
      </c>
      <c r="S192" s="2">
        <v>0</v>
      </c>
      <c r="T192">
        <f t="shared" si="5"/>
        <v>5</v>
      </c>
      <c r="U192" s="2">
        <v>37</v>
      </c>
      <c r="W192">
        <v>2</v>
      </c>
      <c r="X192">
        <v>250</v>
      </c>
      <c r="Y192">
        <f t="shared" si="6"/>
        <v>125</v>
      </c>
      <c r="AJ192" s="10" t="s">
        <v>2633</v>
      </c>
      <c r="AN192" s="8"/>
      <c r="AO192" s="2"/>
    </row>
    <row r="193" spans="1:41" x14ac:dyDescent="0.35">
      <c r="A193" s="2">
        <v>37</v>
      </c>
      <c r="H193" s="1">
        <v>0</v>
      </c>
      <c r="R193" s="2">
        <v>0</v>
      </c>
      <c r="S193" s="2">
        <v>0</v>
      </c>
      <c r="T193">
        <f t="shared" si="5"/>
        <v>1</v>
      </c>
      <c r="U193" s="2">
        <v>36</v>
      </c>
      <c r="W193">
        <v>4</v>
      </c>
      <c r="X193">
        <v>140</v>
      </c>
      <c r="Y193">
        <f t="shared" si="6"/>
        <v>35</v>
      </c>
      <c r="AJ193" s="10" t="s">
        <v>2634</v>
      </c>
      <c r="AN193" s="8"/>
      <c r="AO193" s="2"/>
    </row>
    <row r="194" spans="1:41" x14ac:dyDescent="0.35">
      <c r="A194" s="2">
        <v>37</v>
      </c>
      <c r="H194" s="2">
        <v>2</v>
      </c>
      <c r="R194" s="2">
        <v>1</v>
      </c>
      <c r="S194" s="2">
        <v>2</v>
      </c>
      <c r="T194">
        <f t="shared" si="5"/>
        <v>4</v>
      </c>
      <c r="U194" s="2">
        <v>120</v>
      </c>
      <c r="W194">
        <v>4</v>
      </c>
      <c r="X194">
        <v>100</v>
      </c>
      <c r="Y194">
        <f t="shared" si="6"/>
        <v>25</v>
      </c>
      <c r="AJ194" s="10" t="s">
        <v>2635</v>
      </c>
      <c r="AN194" s="8"/>
      <c r="AO194" s="2"/>
    </row>
    <row r="195" spans="1:41" x14ac:dyDescent="0.35">
      <c r="A195" s="2">
        <v>23</v>
      </c>
      <c r="H195" s="1">
        <v>0</v>
      </c>
      <c r="R195" s="2">
        <v>2</v>
      </c>
      <c r="S195" s="2">
        <v>0</v>
      </c>
      <c r="T195">
        <f t="shared" si="5"/>
        <v>3</v>
      </c>
      <c r="U195" s="2">
        <v>155</v>
      </c>
      <c r="W195">
        <v>4</v>
      </c>
      <c r="X195">
        <v>95</v>
      </c>
      <c r="Y195">
        <f t="shared" si="6"/>
        <v>23.75</v>
      </c>
      <c r="AJ195" s="10" t="s">
        <v>2636</v>
      </c>
      <c r="AN195" s="8"/>
      <c r="AO195" s="2"/>
    </row>
    <row r="196" spans="1:41" x14ac:dyDescent="0.35">
      <c r="A196" s="2">
        <v>28</v>
      </c>
      <c r="H196" s="1">
        <v>0</v>
      </c>
      <c r="R196" s="2">
        <v>2</v>
      </c>
      <c r="S196" s="2">
        <v>0</v>
      </c>
      <c r="T196">
        <f t="shared" si="5"/>
        <v>3</v>
      </c>
      <c r="U196" s="2">
        <v>108</v>
      </c>
      <c r="W196">
        <v>3</v>
      </c>
      <c r="X196">
        <v>186</v>
      </c>
      <c r="Y196">
        <f t="shared" si="6"/>
        <v>62</v>
      </c>
      <c r="AN196" s="8"/>
      <c r="AO196" s="2"/>
    </row>
    <row r="197" spans="1:41" x14ac:dyDescent="0.35">
      <c r="A197" s="2">
        <v>66</v>
      </c>
      <c r="H197" s="1">
        <v>0</v>
      </c>
      <c r="R197" s="2">
        <v>1</v>
      </c>
      <c r="S197" s="2">
        <v>0</v>
      </c>
      <c r="T197">
        <f t="shared" si="5"/>
        <v>2</v>
      </c>
      <c r="U197" s="2">
        <v>250</v>
      </c>
      <c r="W197">
        <v>1</v>
      </c>
      <c r="X197">
        <v>26</v>
      </c>
      <c r="Y197">
        <f t="shared" si="6"/>
        <v>26</v>
      </c>
      <c r="AN197" s="8"/>
      <c r="AO197" s="2"/>
    </row>
    <row r="198" spans="1:41" x14ac:dyDescent="0.35">
      <c r="A198" s="2">
        <v>40</v>
      </c>
      <c r="H198" s="2">
        <v>2</v>
      </c>
      <c r="R198" s="2">
        <v>1</v>
      </c>
      <c r="S198" s="2">
        <v>2</v>
      </c>
      <c r="T198">
        <f t="shared" si="5"/>
        <v>4</v>
      </c>
      <c r="U198" s="2">
        <v>200</v>
      </c>
      <c r="W198">
        <v>4</v>
      </c>
      <c r="X198">
        <v>700</v>
      </c>
      <c r="Y198">
        <f t="shared" si="6"/>
        <v>175</v>
      </c>
      <c r="AN198" s="8"/>
      <c r="AO198" s="2"/>
    </row>
    <row r="199" spans="1:41" x14ac:dyDescent="0.35">
      <c r="A199" s="2">
        <v>31</v>
      </c>
      <c r="H199" s="1">
        <v>0</v>
      </c>
      <c r="R199" s="2">
        <v>1</v>
      </c>
      <c r="S199" s="2">
        <v>0</v>
      </c>
      <c r="T199">
        <f t="shared" si="5"/>
        <v>2</v>
      </c>
      <c r="U199" s="2">
        <v>60</v>
      </c>
      <c r="AN199" s="8"/>
      <c r="AO199" s="2"/>
    </row>
    <row r="200" spans="1:41" x14ac:dyDescent="0.35">
      <c r="A200" s="2">
        <v>40</v>
      </c>
      <c r="H200" s="1">
        <v>0</v>
      </c>
      <c r="R200" s="2">
        <v>1</v>
      </c>
      <c r="S200" s="2">
        <v>0</v>
      </c>
      <c r="T200">
        <f t="shared" si="5"/>
        <v>2</v>
      </c>
      <c r="U200" s="2">
        <v>75</v>
      </c>
      <c r="AN200" s="8"/>
      <c r="AO200" s="2"/>
    </row>
    <row r="201" spans="1:41" x14ac:dyDescent="0.35">
      <c r="A201" s="2">
        <v>46</v>
      </c>
      <c r="H201" s="2">
        <v>2</v>
      </c>
      <c r="R201" s="2">
        <v>1</v>
      </c>
      <c r="S201" s="2">
        <v>0</v>
      </c>
      <c r="T201">
        <f t="shared" si="5"/>
        <v>2</v>
      </c>
      <c r="U201" s="2">
        <v>250</v>
      </c>
      <c r="AN201" s="8"/>
      <c r="AO201" s="2"/>
    </row>
    <row r="202" spans="1:41" x14ac:dyDescent="0.35">
      <c r="A202" s="2">
        <v>45</v>
      </c>
      <c r="H202" s="2">
        <v>2</v>
      </c>
      <c r="R202" s="2">
        <v>1</v>
      </c>
      <c r="S202" s="2">
        <v>2</v>
      </c>
      <c r="T202">
        <f t="shared" si="5"/>
        <v>4</v>
      </c>
      <c r="U202" s="2">
        <v>140</v>
      </c>
      <c r="AN202" s="8"/>
      <c r="AO202" s="2"/>
    </row>
    <row r="203" spans="1:41" x14ac:dyDescent="0.35">
      <c r="A203" s="2">
        <v>44</v>
      </c>
      <c r="H203" s="2">
        <v>3</v>
      </c>
      <c r="R203" s="2">
        <v>0</v>
      </c>
      <c r="S203" s="2">
        <v>3</v>
      </c>
      <c r="T203">
        <f t="shared" si="5"/>
        <v>4</v>
      </c>
      <c r="U203" s="2">
        <v>100</v>
      </c>
      <c r="AN203" s="8"/>
      <c r="AO203" s="2"/>
    </row>
    <row r="204" spans="1:41" x14ac:dyDescent="0.35">
      <c r="A204" s="2">
        <v>43</v>
      </c>
      <c r="H204" s="2">
        <v>2</v>
      </c>
      <c r="R204" s="2">
        <v>1</v>
      </c>
      <c r="S204" s="2">
        <v>2</v>
      </c>
      <c r="T204">
        <f t="shared" si="5"/>
        <v>4</v>
      </c>
      <c r="U204" s="2">
        <v>95</v>
      </c>
      <c r="AN204" s="8"/>
      <c r="AO204" s="2"/>
    </row>
    <row r="205" spans="1:41" x14ac:dyDescent="0.35">
      <c r="A205" s="2">
        <v>43</v>
      </c>
      <c r="H205" s="2">
        <v>1</v>
      </c>
      <c r="R205" s="2">
        <v>1</v>
      </c>
      <c r="S205" s="2">
        <v>1</v>
      </c>
      <c r="T205">
        <f t="shared" si="5"/>
        <v>3</v>
      </c>
      <c r="U205" s="2">
        <v>186</v>
      </c>
      <c r="AN205" s="8"/>
      <c r="AO205" s="2"/>
    </row>
    <row r="206" spans="1:41" x14ac:dyDescent="0.35">
      <c r="A206" s="2">
        <v>81</v>
      </c>
      <c r="H206" s="2">
        <v>1</v>
      </c>
      <c r="R206" s="2">
        <v>0</v>
      </c>
      <c r="S206" s="2">
        <v>0</v>
      </c>
      <c r="T206">
        <f t="shared" si="5"/>
        <v>1</v>
      </c>
      <c r="U206" s="2">
        <v>26</v>
      </c>
      <c r="AN206" s="8"/>
      <c r="AO206" s="2"/>
    </row>
    <row r="207" spans="1:41" x14ac:dyDescent="0.35">
      <c r="A207" s="2">
        <v>26</v>
      </c>
      <c r="H207" s="1">
        <v>0</v>
      </c>
      <c r="R207" s="2">
        <v>0</v>
      </c>
      <c r="S207" s="2">
        <v>0</v>
      </c>
      <c r="T207">
        <f t="shared" si="5"/>
        <v>1</v>
      </c>
      <c r="U207" s="2"/>
      <c r="AN207" s="8"/>
      <c r="AO207" s="2"/>
    </row>
    <row r="208" spans="1:41" x14ac:dyDescent="0.35">
      <c r="A208" s="2">
        <v>28</v>
      </c>
      <c r="H208" s="1">
        <v>0</v>
      </c>
      <c r="R208" s="2">
        <v>3</v>
      </c>
      <c r="S208" s="2">
        <v>0</v>
      </c>
      <c r="T208">
        <f t="shared" si="5"/>
        <v>4</v>
      </c>
      <c r="U208" s="2">
        <v>700</v>
      </c>
      <c r="AN208" s="8"/>
      <c r="AO208" s="2"/>
    </row>
    <row r="209" spans="1:41" x14ac:dyDescent="0.35">
      <c r="AN209" s="8"/>
      <c r="AO209" s="2"/>
    </row>
    <row r="210" spans="1:41" x14ac:dyDescent="0.35">
      <c r="AN210" s="8"/>
      <c r="AO210" s="2"/>
    </row>
    <row r="211" spans="1:41" x14ac:dyDescent="0.35">
      <c r="M211" t="s">
        <v>2023</v>
      </c>
      <c r="N211">
        <v>14</v>
      </c>
      <c r="AN211" s="8"/>
      <c r="AO211" s="2"/>
    </row>
    <row r="212" spans="1:41" x14ac:dyDescent="0.35">
      <c r="M212" t="s">
        <v>2022</v>
      </c>
      <c r="N212">
        <v>43</v>
      </c>
      <c r="AN212" s="8"/>
    </row>
    <row r="213" spans="1:41" x14ac:dyDescent="0.35">
      <c r="A213" t="s">
        <v>50</v>
      </c>
      <c r="B213">
        <v>65</v>
      </c>
      <c r="M213" t="s">
        <v>2021</v>
      </c>
      <c r="N213">
        <v>18</v>
      </c>
      <c r="AN213" s="8"/>
    </row>
    <row r="214" spans="1:41" x14ac:dyDescent="0.35">
      <c r="A214" t="s">
        <v>138</v>
      </c>
      <c r="B214">
        <v>21</v>
      </c>
      <c r="M214" t="s">
        <v>2024</v>
      </c>
      <c r="N214">
        <v>17</v>
      </c>
      <c r="AN214" s="8"/>
    </row>
    <row r="215" spans="1:41" x14ac:dyDescent="0.35">
      <c r="A215" t="s">
        <v>88</v>
      </c>
      <c r="B215">
        <v>3</v>
      </c>
      <c r="M215" t="s">
        <v>351</v>
      </c>
      <c r="N215">
        <v>3</v>
      </c>
    </row>
    <row r="216" spans="1:41" x14ac:dyDescent="0.35">
      <c r="A216" t="s">
        <v>2019</v>
      </c>
      <c r="B216">
        <v>1</v>
      </c>
      <c r="M216" t="s">
        <v>2020</v>
      </c>
      <c r="N216">
        <v>1</v>
      </c>
    </row>
    <row r="217" spans="1:41" x14ac:dyDescent="0.35">
      <c r="A217" t="s">
        <v>1007</v>
      </c>
      <c r="B217">
        <v>1</v>
      </c>
    </row>
    <row r="218" spans="1:41" x14ac:dyDescent="0.35">
      <c r="A218" t="s">
        <v>367</v>
      </c>
      <c r="B218">
        <v>1</v>
      </c>
    </row>
    <row r="219" spans="1:41" x14ac:dyDescent="0.35">
      <c r="A219" t="s">
        <v>1037</v>
      </c>
      <c r="B219">
        <v>1</v>
      </c>
    </row>
    <row r="220" spans="1:41" x14ac:dyDescent="0.35">
      <c r="A220" t="s">
        <v>181</v>
      </c>
      <c r="B220">
        <v>1</v>
      </c>
    </row>
    <row r="221" spans="1:41" x14ac:dyDescent="0.35">
      <c r="A221" t="s">
        <v>119</v>
      </c>
      <c r="B221">
        <v>1</v>
      </c>
    </row>
    <row r="222" spans="1:41" x14ac:dyDescent="0.35">
      <c r="A222" t="s">
        <v>915</v>
      </c>
      <c r="B222">
        <v>1</v>
      </c>
    </row>
    <row r="239" spans="1:13" x14ac:dyDescent="0.35">
      <c r="A239" t="s">
        <v>2626</v>
      </c>
    </row>
    <row r="240" spans="1:13" x14ac:dyDescent="0.35">
      <c r="A240" s="216" t="s">
        <v>2280</v>
      </c>
      <c r="B240" s="216">
        <v>1</v>
      </c>
      <c r="C240" s="216">
        <v>2</v>
      </c>
      <c r="D240" s="216">
        <v>6</v>
      </c>
      <c r="E240" s="216">
        <v>12</v>
      </c>
      <c r="F240" s="216">
        <v>18</v>
      </c>
      <c r="G240" s="216">
        <v>24</v>
      </c>
      <c r="H240" s="216">
        <v>30</v>
      </c>
      <c r="I240" s="216">
        <v>36</v>
      </c>
      <c r="M240" t="s">
        <v>2627</v>
      </c>
    </row>
    <row r="241" spans="1:22" x14ac:dyDescent="0.3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3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3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3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3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3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3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3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3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3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3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3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3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3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3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3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3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3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3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3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3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3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3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3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3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3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3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3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3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3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3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3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3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3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3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3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3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3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3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3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3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3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3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3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3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3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3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3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3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3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3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3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3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3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3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3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3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3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3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3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3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3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3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3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3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3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3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3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3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3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3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3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3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3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3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3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3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3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3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3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3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3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3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5" thickBot="1" x14ac:dyDescent="0.4">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3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3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3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3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35">
      <c r="N329" s="216" t="s">
        <v>2280</v>
      </c>
      <c r="O329" s="216">
        <v>1</v>
      </c>
      <c r="P329" s="216">
        <v>2</v>
      </c>
      <c r="Q329" s="216">
        <v>6</v>
      </c>
      <c r="R329" s="216">
        <v>12</v>
      </c>
      <c r="S329" s="216">
        <v>18</v>
      </c>
      <c r="T329" s="216">
        <v>24</v>
      </c>
      <c r="U329" s="216">
        <v>30</v>
      </c>
      <c r="V329" s="216">
        <v>36</v>
      </c>
    </row>
    <row r="331" spans="1:23" x14ac:dyDescent="0.35">
      <c r="A331" t="s">
        <v>2624</v>
      </c>
    </row>
    <row r="332" spans="1:23" x14ac:dyDescent="0.35">
      <c r="A332" s="221" t="s">
        <v>2287</v>
      </c>
      <c r="B332" s="222" t="s">
        <v>2280</v>
      </c>
      <c r="C332" s="222">
        <v>1</v>
      </c>
      <c r="D332" s="222">
        <v>2</v>
      </c>
      <c r="E332" s="222">
        <v>6</v>
      </c>
      <c r="F332" s="222">
        <v>12</v>
      </c>
      <c r="G332" s="222">
        <v>18</v>
      </c>
      <c r="H332" s="222">
        <v>24</v>
      </c>
      <c r="I332" s="222">
        <v>30</v>
      </c>
      <c r="J332" s="222">
        <v>36</v>
      </c>
      <c r="M332" t="s">
        <v>2625</v>
      </c>
    </row>
    <row r="333" spans="1:23" x14ac:dyDescent="0.3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3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3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3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3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3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3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3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3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3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3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3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3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3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3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3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3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3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3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3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3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3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3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3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3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3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3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3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3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3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3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3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3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3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3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3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3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3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3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3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3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3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3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3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3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3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3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3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3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3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3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3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3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3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3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3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3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3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3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3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3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3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3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3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3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3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3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3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3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3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3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3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3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3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3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3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3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3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3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3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3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3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5" thickBot="1" x14ac:dyDescent="0.4">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5" thickBot="1" x14ac:dyDescent="0.4">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3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3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3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3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35">
      <c r="N421" s="216" t="s">
        <v>2280</v>
      </c>
      <c r="O421" s="216">
        <v>1</v>
      </c>
      <c r="P421" s="216">
        <v>2</v>
      </c>
      <c r="Q421" s="216">
        <v>6</v>
      </c>
      <c r="R421" s="216">
        <v>12</v>
      </c>
      <c r="S421" s="216">
        <v>18</v>
      </c>
      <c r="T421" s="216">
        <v>24</v>
      </c>
      <c r="U421" s="216">
        <v>30</v>
      </c>
      <c r="V421" s="216">
        <v>36</v>
      </c>
    </row>
    <row r="464" spans="1:84" x14ac:dyDescent="0.3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5" thickBot="1" x14ac:dyDescent="0.4">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5" thickBot="1" x14ac:dyDescent="0.4">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5" thickBot="1" x14ac:dyDescent="0.4">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5" thickBot="1" x14ac:dyDescent="0.4">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5" thickBot="1" x14ac:dyDescent="0.4">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5" thickBot="1" x14ac:dyDescent="0.4">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5" thickBot="1" x14ac:dyDescent="0.4">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5" thickBot="1" x14ac:dyDescent="0.4">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5" thickBot="1" x14ac:dyDescent="0.4">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3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3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3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3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3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3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3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3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3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3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3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3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3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3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3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3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3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3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3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3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3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3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3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3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3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3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3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3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3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3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3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3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3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3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3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3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3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3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3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3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3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3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3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3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3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3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3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3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3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3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3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3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3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3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3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3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3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3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3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3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3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3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3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3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3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3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3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3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3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3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3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3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3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3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3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3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3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3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3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3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3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3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3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35">
      <c r="A559" t="s">
        <v>2639</v>
      </c>
    </row>
    <row r="560" spans="1:20" x14ac:dyDescent="0.35">
      <c r="A560">
        <v>0</v>
      </c>
      <c r="B560">
        <v>0</v>
      </c>
      <c r="C560">
        <v>0</v>
      </c>
      <c r="D560" t="e">
        <v>#N/A</v>
      </c>
      <c r="E560" t="e">
        <v>#N/A</v>
      </c>
      <c r="F560" t="e">
        <v>#N/A</v>
      </c>
      <c r="G560" t="e">
        <v>#N/A</v>
      </c>
      <c r="H560">
        <v>0</v>
      </c>
      <c r="I560">
        <v>2</v>
      </c>
    </row>
    <row r="561" spans="1:9" x14ac:dyDescent="0.35">
      <c r="A561">
        <v>20</v>
      </c>
      <c r="B561" t="e">
        <v>#N/A</v>
      </c>
      <c r="C561" t="e">
        <v>#N/A</v>
      </c>
      <c r="D561" t="e">
        <v>#N/A</v>
      </c>
      <c r="E561" t="e">
        <v>#N/A</v>
      </c>
      <c r="F561" t="e">
        <v>#N/A</v>
      </c>
      <c r="G561" t="e">
        <v>#N/A</v>
      </c>
      <c r="H561" t="e">
        <v>#N/A</v>
      </c>
      <c r="I561" t="e">
        <v>#N/A</v>
      </c>
    </row>
    <row r="562" spans="1:9" x14ac:dyDescent="0.35">
      <c r="A562">
        <v>4</v>
      </c>
      <c r="B562" t="e">
        <v>#N/A</v>
      </c>
      <c r="C562" t="e">
        <v>#N/A</v>
      </c>
      <c r="D562" t="e">
        <v>#N/A</v>
      </c>
      <c r="E562" t="e">
        <v>#N/A</v>
      </c>
      <c r="F562" t="e">
        <v>#N/A</v>
      </c>
      <c r="G562" t="e">
        <v>#N/A</v>
      </c>
      <c r="H562" t="e">
        <v>#N/A</v>
      </c>
      <c r="I562" t="e">
        <v>#N/A</v>
      </c>
    </row>
    <row r="563" spans="1:9" x14ac:dyDescent="0.35">
      <c r="A563">
        <v>6</v>
      </c>
      <c r="B563">
        <v>7</v>
      </c>
      <c r="C563">
        <v>2</v>
      </c>
      <c r="D563">
        <v>3</v>
      </c>
      <c r="E563">
        <v>4</v>
      </c>
      <c r="F563">
        <v>1</v>
      </c>
      <c r="G563" t="e">
        <v>#N/A</v>
      </c>
      <c r="H563" t="e">
        <v>#N/A</v>
      </c>
      <c r="I563" t="e">
        <v>#N/A</v>
      </c>
    </row>
    <row r="564" spans="1:9" x14ac:dyDescent="0.35">
      <c r="A564">
        <v>2</v>
      </c>
      <c r="B564">
        <v>2</v>
      </c>
      <c r="C564">
        <v>6</v>
      </c>
      <c r="D564">
        <v>17</v>
      </c>
      <c r="E564">
        <v>3</v>
      </c>
      <c r="F564" t="e">
        <v>#N/A</v>
      </c>
      <c r="G564" t="e">
        <v>#N/A</v>
      </c>
      <c r="H564" t="e">
        <v>#N/A</v>
      </c>
      <c r="I564" t="e">
        <v>#N/A</v>
      </c>
    </row>
    <row r="565" spans="1:9" x14ac:dyDescent="0.35">
      <c r="A565">
        <v>5</v>
      </c>
      <c r="B565">
        <v>1</v>
      </c>
      <c r="C565" t="e">
        <v>#N/A</v>
      </c>
      <c r="D565" t="e">
        <v>#N/A</v>
      </c>
      <c r="E565" t="e">
        <v>#N/A</v>
      </c>
      <c r="F565" t="e">
        <v>#N/A</v>
      </c>
      <c r="G565" t="e">
        <v>#N/A</v>
      </c>
      <c r="H565" t="e">
        <v>#N/A</v>
      </c>
      <c r="I565" t="e">
        <v>#N/A</v>
      </c>
    </row>
    <row r="566" spans="1:9" x14ac:dyDescent="0.35">
      <c r="A566">
        <v>7</v>
      </c>
      <c r="B566" t="e">
        <v>#N/A</v>
      </c>
      <c r="C566" t="e">
        <v>#N/A</v>
      </c>
      <c r="D566" t="e">
        <v>#N/A</v>
      </c>
      <c r="E566" t="e">
        <v>#N/A</v>
      </c>
      <c r="F566" t="e">
        <v>#N/A</v>
      </c>
      <c r="G566" t="e">
        <v>#N/A</v>
      </c>
      <c r="H566" t="e">
        <v>#N/A</v>
      </c>
      <c r="I566" t="e">
        <v>#N/A</v>
      </c>
    </row>
    <row r="567" spans="1:9" x14ac:dyDescent="0.35">
      <c r="A567">
        <v>18</v>
      </c>
      <c r="B567">
        <v>23</v>
      </c>
      <c r="C567" t="e">
        <v>#N/A</v>
      </c>
      <c r="D567">
        <v>26</v>
      </c>
      <c r="E567" t="e">
        <v>#N/A</v>
      </c>
      <c r="F567">
        <v>18</v>
      </c>
      <c r="G567">
        <v>29</v>
      </c>
      <c r="H567">
        <v>21</v>
      </c>
      <c r="I567">
        <v>29</v>
      </c>
    </row>
    <row r="568" spans="1:9" x14ac:dyDescent="0.35">
      <c r="A568">
        <v>32</v>
      </c>
      <c r="B568" t="e">
        <v>#N/A</v>
      </c>
      <c r="C568" t="e">
        <v>#N/A</v>
      </c>
      <c r="D568" t="e">
        <v>#N/A</v>
      </c>
      <c r="E568" t="e">
        <v>#N/A</v>
      </c>
      <c r="F568" t="e">
        <v>#N/A</v>
      </c>
      <c r="G568" t="e">
        <v>#N/A</v>
      </c>
      <c r="H568" t="e">
        <v>#N/A</v>
      </c>
      <c r="I568" t="e">
        <v>#N/A</v>
      </c>
    </row>
    <row r="569" spans="1:9" x14ac:dyDescent="0.35">
      <c r="A569">
        <v>6</v>
      </c>
      <c r="B569" t="e">
        <v>#N/A</v>
      </c>
      <c r="C569" t="e">
        <v>#N/A</v>
      </c>
      <c r="D569" t="e">
        <v>#N/A</v>
      </c>
      <c r="E569" t="e">
        <v>#N/A</v>
      </c>
      <c r="F569" t="e">
        <v>#N/A</v>
      </c>
      <c r="G569" t="e">
        <v>#N/A</v>
      </c>
      <c r="H569" t="e">
        <v>#N/A</v>
      </c>
      <c r="I569" t="e">
        <v>#N/A</v>
      </c>
    </row>
    <row r="570" spans="1:9" x14ac:dyDescent="0.35">
      <c r="A570">
        <v>5</v>
      </c>
      <c r="B570">
        <v>10</v>
      </c>
      <c r="C570" t="e">
        <v>#N/A</v>
      </c>
      <c r="D570">
        <v>5</v>
      </c>
      <c r="E570">
        <v>1</v>
      </c>
      <c r="F570" t="e">
        <v>#N/A</v>
      </c>
      <c r="G570">
        <v>0</v>
      </c>
      <c r="H570" t="e">
        <v>#N/A</v>
      </c>
      <c r="I570" t="e">
        <v>#N/A</v>
      </c>
    </row>
    <row r="571" spans="1:9" x14ac:dyDescent="0.35">
      <c r="A571">
        <v>1</v>
      </c>
      <c r="B571">
        <v>0</v>
      </c>
      <c r="C571">
        <v>0</v>
      </c>
      <c r="D571">
        <v>0</v>
      </c>
      <c r="E571">
        <v>0</v>
      </c>
      <c r="F571">
        <v>0</v>
      </c>
      <c r="G571">
        <v>0</v>
      </c>
      <c r="H571">
        <v>0</v>
      </c>
      <c r="I571">
        <v>0</v>
      </c>
    </row>
    <row r="572" spans="1:9" x14ac:dyDescent="0.35">
      <c r="A572">
        <v>0</v>
      </c>
      <c r="B572">
        <v>1</v>
      </c>
      <c r="C572" t="e">
        <v>#N/A</v>
      </c>
      <c r="D572" t="e">
        <v>#N/A</v>
      </c>
      <c r="E572" t="e">
        <v>#N/A</v>
      </c>
      <c r="F572" t="e">
        <v>#N/A</v>
      </c>
      <c r="G572" t="e">
        <v>#N/A</v>
      </c>
      <c r="H572" t="e">
        <v>#N/A</v>
      </c>
      <c r="I572" t="e">
        <v>#N/A</v>
      </c>
    </row>
    <row r="573" spans="1:9" x14ac:dyDescent="0.35">
      <c r="A573">
        <v>14</v>
      </c>
      <c r="B573" t="e">
        <v>#N/A</v>
      </c>
      <c r="C573" t="e">
        <v>#N/A</v>
      </c>
      <c r="D573">
        <v>12</v>
      </c>
      <c r="E573">
        <v>6</v>
      </c>
      <c r="F573" t="e">
        <v>#N/A</v>
      </c>
      <c r="G573" t="e">
        <v>#N/A</v>
      </c>
      <c r="H573" t="e">
        <v>#N/A</v>
      </c>
      <c r="I573" t="e">
        <v>#N/A</v>
      </c>
    </row>
    <row r="574" spans="1:9" x14ac:dyDescent="0.35">
      <c r="A574">
        <v>4</v>
      </c>
      <c r="B574">
        <v>10</v>
      </c>
      <c r="C574" t="e">
        <v>#N/A</v>
      </c>
      <c r="D574" t="e">
        <v>#N/A</v>
      </c>
      <c r="E574" t="e">
        <v>#N/A</v>
      </c>
      <c r="F574" t="e">
        <v>#N/A</v>
      </c>
      <c r="G574" t="e">
        <v>#N/A</v>
      </c>
      <c r="H574" t="e">
        <v>#N/A</v>
      </c>
      <c r="I574" t="e">
        <v>#N/A</v>
      </c>
    </row>
    <row r="575" spans="1:9" x14ac:dyDescent="0.35">
      <c r="A575">
        <v>15</v>
      </c>
      <c r="B575">
        <v>17</v>
      </c>
      <c r="C575" t="e">
        <v>#N/A</v>
      </c>
      <c r="D575" t="e">
        <v>#N/A</v>
      </c>
      <c r="E575" t="e">
        <v>#N/A</v>
      </c>
      <c r="F575">
        <v>18</v>
      </c>
      <c r="G575" t="e">
        <v>#N/A</v>
      </c>
      <c r="H575" t="e">
        <v>#N/A</v>
      </c>
      <c r="I575" t="e">
        <v>#N/A</v>
      </c>
    </row>
    <row r="576" spans="1:9" x14ac:dyDescent="0.35">
      <c r="A576">
        <v>9</v>
      </c>
      <c r="B576">
        <v>7</v>
      </c>
      <c r="C576">
        <v>13</v>
      </c>
      <c r="D576">
        <v>21</v>
      </c>
      <c r="E576">
        <v>19</v>
      </c>
      <c r="F576">
        <v>19</v>
      </c>
      <c r="G576">
        <v>6</v>
      </c>
      <c r="H576" t="e">
        <v>#N/A</v>
      </c>
      <c r="I576">
        <v>5</v>
      </c>
    </row>
    <row r="577" spans="1:14" x14ac:dyDescent="0.35">
      <c r="A577">
        <v>6</v>
      </c>
      <c r="B577">
        <v>2</v>
      </c>
      <c r="C577">
        <v>2</v>
      </c>
      <c r="D577">
        <v>2</v>
      </c>
      <c r="E577">
        <v>2</v>
      </c>
      <c r="F577">
        <v>1</v>
      </c>
      <c r="G577">
        <v>1</v>
      </c>
      <c r="H577">
        <v>1</v>
      </c>
      <c r="I577">
        <v>7</v>
      </c>
    </row>
    <row r="578" spans="1:14" x14ac:dyDescent="0.35">
      <c r="A578">
        <v>11</v>
      </c>
      <c r="B578" t="e">
        <v>#N/A</v>
      </c>
      <c r="C578" t="e">
        <v>#N/A</v>
      </c>
      <c r="D578" t="e">
        <v>#N/A</v>
      </c>
      <c r="E578" t="e">
        <v>#N/A</v>
      </c>
      <c r="F578" t="e">
        <v>#N/A</v>
      </c>
      <c r="G578" t="e">
        <v>#N/A</v>
      </c>
      <c r="H578" t="e">
        <v>#N/A</v>
      </c>
      <c r="I578" t="e">
        <v>#N/A</v>
      </c>
    </row>
    <row r="579" spans="1:14" x14ac:dyDescent="0.35">
      <c r="A579">
        <v>0</v>
      </c>
      <c r="B579">
        <v>11</v>
      </c>
      <c r="C579">
        <v>10</v>
      </c>
      <c r="D579">
        <v>21</v>
      </c>
      <c r="E579">
        <v>15</v>
      </c>
      <c r="F579">
        <v>12</v>
      </c>
      <c r="G579">
        <v>5</v>
      </c>
      <c r="H579">
        <v>13</v>
      </c>
      <c r="I579">
        <v>0</v>
      </c>
    </row>
    <row r="580" spans="1:14" x14ac:dyDescent="0.35">
      <c r="A580">
        <v>2</v>
      </c>
      <c r="B580">
        <v>1</v>
      </c>
      <c r="C580">
        <v>0</v>
      </c>
      <c r="D580">
        <v>0</v>
      </c>
      <c r="E580" t="e">
        <v>#N/A</v>
      </c>
      <c r="F580">
        <v>14</v>
      </c>
      <c r="G580" t="e">
        <v>#N/A</v>
      </c>
      <c r="H580">
        <v>15</v>
      </c>
      <c r="I580" t="e">
        <v>#N/A</v>
      </c>
    </row>
    <row r="581" spans="1:14" ht="15" thickBot="1" x14ac:dyDescent="0.4">
      <c r="A581">
        <v>7</v>
      </c>
      <c r="B581">
        <v>8</v>
      </c>
      <c r="C581">
        <v>13</v>
      </c>
      <c r="D581">
        <v>11</v>
      </c>
      <c r="E581">
        <v>8</v>
      </c>
      <c r="F581">
        <v>5</v>
      </c>
      <c r="G581">
        <v>7</v>
      </c>
      <c r="H581">
        <v>3</v>
      </c>
      <c r="I581">
        <v>14</v>
      </c>
    </row>
    <row r="582" spans="1:14" ht="15" thickBot="1" x14ac:dyDescent="0.4">
      <c r="A582">
        <v>4</v>
      </c>
      <c r="B582">
        <v>10</v>
      </c>
      <c r="C582">
        <v>10</v>
      </c>
      <c r="D582" t="e">
        <v>#N/A</v>
      </c>
      <c r="E582" t="e">
        <v>#N/A</v>
      </c>
      <c r="F582" t="e">
        <v>#N/A</v>
      </c>
      <c r="G582" t="e">
        <v>#N/A</v>
      </c>
      <c r="H582" t="e">
        <v>#N/A</v>
      </c>
      <c r="I582" t="e">
        <v>#N/A</v>
      </c>
      <c r="N582" s="131"/>
    </row>
    <row r="583" spans="1:14" ht="15" thickBot="1" x14ac:dyDescent="0.4">
      <c r="A583">
        <v>6</v>
      </c>
      <c r="B583" t="e">
        <v>#N/A</v>
      </c>
      <c r="C583" t="e">
        <v>#N/A</v>
      </c>
      <c r="D583" t="e">
        <v>#N/A</v>
      </c>
      <c r="E583" t="e">
        <v>#N/A</v>
      </c>
      <c r="F583" t="e">
        <v>#N/A</v>
      </c>
      <c r="G583" t="e">
        <v>#N/A</v>
      </c>
      <c r="H583" t="e">
        <v>#N/A</v>
      </c>
      <c r="I583" t="e">
        <v>#N/A</v>
      </c>
      <c r="N583" s="131"/>
    </row>
    <row r="584" spans="1:14" ht="15" thickBot="1" x14ac:dyDescent="0.4">
      <c r="A584">
        <v>19</v>
      </c>
      <c r="B584" t="e">
        <v>#N/A</v>
      </c>
      <c r="C584" t="e">
        <v>#N/A</v>
      </c>
      <c r="D584" t="e">
        <v>#N/A</v>
      </c>
      <c r="E584" t="e">
        <v>#N/A</v>
      </c>
      <c r="F584" t="e">
        <v>#N/A</v>
      </c>
      <c r="G584" t="e">
        <v>#N/A</v>
      </c>
      <c r="H584" t="e">
        <v>#N/A</v>
      </c>
      <c r="I584" t="e">
        <v>#N/A</v>
      </c>
      <c r="N584" s="131"/>
    </row>
    <row r="585" spans="1:14" ht="15" thickBot="1" x14ac:dyDescent="0.4">
      <c r="A585">
        <v>11</v>
      </c>
      <c r="B585">
        <v>19</v>
      </c>
      <c r="C585">
        <v>6</v>
      </c>
      <c r="D585" t="e">
        <v>#N/A</v>
      </c>
      <c r="E585">
        <v>5</v>
      </c>
      <c r="F585" t="e">
        <v>#N/A</v>
      </c>
      <c r="G585" t="e">
        <v>#N/A</v>
      </c>
      <c r="H585" t="e">
        <v>#N/A</v>
      </c>
      <c r="I585" t="e">
        <v>#N/A</v>
      </c>
      <c r="N585" s="131"/>
    </row>
    <row r="586" spans="1:14" ht="15" thickBot="1" x14ac:dyDescent="0.4">
      <c r="A586">
        <v>21</v>
      </c>
      <c r="B586" t="e">
        <v>#N/A</v>
      </c>
      <c r="C586" t="e">
        <v>#N/A</v>
      </c>
      <c r="D586" t="e">
        <v>#N/A</v>
      </c>
      <c r="E586" t="e">
        <v>#N/A</v>
      </c>
      <c r="F586">
        <v>25</v>
      </c>
      <c r="G586" t="e">
        <v>#N/A</v>
      </c>
      <c r="H586" t="e">
        <v>#N/A</v>
      </c>
      <c r="I586" t="e">
        <v>#N/A</v>
      </c>
      <c r="N586" s="131"/>
    </row>
    <row r="587" spans="1:14" ht="15" thickBot="1" x14ac:dyDescent="0.4">
      <c r="A587">
        <v>0</v>
      </c>
      <c r="B587">
        <v>0</v>
      </c>
      <c r="C587" t="e">
        <v>#N/A</v>
      </c>
      <c r="D587" t="e">
        <v>#N/A</v>
      </c>
      <c r="E587" t="e">
        <v>#N/A</v>
      </c>
      <c r="F587">
        <v>0</v>
      </c>
      <c r="G587">
        <v>4</v>
      </c>
      <c r="H587">
        <v>2</v>
      </c>
      <c r="I587">
        <v>5</v>
      </c>
      <c r="N587" s="131"/>
    </row>
    <row r="588" spans="1:14" ht="15" thickBot="1" x14ac:dyDescent="0.4">
      <c r="A588">
        <v>6</v>
      </c>
      <c r="B588">
        <v>8</v>
      </c>
      <c r="C588" t="e">
        <v>#N/A</v>
      </c>
      <c r="D588" t="e">
        <v>#N/A</v>
      </c>
      <c r="E588" t="e">
        <v>#N/A</v>
      </c>
      <c r="F588" t="e">
        <v>#N/A</v>
      </c>
      <c r="G588" t="e">
        <v>#N/A</v>
      </c>
      <c r="H588" t="e">
        <v>#N/A</v>
      </c>
      <c r="I588" t="e">
        <v>#N/A</v>
      </c>
      <c r="N588" s="131"/>
    </row>
    <row r="589" spans="1:14" ht="15" thickBot="1" x14ac:dyDescent="0.4">
      <c r="A589">
        <v>11</v>
      </c>
      <c r="B589" t="e">
        <v>#N/A</v>
      </c>
      <c r="C589" t="e">
        <v>#N/A</v>
      </c>
      <c r="D589" t="e">
        <v>#N/A</v>
      </c>
      <c r="E589" t="e">
        <v>#N/A</v>
      </c>
      <c r="F589" t="e">
        <v>#N/A</v>
      </c>
      <c r="G589" t="e">
        <v>#N/A</v>
      </c>
      <c r="H589" t="e">
        <v>#N/A</v>
      </c>
      <c r="I589" t="e">
        <v>#N/A</v>
      </c>
      <c r="N589" s="131"/>
    </row>
    <row r="590" spans="1:14" ht="15" thickBot="1" x14ac:dyDescent="0.4">
      <c r="A590">
        <v>15</v>
      </c>
      <c r="B590" t="e">
        <v>#N/A</v>
      </c>
      <c r="C590" t="e">
        <v>#N/A</v>
      </c>
      <c r="D590" t="e">
        <v>#N/A</v>
      </c>
      <c r="E590" t="e">
        <v>#N/A</v>
      </c>
      <c r="F590" t="e">
        <v>#N/A</v>
      </c>
      <c r="G590" t="e">
        <v>#N/A</v>
      </c>
      <c r="H590" t="e">
        <v>#N/A</v>
      </c>
      <c r="I590" t="e">
        <v>#N/A</v>
      </c>
      <c r="N590" s="131"/>
    </row>
    <row r="591" spans="1:14" ht="15" thickBot="1" x14ac:dyDescent="0.4">
      <c r="A591">
        <v>19</v>
      </c>
      <c r="B591" t="e">
        <v>#N/A</v>
      </c>
      <c r="C591" t="e">
        <v>#N/A</v>
      </c>
      <c r="D591" t="e">
        <v>#N/A</v>
      </c>
      <c r="E591">
        <v>24</v>
      </c>
      <c r="F591" t="e">
        <v>#N/A</v>
      </c>
      <c r="G591" t="e">
        <v>#N/A</v>
      </c>
      <c r="H591" t="e">
        <v>#N/A</v>
      </c>
      <c r="I591" t="e">
        <v>#N/A</v>
      </c>
      <c r="N591" s="131"/>
    </row>
    <row r="592" spans="1:14" ht="15" thickBot="1" x14ac:dyDescent="0.4">
      <c r="A592">
        <v>0</v>
      </c>
      <c r="B592">
        <v>0</v>
      </c>
      <c r="C592" t="e">
        <v>#N/A</v>
      </c>
      <c r="D592" t="e">
        <v>#N/A</v>
      </c>
      <c r="E592">
        <v>0</v>
      </c>
      <c r="F592">
        <v>0</v>
      </c>
      <c r="G592" t="e">
        <v>#N/A</v>
      </c>
      <c r="H592">
        <v>0</v>
      </c>
      <c r="I592" t="e">
        <v>#N/A</v>
      </c>
      <c r="N592" s="131"/>
    </row>
    <row r="593" spans="1:14" ht="15" thickBot="1" x14ac:dyDescent="0.4">
      <c r="A593">
        <v>1</v>
      </c>
      <c r="B593" t="e">
        <v>#N/A</v>
      </c>
      <c r="C593" t="e">
        <v>#N/A</v>
      </c>
      <c r="D593" t="e">
        <v>#N/A</v>
      </c>
      <c r="E593" t="e">
        <v>#N/A</v>
      </c>
      <c r="F593" t="e">
        <v>#N/A</v>
      </c>
      <c r="G593" t="e">
        <v>#N/A</v>
      </c>
      <c r="H593" t="e">
        <v>#N/A</v>
      </c>
      <c r="I593" t="e">
        <v>#N/A</v>
      </c>
      <c r="N593" s="131"/>
    </row>
    <row r="594" spans="1:14" ht="15" thickBot="1" x14ac:dyDescent="0.4">
      <c r="A594">
        <v>25</v>
      </c>
      <c r="B594">
        <v>27</v>
      </c>
      <c r="C594">
        <v>21</v>
      </c>
      <c r="D594">
        <v>26</v>
      </c>
      <c r="E594">
        <v>22</v>
      </c>
      <c r="F594">
        <v>21</v>
      </c>
      <c r="G594">
        <v>24</v>
      </c>
      <c r="H594">
        <v>26</v>
      </c>
      <c r="I594">
        <v>29</v>
      </c>
      <c r="N594" s="131"/>
    </row>
    <row r="595" spans="1:14" ht="15" thickBot="1" x14ac:dyDescent="0.4">
      <c r="A595">
        <v>0</v>
      </c>
      <c r="B595">
        <v>4</v>
      </c>
      <c r="C595">
        <v>3</v>
      </c>
      <c r="D595">
        <v>3</v>
      </c>
      <c r="E595">
        <v>3</v>
      </c>
      <c r="F595" t="e">
        <v>#N/A</v>
      </c>
      <c r="G595">
        <v>1</v>
      </c>
      <c r="H595" t="e">
        <v>#N/A</v>
      </c>
      <c r="I595">
        <v>2</v>
      </c>
      <c r="N595" s="131"/>
    </row>
    <row r="596" spans="1:14" ht="15" thickBot="1" x14ac:dyDescent="0.4">
      <c r="A596">
        <v>3</v>
      </c>
      <c r="B596" t="e">
        <v>#N/A</v>
      </c>
      <c r="C596" t="e">
        <v>#N/A</v>
      </c>
      <c r="D596" t="e">
        <v>#N/A</v>
      </c>
      <c r="E596" t="e">
        <v>#N/A</v>
      </c>
      <c r="F596" t="e">
        <v>#N/A</v>
      </c>
      <c r="G596" t="e">
        <v>#N/A</v>
      </c>
      <c r="H596" t="e">
        <v>#N/A</v>
      </c>
      <c r="I596" t="e">
        <v>#N/A</v>
      </c>
      <c r="N596" s="131"/>
    </row>
    <row r="597" spans="1:14" ht="15" thickBot="1" x14ac:dyDescent="0.4">
      <c r="A597">
        <v>1</v>
      </c>
      <c r="B597" t="e">
        <v>#N/A</v>
      </c>
      <c r="C597" t="e">
        <v>#N/A</v>
      </c>
      <c r="D597" t="e">
        <v>#N/A</v>
      </c>
      <c r="E597">
        <v>1</v>
      </c>
      <c r="F597" t="e">
        <v>#N/A</v>
      </c>
      <c r="G597">
        <v>0</v>
      </c>
      <c r="H597" t="e">
        <v>#N/A</v>
      </c>
      <c r="I597">
        <v>4</v>
      </c>
      <c r="N597" s="131"/>
    </row>
    <row r="598" spans="1:14" ht="15" thickBot="1" x14ac:dyDescent="0.4">
      <c r="A598">
        <v>25</v>
      </c>
      <c r="B598" t="e">
        <v>#N/A</v>
      </c>
      <c r="C598" t="e">
        <v>#N/A</v>
      </c>
      <c r="D598">
        <v>16</v>
      </c>
      <c r="E598" t="e">
        <v>#N/A</v>
      </c>
      <c r="F598" t="e">
        <v>#N/A</v>
      </c>
      <c r="G598" t="e">
        <v>#N/A</v>
      </c>
      <c r="H598" t="e">
        <v>#N/A</v>
      </c>
      <c r="I598">
        <v>14</v>
      </c>
      <c r="N598" s="131"/>
    </row>
    <row r="599" spans="1:14" ht="15" thickBot="1" x14ac:dyDescent="0.4">
      <c r="A599">
        <v>0</v>
      </c>
      <c r="B599" t="e">
        <v>#N/A</v>
      </c>
      <c r="C599" t="e">
        <v>#N/A</v>
      </c>
      <c r="D599" t="e">
        <v>#N/A</v>
      </c>
      <c r="E599">
        <v>0</v>
      </c>
      <c r="F599">
        <v>2</v>
      </c>
      <c r="G599" t="e">
        <v>#N/A</v>
      </c>
      <c r="H599">
        <v>0</v>
      </c>
      <c r="I599" t="e">
        <v>#N/A</v>
      </c>
      <c r="N599" s="131"/>
    </row>
    <row r="600" spans="1:14" ht="15" thickBot="1" x14ac:dyDescent="0.4">
      <c r="A600">
        <v>0</v>
      </c>
      <c r="B600" t="e">
        <v>#N/A</v>
      </c>
      <c r="C600" t="e">
        <v>#N/A</v>
      </c>
      <c r="D600" t="e">
        <v>#N/A</v>
      </c>
      <c r="E600" t="e">
        <v>#N/A</v>
      </c>
      <c r="F600" t="e">
        <v>#N/A</v>
      </c>
      <c r="G600" t="e">
        <v>#N/A</v>
      </c>
      <c r="H600" t="e">
        <v>#N/A</v>
      </c>
      <c r="I600" t="e">
        <v>#N/A</v>
      </c>
      <c r="N600" s="131"/>
    </row>
    <row r="601" spans="1:14" x14ac:dyDescent="0.35">
      <c r="A601">
        <v>2</v>
      </c>
      <c r="B601">
        <v>3</v>
      </c>
      <c r="C601" t="e">
        <v>#N/A</v>
      </c>
      <c r="D601" t="e">
        <v>#N/A</v>
      </c>
      <c r="E601" t="e">
        <v>#N/A</v>
      </c>
      <c r="F601" t="e">
        <v>#N/A</v>
      </c>
      <c r="G601" t="e">
        <v>#N/A</v>
      </c>
      <c r="H601" t="e">
        <v>#N/A</v>
      </c>
      <c r="I601" t="e">
        <v>#N/A</v>
      </c>
    </row>
    <row r="602" spans="1:14" x14ac:dyDescent="0.35">
      <c r="A602">
        <v>8</v>
      </c>
      <c r="B602">
        <v>8</v>
      </c>
      <c r="C602" t="e">
        <v>#N/A</v>
      </c>
      <c r="D602">
        <v>8</v>
      </c>
      <c r="E602">
        <v>9</v>
      </c>
      <c r="F602">
        <v>9</v>
      </c>
      <c r="G602">
        <v>7</v>
      </c>
      <c r="H602">
        <v>6</v>
      </c>
      <c r="I602">
        <v>14</v>
      </c>
    </row>
    <row r="603" spans="1:14" x14ac:dyDescent="0.35">
      <c r="A603">
        <v>2</v>
      </c>
      <c r="B603" t="e">
        <v>#N/A</v>
      </c>
      <c r="C603" t="e">
        <v>#N/A</v>
      </c>
      <c r="D603" t="e">
        <v>#N/A</v>
      </c>
      <c r="E603">
        <v>1</v>
      </c>
      <c r="F603" t="e">
        <v>#N/A</v>
      </c>
      <c r="G603">
        <v>1</v>
      </c>
      <c r="H603" t="e">
        <v>#N/A</v>
      </c>
      <c r="I603" t="e">
        <v>#N/A</v>
      </c>
    </row>
    <row r="604" spans="1:14" x14ac:dyDescent="0.35">
      <c r="A604">
        <v>5</v>
      </c>
      <c r="B604" t="e">
        <v>#N/A</v>
      </c>
      <c r="C604" t="e">
        <v>#N/A</v>
      </c>
      <c r="D604">
        <v>6</v>
      </c>
      <c r="E604">
        <v>2</v>
      </c>
      <c r="F604" t="e">
        <v>#N/A</v>
      </c>
      <c r="G604" t="e">
        <v>#N/A</v>
      </c>
      <c r="H604" t="e">
        <v>#N/A</v>
      </c>
      <c r="I604">
        <v>3</v>
      </c>
    </row>
    <row r="605" spans="1:14" x14ac:dyDescent="0.35">
      <c r="A605">
        <v>17</v>
      </c>
      <c r="B605">
        <v>2</v>
      </c>
      <c r="C605" t="e">
        <v>#N/A</v>
      </c>
      <c r="D605">
        <v>0</v>
      </c>
      <c r="E605" t="e">
        <v>#N/A</v>
      </c>
      <c r="F605" t="e">
        <v>#N/A</v>
      </c>
      <c r="G605" t="e">
        <v>#N/A</v>
      </c>
      <c r="H605" t="e">
        <v>#N/A</v>
      </c>
      <c r="I605" t="e">
        <v>#N/A</v>
      </c>
    </row>
    <row r="606" spans="1:14" x14ac:dyDescent="0.35">
      <c r="A606">
        <v>8</v>
      </c>
      <c r="B606">
        <v>17</v>
      </c>
      <c r="C606">
        <v>5</v>
      </c>
      <c r="D606">
        <v>1</v>
      </c>
      <c r="E606">
        <v>1</v>
      </c>
      <c r="F606">
        <v>5</v>
      </c>
      <c r="G606" t="e">
        <v>#N/A</v>
      </c>
      <c r="H606" t="e">
        <v>#N/A</v>
      </c>
      <c r="I606">
        <v>0</v>
      </c>
    </row>
    <row r="607" spans="1:14" x14ac:dyDescent="0.35">
      <c r="A607">
        <v>5</v>
      </c>
      <c r="B607" t="e">
        <v>#N/A</v>
      </c>
      <c r="C607" t="e">
        <v>#N/A</v>
      </c>
      <c r="D607" t="e">
        <v>#N/A</v>
      </c>
      <c r="E607" t="e">
        <v>#N/A</v>
      </c>
      <c r="F607" t="e">
        <v>#N/A</v>
      </c>
      <c r="G607" t="e">
        <v>#N/A</v>
      </c>
      <c r="H607" t="e">
        <v>#N/A</v>
      </c>
      <c r="I607" t="e">
        <v>#N/A</v>
      </c>
    </row>
    <row r="608" spans="1:14" x14ac:dyDescent="0.35">
      <c r="A608">
        <v>11</v>
      </c>
      <c r="B608" t="e">
        <v>#N/A</v>
      </c>
      <c r="C608" t="e">
        <v>#N/A</v>
      </c>
      <c r="D608">
        <v>0</v>
      </c>
      <c r="E608" t="e">
        <v>#N/A</v>
      </c>
      <c r="F608" t="e">
        <v>#N/A</v>
      </c>
      <c r="G608" t="e">
        <v>#N/A</v>
      </c>
      <c r="H608" t="e">
        <v>#N/A</v>
      </c>
      <c r="I608" t="e">
        <v>#N/A</v>
      </c>
    </row>
    <row r="609" spans="1:9" x14ac:dyDescent="0.35">
      <c r="A609">
        <v>9</v>
      </c>
      <c r="B609" t="e">
        <v>#N/A</v>
      </c>
      <c r="C609" t="e">
        <v>#N/A</v>
      </c>
      <c r="D609" t="e">
        <v>#N/A</v>
      </c>
      <c r="E609" t="e">
        <v>#N/A</v>
      </c>
      <c r="F609" t="e">
        <v>#N/A</v>
      </c>
      <c r="G609" t="e">
        <v>#N/A</v>
      </c>
      <c r="H609" t="e">
        <v>#N/A</v>
      </c>
      <c r="I609" t="e">
        <v>#N/A</v>
      </c>
    </row>
    <row r="610" spans="1:9" x14ac:dyDescent="0.35">
      <c r="A610">
        <v>3</v>
      </c>
      <c r="B610">
        <v>3</v>
      </c>
      <c r="C610" t="e">
        <v>#N/A</v>
      </c>
      <c r="D610">
        <v>3</v>
      </c>
      <c r="E610">
        <v>3</v>
      </c>
      <c r="F610">
        <v>5</v>
      </c>
      <c r="G610" t="e">
        <v>#N/A</v>
      </c>
      <c r="H610">
        <v>5</v>
      </c>
      <c r="I610">
        <v>8</v>
      </c>
    </row>
    <row r="611" spans="1:9" x14ac:dyDescent="0.35">
      <c r="A611">
        <v>0</v>
      </c>
      <c r="B611" t="e">
        <v>#N/A</v>
      </c>
      <c r="C611" t="e">
        <v>#N/A</v>
      </c>
      <c r="D611" t="e">
        <v>#N/A</v>
      </c>
      <c r="E611" t="e">
        <v>#N/A</v>
      </c>
      <c r="F611" t="e">
        <v>#N/A</v>
      </c>
      <c r="G611">
        <v>0</v>
      </c>
      <c r="H611" t="e">
        <v>#N/A</v>
      </c>
      <c r="I611" t="e">
        <v>#N/A</v>
      </c>
    </row>
    <row r="612" spans="1:9" x14ac:dyDescent="0.35">
      <c r="A612">
        <v>4</v>
      </c>
      <c r="B612" t="e">
        <v>#N/A</v>
      </c>
      <c r="C612" t="e">
        <v>#N/A</v>
      </c>
      <c r="D612">
        <v>5</v>
      </c>
      <c r="E612" t="e">
        <v>#N/A</v>
      </c>
      <c r="F612" t="e">
        <v>#N/A</v>
      </c>
      <c r="G612">
        <v>5</v>
      </c>
      <c r="H612" t="e">
        <v>#N/A</v>
      </c>
      <c r="I612" t="e">
        <v>#N/A</v>
      </c>
    </row>
    <row r="613" spans="1:9" x14ac:dyDescent="0.35">
      <c r="A613">
        <v>4</v>
      </c>
      <c r="B613" t="e">
        <v>#N/A</v>
      </c>
      <c r="C613" t="e">
        <v>#N/A</v>
      </c>
      <c r="D613" t="e">
        <v>#N/A</v>
      </c>
      <c r="E613" t="e">
        <v>#N/A</v>
      </c>
      <c r="F613" t="e">
        <v>#N/A</v>
      </c>
      <c r="G613" t="e">
        <v>#N/A</v>
      </c>
      <c r="H613" t="e">
        <v>#N/A</v>
      </c>
      <c r="I613" t="e">
        <v>#N/A</v>
      </c>
    </row>
    <row r="614" spans="1:9" x14ac:dyDescent="0.35">
      <c r="A614">
        <v>0</v>
      </c>
      <c r="B614" t="e">
        <v>#N/A</v>
      </c>
      <c r="C614" t="e">
        <v>#N/A</v>
      </c>
      <c r="D614" t="e">
        <v>#N/A</v>
      </c>
      <c r="E614">
        <v>0</v>
      </c>
      <c r="F614" t="e">
        <v>#N/A</v>
      </c>
      <c r="G614">
        <v>0</v>
      </c>
      <c r="H614">
        <v>0</v>
      </c>
      <c r="I614">
        <v>0</v>
      </c>
    </row>
    <row r="615" spans="1:9" x14ac:dyDescent="0.35">
      <c r="A615">
        <v>2</v>
      </c>
      <c r="B615" t="e">
        <v>#N/A</v>
      </c>
      <c r="C615" t="e">
        <v>#N/A</v>
      </c>
      <c r="D615" t="e">
        <v>#N/A</v>
      </c>
      <c r="E615" t="e">
        <v>#N/A</v>
      </c>
      <c r="F615" t="e">
        <v>#N/A</v>
      </c>
      <c r="G615" t="e">
        <v>#N/A</v>
      </c>
      <c r="H615" t="e">
        <v>#N/A</v>
      </c>
      <c r="I615" t="e">
        <v>#N/A</v>
      </c>
    </row>
    <row r="616" spans="1:9" x14ac:dyDescent="0.35">
      <c r="A616">
        <v>4</v>
      </c>
      <c r="B616">
        <v>9</v>
      </c>
      <c r="C616">
        <v>4</v>
      </c>
      <c r="D616" t="e">
        <v>#N/A</v>
      </c>
      <c r="E616">
        <v>2</v>
      </c>
      <c r="F616">
        <v>1</v>
      </c>
      <c r="G616" t="e">
        <v>#N/A</v>
      </c>
      <c r="H616">
        <v>4</v>
      </c>
      <c r="I616" t="e">
        <v>#N/A</v>
      </c>
    </row>
    <row r="617" spans="1:9" x14ac:dyDescent="0.35">
      <c r="A617">
        <v>14</v>
      </c>
      <c r="B617" t="e">
        <v>#N/A</v>
      </c>
      <c r="C617" t="e">
        <v>#N/A</v>
      </c>
      <c r="D617" t="e">
        <v>#N/A</v>
      </c>
      <c r="E617">
        <v>20</v>
      </c>
      <c r="F617" t="e">
        <v>#N/A</v>
      </c>
      <c r="G617" t="e">
        <v>#N/A</v>
      </c>
      <c r="H617" t="e">
        <v>#N/A</v>
      </c>
      <c r="I617" t="e">
        <v>#N/A</v>
      </c>
    </row>
    <row r="618" spans="1:9" x14ac:dyDescent="0.35">
      <c r="A618">
        <v>0</v>
      </c>
      <c r="B618">
        <v>0</v>
      </c>
      <c r="C618">
        <v>0</v>
      </c>
      <c r="D618" t="e">
        <v>#N/A</v>
      </c>
      <c r="E618" t="e">
        <v>#N/A</v>
      </c>
      <c r="F618">
        <v>1</v>
      </c>
      <c r="G618" t="e">
        <v>#N/A</v>
      </c>
      <c r="H618" t="e">
        <v>#N/A</v>
      </c>
      <c r="I618" t="e">
        <v>#N/A</v>
      </c>
    </row>
    <row r="619" spans="1:9" x14ac:dyDescent="0.35">
      <c r="A619">
        <v>20</v>
      </c>
      <c r="B619" t="e">
        <v>#N/A</v>
      </c>
      <c r="C619" t="e">
        <v>#N/A</v>
      </c>
      <c r="D619" t="e">
        <v>#N/A</v>
      </c>
      <c r="E619" t="e">
        <v>#N/A</v>
      </c>
      <c r="F619" t="e">
        <v>#N/A</v>
      </c>
      <c r="G619">
        <v>17</v>
      </c>
      <c r="H619">
        <v>16</v>
      </c>
      <c r="I619" t="e">
        <v>#N/A</v>
      </c>
    </row>
    <row r="620" spans="1:9" x14ac:dyDescent="0.35">
      <c r="A620">
        <v>6</v>
      </c>
      <c r="B620" t="e">
        <v>#N/A</v>
      </c>
      <c r="C620" t="e">
        <v>#N/A</v>
      </c>
      <c r="D620" t="e">
        <v>#N/A</v>
      </c>
      <c r="E620" t="e">
        <v>#N/A</v>
      </c>
      <c r="F620" t="e">
        <v>#N/A</v>
      </c>
      <c r="G620" t="e">
        <v>#N/A</v>
      </c>
      <c r="H620" t="e">
        <v>#N/A</v>
      </c>
      <c r="I620" t="e">
        <v>#N/A</v>
      </c>
    </row>
    <row r="621" spans="1:9" x14ac:dyDescent="0.35">
      <c r="A621">
        <v>2</v>
      </c>
      <c r="B621">
        <v>3</v>
      </c>
      <c r="C621">
        <v>6</v>
      </c>
      <c r="D621">
        <v>0</v>
      </c>
      <c r="E621">
        <v>0</v>
      </c>
      <c r="F621">
        <v>1</v>
      </c>
      <c r="G621">
        <v>0</v>
      </c>
      <c r="H621">
        <v>0</v>
      </c>
      <c r="I621">
        <v>1</v>
      </c>
    </row>
    <row r="622" spans="1:9" x14ac:dyDescent="0.35">
      <c r="A622">
        <v>12</v>
      </c>
      <c r="B622" t="e">
        <v>#N/A</v>
      </c>
      <c r="C622" t="e">
        <v>#N/A</v>
      </c>
      <c r="D622" t="e">
        <v>#N/A</v>
      </c>
      <c r="E622" t="e">
        <v>#N/A</v>
      </c>
      <c r="F622">
        <v>8</v>
      </c>
      <c r="G622" t="e">
        <v>#N/A</v>
      </c>
      <c r="H622" t="e">
        <v>#N/A</v>
      </c>
      <c r="I622">
        <v>4</v>
      </c>
    </row>
    <row r="623" spans="1:9" x14ac:dyDescent="0.35">
      <c r="A623">
        <v>2</v>
      </c>
      <c r="B623">
        <v>0</v>
      </c>
      <c r="C623">
        <v>0</v>
      </c>
      <c r="D623">
        <v>0</v>
      </c>
      <c r="E623">
        <v>0</v>
      </c>
      <c r="F623">
        <v>0</v>
      </c>
      <c r="G623" t="e">
        <v>#N/A</v>
      </c>
      <c r="H623" t="e">
        <v>#N/A</v>
      </c>
      <c r="I623" t="e">
        <v>#N/A</v>
      </c>
    </row>
    <row r="624" spans="1:9" x14ac:dyDescent="0.35">
      <c r="A624">
        <v>1</v>
      </c>
      <c r="B624" t="e">
        <v>#N/A</v>
      </c>
      <c r="C624" t="e">
        <v>#N/A</v>
      </c>
      <c r="D624">
        <v>10</v>
      </c>
      <c r="E624" t="e">
        <v>#N/A</v>
      </c>
      <c r="F624" t="e">
        <v>#N/A</v>
      </c>
      <c r="G624">
        <v>4</v>
      </c>
      <c r="H624" t="e">
        <v>#N/A</v>
      </c>
      <c r="I624" t="e">
        <v>#N/A</v>
      </c>
    </row>
    <row r="625" spans="1:9" x14ac:dyDescent="0.35">
      <c r="A625">
        <v>2</v>
      </c>
      <c r="B625" t="e">
        <v>#N/A</v>
      </c>
      <c r="C625" t="e">
        <v>#N/A</v>
      </c>
      <c r="D625">
        <v>7</v>
      </c>
      <c r="E625">
        <v>2</v>
      </c>
      <c r="F625">
        <v>1</v>
      </c>
      <c r="G625" t="e">
        <v>#N/A</v>
      </c>
      <c r="H625">
        <v>1</v>
      </c>
      <c r="I625">
        <v>5</v>
      </c>
    </row>
    <row r="626" spans="1:9" x14ac:dyDescent="0.35">
      <c r="A626">
        <v>9</v>
      </c>
      <c r="B626">
        <v>18</v>
      </c>
      <c r="C626" t="e">
        <v>#N/A</v>
      </c>
      <c r="D626" t="e">
        <v>#N/A</v>
      </c>
      <c r="E626" t="e">
        <v>#N/A</v>
      </c>
      <c r="F626" t="e">
        <v>#N/A</v>
      </c>
      <c r="G626" t="e">
        <v>#N/A</v>
      </c>
      <c r="H626" t="e">
        <v>#N/A</v>
      </c>
      <c r="I626" t="e">
        <v>#N/A</v>
      </c>
    </row>
    <row r="627" spans="1:9" x14ac:dyDescent="0.35">
      <c r="A627">
        <v>5</v>
      </c>
      <c r="B627" t="e">
        <v>#N/A</v>
      </c>
      <c r="C627" t="e">
        <v>#N/A</v>
      </c>
      <c r="D627" t="e">
        <v>#N/A</v>
      </c>
      <c r="E627" t="e">
        <v>#N/A</v>
      </c>
      <c r="F627" t="e">
        <v>#N/A</v>
      </c>
      <c r="G627" t="e">
        <v>#N/A</v>
      </c>
      <c r="H627" t="e">
        <v>#N/A</v>
      </c>
      <c r="I627" t="e">
        <v>#N/A</v>
      </c>
    </row>
    <row r="628" spans="1:9" x14ac:dyDescent="0.35">
      <c r="A628">
        <v>10</v>
      </c>
      <c r="B628">
        <v>7</v>
      </c>
      <c r="C628" t="e">
        <v>#N/A</v>
      </c>
      <c r="D628" t="e">
        <v>#N/A</v>
      </c>
      <c r="E628" t="e">
        <v>#N/A</v>
      </c>
      <c r="F628" t="e">
        <v>#N/A</v>
      </c>
      <c r="G628" t="e">
        <v>#N/A</v>
      </c>
      <c r="H628" t="e">
        <v>#N/A</v>
      </c>
      <c r="I628" t="e">
        <v>#N/A</v>
      </c>
    </row>
    <row r="629" spans="1:9" x14ac:dyDescent="0.35">
      <c r="A629">
        <v>4</v>
      </c>
      <c r="B629" t="e">
        <v>#N/A</v>
      </c>
      <c r="C629" t="e">
        <v>#N/A</v>
      </c>
      <c r="D629" t="e">
        <v>#N/A</v>
      </c>
      <c r="E629" t="e">
        <v>#N/A</v>
      </c>
      <c r="F629" t="e">
        <v>#N/A</v>
      </c>
      <c r="G629" t="e">
        <v>#N/A</v>
      </c>
      <c r="H629" t="e">
        <v>#N/A</v>
      </c>
      <c r="I629" t="e">
        <v>#N/A</v>
      </c>
    </row>
    <row r="630" spans="1:9" x14ac:dyDescent="0.35">
      <c r="A630">
        <v>1</v>
      </c>
      <c r="B630">
        <v>1</v>
      </c>
      <c r="C630">
        <v>0</v>
      </c>
      <c r="D630">
        <v>0</v>
      </c>
      <c r="E630" t="e">
        <v>#N/A</v>
      </c>
      <c r="F630">
        <v>0</v>
      </c>
      <c r="G630" t="e">
        <v>#N/A</v>
      </c>
      <c r="H630">
        <v>0</v>
      </c>
      <c r="I630" t="e">
        <v>#N/A</v>
      </c>
    </row>
    <row r="631" spans="1:9" x14ac:dyDescent="0.35">
      <c r="A631">
        <v>13</v>
      </c>
      <c r="B631">
        <v>9</v>
      </c>
      <c r="C631">
        <v>2</v>
      </c>
      <c r="D631">
        <v>10</v>
      </c>
      <c r="E631" t="e">
        <v>#N/A</v>
      </c>
      <c r="F631">
        <v>26</v>
      </c>
      <c r="G631">
        <v>16</v>
      </c>
      <c r="H631">
        <v>21</v>
      </c>
      <c r="I631">
        <v>24</v>
      </c>
    </row>
    <row r="632" spans="1:9" x14ac:dyDescent="0.35">
      <c r="A632">
        <v>14</v>
      </c>
      <c r="B632">
        <v>7</v>
      </c>
      <c r="C632" t="e">
        <v>#N/A</v>
      </c>
      <c r="D632" t="e">
        <v>#N/A</v>
      </c>
      <c r="E632" t="e">
        <v>#N/A</v>
      </c>
      <c r="F632" t="e">
        <v>#N/A</v>
      </c>
      <c r="G632" t="e">
        <v>#N/A</v>
      </c>
      <c r="H632" t="e">
        <v>#N/A</v>
      </c>
      <c r="I632" t="e">
        <v>#N/A</v>
      </c>
    </row>
    <row r="633" spans="1:9" x14ac:dyDescent="0.35">
      <c r="A633">
        <v>16</v>
      </c>
      <c r="B633">
        <v>15</v>
      </c>
      <c r="C633">
        <v>9</v>
      </c>
      <c r="D633">
        <v>11</v>
      </c>
      <c r="E633">
        <v>13</v>
      </c>
      <c r="F633" t="e">
        <v>#N/A</v>
      </c>
      <c r="G633" t="e">
        <v>#N/A</v>
      </c>
      <c r="H633" t="e">
        <v>#N/A</v>
      </c>
      <c r="I633" t="e">
        <v>#N/A</v>
      </c>
    </row>
    <row r="634" spans="1:9" x14ac:dyDescent="0.35">
      <c r="A634">
        <v>8</v>
      </c>
      <c r="B634" t="e">
        <v>#N/A</v>
      </c>
      <c r="C634" t="e">
        <v>#N/A</v>
      </c>
      <c r="D634">
        <v>4</v>
      </c>
      <c r="E634">
        <v>12</v>
      </c>
      <c r="F634">
        <v>4</v>
      </c>
      <c r="G634">
        <v>7</v>
      </c>
      <c r="H634">
        <v>4</v>
      </c>
      <c r="I634">
        <v>3</v>
      </c>
    </row>
    <row r="635" spans="1:9" x14ac:dyDescent="0.35">
      <c r="A635">
        <v>9</v>
      </c>
      <c r="B635" t="e">
        <v>#N/A</v>
      </c>
      <c r="C635" t="e">
        <v>#N/A</v>
      </c>
      <c r="D635" t="e">
        <v>#N/A</v>
      </c>
      <c r="E635" t="e">
        <v>#N/A</v>
      </c>
      <c r="F635" t="e">
        <v>#N/A</v>
      </c>
      <c r="G635" t="e">
        <v>#N/A</v>
      </c>
      <c r="H635" t="e">
        <v>#N/A</v>
      </c>
      <c r="I635" t="e">
        <v>#N/A</v>
      </c>
    </row>
    <row r="636" spans="1:9" x14ac:dyDescent="0.35">
      <c r="A636">
        <v>7</v>
      </c>
      <c r="B636" t="e">
        <v>#N/A</v>
      </c>
      <c r="C636" t="e">
        <v>#N/A</v>
      </c>
      <c r="D636" t="e">
        <v>#N/A</v>
      </c>
      <c r="E636" t="e">
        <v>#N/A</v>
      </c>
      <c r="F636" t="e">
        <v>#N/A</v>
      </c>
      <c r="G636" t="e">
        <v>#N/A</v>
      </c>
      <c r="H636" t="e">
        <v>#N/A</v>
      </c>
      <c r="I636" t="e">
        <v>#N/A</v>
      </c>
    </row>
    <row r="637" spans="1:9" x14ac:dyDescent="0.35">
      <c r="A637">
        <v>16</v>
      </c>
      <c r="B637">
        <v>10</v>
      </c>
      <c r="C637" t="e">
        <v>#N/A</v>
      </c>
      <c r="D637" t="e">
        <v>#N/A</v>
      </c>
      <c r="E637" t="e">
        <v>#N/A</v>
      </c>
      <c r="F637">
        <v>12</v>
      </c>
      <c r="G637" t="e">
        <v>#N/A</v>
      </c>
      <c r="H637" t="e">
        <v>#N/A</v>
      </c>
      <c r="I637" t="e">
        <v>#N/A</v>
      </c>
    </row>
    <row r="638" spans="1:9" x14ac:dyDescent="0.35">
      <c r="A638">
        <v>8</v>
      </c>
      <c r="B638">
        <v>7</v>
      </c>
      <c r="C638">
        <v>7</v>
      </c>
      <c r="D638">
        <v>6</v>
      </c>
      <c r="E638">
        <v>5</v>
      </c>
      <c r="F638">
        <v>6</v>
      </c>
      <c r="G638">
        <v>11</v>
      </c>
      <c r="H638">
        <v>5</v>
      </c>
      <c r="I638" t="e">
        <v>#N/A</v>
      </c>
    </row>
    <row r="639" spans="1:9" x14ac:dyDescent="0.35">
      <c r="A639">
        <v>5</v>
      </c>
      <c r="B639" t="e">
        <v>#N/A</v>
      </c>
      <c r="C639" t="e">
        <v>#N/A</v>
      </c>
      <c r="D639">
        <v>5</v>
      </c>
      <c r="E639" t="e">
        <v>#N/A</v>
      </c>
      <c r="F639" t="e">
        <v>#N/A</v>
      </c>
      <c r="G639" t="e">
        <v>#N/A</v>
      </c>
      <c r="H639" t="e">
        <v>#N/A</v>
      </c>
      <c r="I639" t="e">
        <v>#N/A</v>
      </c>
    </row>
    <row r="640" spans="1:9" x14ac:dyDescent="0.35">
      <c r="A640">
        <v>2</v>
      </c>
      <c r="B640" t="e">
        <v>#N/A</v>
      </c>
      <c r="C640" t="e">
        <v>#N/A</v>
      </c>
      <c r="D640" t="e">
        <v>#N/A</v>
      </c>
      <c r="E640" t="e">
        <v>#N/A</v>
      </c>
      <c r="F640" t="e">
        <v>#N/A</v>
      </c>
      <c r="G640" t="e">
        <v>#N/A</v>
      </c>
      <c r="H640" t="e">
        <v>#N/A</v>
      </c>
      <c r="I640" t="e">
        <v>#N/A</v>
      </c>
    </row>
    <row r="641" spans="1:16" x14ac:dyDescent="0.35">
      <c r="A641">
        <v>4</v>
      </c>
      <c r="B641" t="e">
        <v>#N/A</v>
      </c>
      <c r="C641" t="e">
        <v>#N/A</v>
      </c>
      <c r="D641">
        <v>9</v>
      </c>
      <c r="E641" t="e">
        <v>#N/A</v>
      </c>
      <c r="F641" t="e">
        <v>#N/A</v>
      </c>
      <c r="G641" t="e">
        <v>#N/A</v>
      </c>
      <c r="H641" t="e">
        <v>#N/A</v>
      </c>
      <c r="I641" t="e">
        <v>#N/A</v>
      </c>
    </row>
    <row r="642" spans="1:16" x14ac:dyDescent="0.35">
      <c r="A642">
        <v>3</v>
      </c>
      <c r="B642">
        <v>0</v>
      </c>
      <c r="C642">
        <v>0</v>
      </c>
      <c r="D642">
        <v>0</v>
      </c>
      <c r="E642">
        <v>0</v>
      </c>
      <c r="F642" t="e">
        <v>#N/A</v>
      </c>
      <c r="G642" t="e">
        <v>#N/A</v>
      </c>
      <c r="H642" t="e">
        <v>#N/A</v>
      </c>
      <c r="I642" t="e">
        <v>#N/A</v>
      </c>
    </row>
    <row r="646" spans="1:16" x14ac:dyDescent="0.3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3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3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3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3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3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3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3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3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3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3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3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3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3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3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3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3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3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3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3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3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3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3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3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3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3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3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3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3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3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3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3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3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3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3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3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3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3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3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3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3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3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3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3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3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3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3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3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3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3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3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3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3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3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3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3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3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3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3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3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3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3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3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3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3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3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3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3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3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3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3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3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3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3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3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3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3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3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3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3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3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3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3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3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35">
      <c r="A730" t="s">
        <v>1346</v>
      </c>
      <c r="B730" cm="1">
        <f t="array" ref="B730">_xlfn.IFS((A730="TV"),1,(A730="Newspaper (online or physical)"),2,(A730="Internet (Social Media &amp; other non-news sites)"),3,(A730="Radio"),4,(A730="None"),5)</f>
        <v>3</v>
      </c>
      <c r="C730" t="s">
        <v>2805</v>
      </c>
    </row>
    <row r="731" spans="1:16" x14ac:dyDescent="0.35">
      <c r="A731">
        <v>999</v>
      </c>
      <c r="B731" t="e" cm="1">
        <f t="array" ref="B731">_xlfn.IFS((A731="TV"),1,(A731="Newspaper (online or physical)"),2,(A731="Internet (Social Media &amp; other non-news sites)"),3,(A731="Radio"),4,(A731="None"),5)</f>
        <v>#N/A</v>
      </c>
      <c r="C731" t="s">
        <v>2805</v>
      </c>
    </row>
    <row r="732" spans="1:16" x14ac:dyDescent="0.35">
      <c r="A732">
        <v>999</v>
      </c>
      <c r="B732" t="e" cm="1">
        <f t="array" ref="B732">_xlfn.IFS((A732="TV"),1,(A732="Newspaper (online or physical)"),2,(A732="Internet (Social Media &amp; other non-news sites)"),3,(A732="Radio"),4,(A732="None"),5)</f>
        <v>#N/A</v>
      </c>
      <c r="C732" t="s">
        <v>2805</v>
      </c>
    </row>
    <row r="733" spans="1:16" x14ac:dyDescent="0.35">
      <c r="A733" t="s">
        <v>19</v>
      </c>
      <c r="B733" cm="1">
        <f t="array" ref="B733">_xlfn.IFS((A733="TV"),1,(A733="Newspaper (online or physical)"),2,(A733="Internet (Social Media &amp; other non-news sites)"),3,(A733="Radio"),4,(A733="None"),5)</f>
        <v>2</v>
      </c>
      <c r="C733" t="s">
        <v>2805</v>
      </c>
    </row>
    <row r="734" spans="1:16" x14ac:dyDescent="0.35">
      <c r="A734" t="s">
        <v>16</v>
      </c>
      <c r="B734" cm="1">
        <f t="array" ref="B734">_xlfn.IFS((A734="TV"),1,(A734="Newspaper (online or physical)"),2,(A734="Internet (Social Media &amp; other non-news sites)"),3,(A734="Radio"),4,(A734="None"),5)</f>
        <v>1</v>
      </c>
      <c r="C734" t="s">
        <v>2805</v>
      </c>
    </row>
    <row r="735" spans="1:16" x14ac:dyDescent="0.35">
      <c r="A735" t="s">
        <v>1346</v>
      </c>
      <c r="B735" cm="1">
        <f t="array" ref="B735">_xlfn.IFS((A735="TV"),1,(A735="Newspaper (online or physical)"),2,(A735="Internet (Social Media &amp; other non-news sites)"),3,(A735="Radio"),4,(A735="None"),5)</f>
        <v>3</v>
      </c>
      <c r="C735" t="s">
        <v>2805</v>
      </c>
    </row>
    <row r="736" spans="1:16" x14ac:dyDescent="0.35">
      <c r="A736">
        <v>999</v>
      </c>
      <c r="B736" t="e" cm="1">
        <f t="array" ref="B736">_xlfn.IFS((A736="TV"),1,(A736="Newspaper (online or physical)"),2,(A736="Internet (Social Media &amp; other non-news sites)"),3,(A736="Radio"),4,(A736="None"),5)</f>
        <v>#N/A</v>
      </c>
      <c r="C736" t="s">
        <v>2805</v>
      </c>
    </row>
    <row r="737" spans="1:3" x14ac:dyDescent="0.35">
      <c r="A737" t="s">
        <v>19</v>
      </c>
      <c r="B737" cm="1">
        <f t="array" ref="B737">_xlfn.IFS((A737="TV"),1,(A737="Newspaper (online or physical)"),2,(A737="Internet (Social Media &amp; other non-news sites)"),3,(A737="Radio"),4,(A737="None"),5)</f>
        <v>2</v>
      </c>
      <c r="C737" t="s">
        <v>2805</v>
      </c>
    </row>
    <row r="738" spans="1:3" x14ac:dyDescent="0.35">
      <c r="A738">
        <v>999</v>
      </c>
      <c r="B738" t="e" cm="1">
        <f t="array" ref="B738">_xlfn.IFS((A738="TV"),1,(A738="Newspaper (online or physical)"),2,(A738="Internet (Social Media &amp; other non-news sites)"),3,(A738="Radio"),4,(A738="None"),5)</f>
        <v>#N/A</v>
      </c>
      <c r="C738" t="s">
        <v>2805</v>
      </c>
    </row>
    <row r="739" spans="1:3" x14ac:dyDescent="0.35">
      <c r="A739">
        <v>999</v>
      </c>
      <c r="B739" t="e" cm="1">
        <f t="array" ref="B739">_xlfn.IFS((A739="TV"),1,(A739="Newspaper (online or physical)"),2,(A739="Internet (Social Media &amp; other non-news sites)"),3,(A739="Radio"),4,(A739="None"),5)</f>
        <v>#N/A</v>
      </c>
      <c r="C739" t="s">
        <v>2805</v>
      </c>
    </row>
    <row r="740" spans="1:3" x14ac:dyDescent="0.35">
      <c r="A740" t="s">
        <v>1346</v>
      </c>
      <c r="B740" cm="1">
        <f t="array" ref="B740">_xlfn.IFS((A740="TV"),1,(A740="Newspaper (online or physical)"),2,(A740="Internet (Social Media &amp; other non-news sites)"),3,(A740="Radio"),4,(A740="None"),5)</f>
        <v>3</v>
      </c>
      <c r="C740" t="s">
        <v>2805</v>
      </c>
    </row>
    <row r="741" spans="1:3" x14ac:dyDescent="0.35">
      <c r="A741" t="s">
        <v>19</v>
      </c>
      <c r="B741" cm="1">
        <f t="array" ref="B741">_xlfn.IFS((A741="TV"),1,(A741="Newspaper (online or physical)"),2,(A741="Internet (Social Media &amp; other non-news sites)"),3,(A741="Radio"),4,(A741="None"),5)</f>
        <v>2</v>
      </c>
      <c r="C741" t="s">
        <v>2805</v>
      </c>
    </row>
    <row r="742" spans="1:3" x14ac:dyDescent="0.35">
      <c r="A742" t="s">
        <v>16</v>
      </c>
      <c r="B742" cm="1">
        <f t="array" ref="B742">_xlfn.IFS((A742="TV"),1,(A742="Newspaper (online or physical)"),2,(A742="Internet (Social Media &amp; other non-news sites)"),3,(A742="Radio"),4,(A742="None"),5)</f>
        <v>1</v>
      </c>
      <c r="C742" t="s">
        <v>2805</v>
      </c>
    </row>
    <row r="743" spans="1:3" x14ac:dyDescent="0.35">
      <c r="A743">
        <v>999</v>
      </c>
      <c r="B743" t="e" cm="1">
        <f t="array" ref="B743">_xlfn.IFS((A743="TV"),1,(A743="Newspaper (online or physical)"),2,(A743="Internet (Social Media &amp; other non-news sites)"),3,(A743="Radio"),4,(A743="None"),5)</f>
        <v>#N/A</v>
      </c>
      <c r="C743" t="s">
        <v>2805</v>
      </c>
    </row>
    <row r="744" spans="1:3" x14ac:dyDescent="0.35">
      <c r="A744" t="s">
        <v>16</v>
      </c>
      <c r="B744" cm="1">
        <f t="array" ref="B744">_xlfn.IFS((A744="TV"),1,(A744="Newspaper (online or physical)"),2,(A744="Internet (Social Media &amp; other non-news sites)"),3,(A744="Radio"),4,(A744="None"),5)</f>
        <v>1</v>
      </c>
      <c r="C744" t="s">
        <v>2805</v>
      </c>
    </row>
    <row r="745" spans="1:3" x14ac:dyDescent="0.35">
      <c r="A745" t="s">
        <v>16</v>
      </c>
      <c r="B745" cm="1">
        <f t="array" ref="B745">_xlfn.IFS((A745="TV"),1,(A745="Newspaper (online or physical)"),2,(A745="Internet (Social Media &amp; other non-news sites)"),3,(A745="Radio"),4,(A745="None"),5)</f>
        <v>1</v>
      </c>
      <c r="C745" t="s">
        <v>2805</v>
      </c>
    </row>
    <row r="746" spans="1:3" x14ac:dyDescent="0.35">
      <c r="A746" t="s">
        <v>18</v>
      </c>
      <c r="B746" cm="1">
        <f t="array" ref="B746">_xlfn.IFS((A746="TV"),1,(A746="Newspaper (online or physical)"),2,(A746="Internet (Social Media &amp; other non-news sites)"),3,(A746="Radio"),4,(A746="None"),5)</f>
        <v>4</v>
      </c>
      <c r="C746" t="s">
        <v>2805</v>
      </c>
    </row>
    <row r="747" spans="1:3" x14ac:dyDescent="0.35">
      <c r="A747" t="s">
        <v>20</v>
      </c>
      <c r="B747" cm="1">
        <f t="array" ref="B747">_xlfn.IFS((A747="TV"),1,(A747="Newspaper (online or physical)"),2,(A747="Internet (Social Media &amp; other non-news sites)"),3,(A747="Radio"),4,(A747="None"),5)</f>
        <v>5</v>
      </c>
      <c r="C747" t="s">
        <v>2805</v>
      </c>
    </row>
    <row r="748" spans="1:3" x14ac:dyDescent="0.35">
      <c r="A748">
        <v>999</v>
      </c>
      <c r="B748" t="e" cm="1">
        <f t="array" ref="B748">_xlfn.IFS((A748="TV"),1,(A748="Newspaper (online or physical)"),2,(A748="Internet (Social Media &amp; other non-news sites)"),3,(A748="Radio"),4,(A748="None"),5)</f>
        <v>#N/A</v>
      </c>
      <c r="C748" t="s">
        <v>2805</v>
      </c>
    </row>
    <row r="749" spans="1:3" x14ac:dyDescent="0.35">
      <c r="A749" t="s">
        <v>1346</v>
      </c>
      <c r="B749" cm="1">
        <f t="array" ref="B749">_xlfn.IFS((A749="TV"),1,(A749="Newspaper (online or physical)"),2,(A749="Internet (Social Media &amp; other non-news sites)"),3,(A749="Radio"),4,(A749="None"),5)</f>
        <v>3</v>
      </c>
      <c r="C749" t="s">
        <v>2805</v>
      </c>
    </row>
    <row r="750" spans="1:3" x14ac:dyDescent="0.35">
      <c r="A750" t="s">
        <v>16</v>
      </c>
      <c r="B750" cm="1">
        <f t="array" ref="B750">_xlfn.IFS((A750="TV"),1,(A750="Newspaper (online or physical)"),2,(A750="Internet (Social Media &amp; other non-news sites)"),3,(A750="Radio"),4,(A750="None"),5)</f>
        <v>1</v>
      </c>
      <c r="C750" t="s">
        <v>2805</v>
      </c>
    </row>
    <row r="751" spans="1:3" x14ac:dyDescent="0.35">
      <c r="A751" t="s">
        <v>16</v>
      </c>
      <c r="B751" cm="1">
        <f t="array" ref="B751">_xlfn.IFS((A751="TV"),1,(A751="Newspaper (online or physical)"),2,(A751="Internet (Social Media &amp; other non-news sites)"),3,(A751="Radio"),4,(A751="None"),5)</f>
        <v>1</v>
      </c>
      <c r="C751" t="s">
        <v>2805</v>
      </c>
    </row>
    <row r="752" spans="1:3" x14ac:dyDescent="0.35">
      <c r="A752" t="s">
        <v>16</v>
      </c>
      <c r="B752" cm="1">
        <f t="array" ref="B752">_xlfn.IFS((A752="TV"),1,(A752="Newspaper (online or physical)"),2,(A752="Internet (Social Media &amp; other non-news sites)"),3,(A752="Radio"),4,(A752="None"),5)</f>
        <v>1</v>
      </c>
      <c r="C752" t="s">
        <v>2805</v>
      </c>
    </row>
    <row r="753" spans="1:3" x14ac:dyDescent="0.35">
      <c r="A753">
        <v>999</v>
      </c>
      <c r="B753" t="e" cm="1">
        <f t="array" ref="B753">_xlfn.IFS((A753="TV"),1,(A753="Newspaper (online or physical)"),2,(A753="Internet (Social Media &amp; other non-news sites)"),3,(A753="Radio"),4,(A753="None"),5)</f>
        <v>#N/A</v>
      </c>
      <c r="C753" t="s">
        <v>2805</v>
      </c>
    </row>
    <row r="754" spans="1:3" x14ac:dyDescent="0.35">
      <c r="A754">
        <v>999</v>
      </c>
      <c r="B754" t="e" cm="1">
        <f t="array" ref="B754">_xlfn.IFS((A754="TV"),1,(A754="Newspaper (online or physical)"),2,(A754="Internet (Social Media &amp; other non-news sites)"),3,(A754="Radio"),4,(A754="None"),5)</f>
        <v>#N/A</v>
      </c>
      <c r="C754" t="s">
        <v>2805</v>
      </c>
    </row>
    <row r="755" spans="1:3" x14ac:dyDescent="0.35">
      <c r="A755" t="s">
        <v>1346</v>
      </c>
      <c r="B755" cm="1">
        <f t="array" ref="B755">_xlfn.IFS((A755="TV"),1,(A755="Newspaper (online or physical)"),2,(A755="Internet (Social Media &amp; other non-news sites)"),3,(A755="Radio"),4,(A755="None"),5)</f>
        <v>3</v>
      </c>
      <c r="C755" t="s">
        <v>2805</v>
      </c>
    </row>
    <row r="756" spans="1:3" x14ac:dyDescent="0.35">
      <c r="A756">
        <v>999</v>
      </c>
      <c r="B756" t="e" cm="1">
        <f t="array" ref="B756">_xlfn.IFS((A756="TV"),1,(A756="Newspaper (online or physical)"),2,(A756="Internet (Social Media &amp; other non-news sites)"),3,(A756="Radio"),4,(A756="None"),5)</f>
        <v>#N/A</v>
      </c>
      <c r="C756" t="s">
        <v>2805</v>
      </c>
    </row>
    <row r="757" spans="1:3" x14ac:dyDescent="0.35">
      <c r="A757" t="s">
        <v>1346</v>
      </c>
      <c r="B757" cm="1">
        <f t="array" ref="B757">_xlfn.IFS((A757="TV"),1,(A757="Newspaper (online or physical)"),2,(A757="Internet (Social Media &amp; other non-news sites)"),3,(A757="Radio"),4,(A757="None"),5)</f>
        <v>3</v>
      </c>
      <c r="C757" t="s">
        <v>2805</v>
      </c>
    </row>
    <row r="758" spans="1:3" x14ac:dyDescent="0.35">
      <c r="A758" t="s">
        <v>19</v>
      </c>
      <c r="B758" cm="1">
        <f t="array" ref="B758">_xlfn.IFS((A758="TV"),1,(A758="Newspaper (online or physical)"),2,(A758="Internet (Social Media &amp; other non-news sites)"),3,(A758="Radio"),4,(A758="None"),5)</f>
        <v>2</v>
      </c>
      <c r="C758" t="s">
        <v>2805</v>
      </c>
    </row>
    <row r="759" spans="1:3" x14ac:dyDescent="0.35">
      <c r="A759">
        <v>999</v>
      </c>
      <c r="B759" t="e" cm="1">
        <f t="array" ref="B759">_xlfn.IFS((A759="TV"),1,(A759="Newspaper (online or physical)"),2,(A759="Internet (Social Media &amp; other non-news sites)"),3,(A759="Radio"),4,(A759="None"),5)</f>
        <v>#N/A</v>
      </c>
      <c r="C759" t="s">
        <v>2805</v>
      </c>
    </row>
    <row r="760" spans="1:3" x14ac:dyDescent="0.35">
      <c r="A760">
        <v>999</v>
      </c>
      <c r="B760" t="e" cm="1">
        <f t="array" ref="B760">_xlfn.IFS((A760="TV"),1,(A760="Newspaper (online or physical)"),2,(A760="Internet (Social Media &amp; other non-news sites)"),3,(A760="Radio"),4,(A760="None"),5)</f>
        <v>#N/A</v>
      </c>
      <c r="C760" t="s">
        <v>2805</v>
      </c>
    </row>
    <row r="761" spans="1:3" x14ac:dyDescent="0.35">
      <c r="A761">
        <v>999</v>
      </c>
      <c r="B761" t="e" cm="1">
        <f t="array" ref="B761">_xlfn.IFS((A761="TV"),1,(A761="Newspaper (online or physical)"),2,(A761="Internet (Social Media &amp; other non-news sites)"),3,(A761="Radio"),4,(A761="None"),5)</f>
        <v>#N/A</v>
      </c>
      <c r="C761" t="s">
        <v>2805</v>
      </c>
    </row>
    <row r="762" spans="1:3" x14ac:dyDescent="0.35">
      <c r="A762" t="s">
        <v>16</v>
      </c>
      <c r="B762" cm="1">
        <f t="array" ref="B762">_xlfn.IFS((A762="TV"),1,(A762="Newspaper (online or physical)"),2,(A762="Internet (Social Media &amp; other non-news sites)"),3,(A762="Radio"),4,(A762="None"),5)</f>
        <v>1</v>
      </c>
      <c r="C762" t="s">
        <v>2805</v>
      </c>
    </row>
    <row r="763" spans="1:3" x14ac:dyDescent="0.35">
      <c r="A763">
        <v>999</v>
      </c>
      <c r="B763" t="e" cm="1">
        <f t="array" ref="B763">_xlfn.IFS((A763="TV"),1,(A763="Newspaper (online or physical)"),2,(A763="Internet (Social Media &amp; other non-news sites)"),3,(A763="Radio"),4,(A763="None"),5)</f>
        <v>#N/A</v>
      </c>
      <c r="C763" t="s">
        <v>2805</v>
      </c>
    </row>
    <row r="764" spans="1:3" x14ac:dyDescent="0.35">
      <c r="A764" t="s">
        <v>16</v>
      </c>
      <c r="B764" cm="1">
        <f t="array" ref="B764">_xlfn.IFS((A764="TV"),1,(A764="Newspaper (online or physical)"),2,(A764="Internet (Social Media &amp; other non-news sites)"),3,(A764="Radio"),4,(A764="None"),5)</f>
        <v>1</v>
      </c>
      <c r="C764" t="s">
        <v>2805</v>
      </c>
    </row>
    <row r="765" spans="1:3" x14ac:dyDescent="0.35">
      <c r="A765" t="s">
        <v>1346</v>
      </c>
      <c r="B765" cm="1">
        <f t="array" ref="B765">_xlfn.IFS((A765="TV"),1,(A765="Newspaper (online or physical)"),2,(A765="Internet (Social Media &amp; other non-news sites)"),3,(A765="Radio"),4,(A765="None"),5)</f>
        <v>3</v>
      </c>
      <c r="C765" t="s">
        <v>2805</v>
      </c>
    </row>
    <row r="766" spans="1:3" x14ac:dyDescent="0.35">
      <c r="A766">
        <v>999</v>
      </c>
      <c r="B766" t="e" cm="1">
        <f t="array" ref="B766">_xlfn.IFS((A766="TV"),1,(A766="Newspaper (online or physical)"),2,(A766="Internet (Social Media &amp; other non-news sites)"),3,(A766="Radio"),4,(A766="None"),5)</f>
        <v>#N/A</v>
      </c>
      <c r="C766" t="s">
        <v>2805</v>
      </c>
    </row>
    <row r="767" spans="1:3" x14ac:dyDescent="0.35">
      <c r="A767">
        <v>999</v>
      </c>
      <c r="B767" t="e" cm="1">
        <f t="array" ref="B767">_xlfn.IFS((A767="TV"),1,(A767="Newspaper (online or physical)"),2,(A767="Internet (Social Media &amp; other non-news sites)"),3,(A767="Radio"),4,(A767="None"),5)</f>
        <v>#N/A</v>
      </c>
      <c r="C767" t="s">
        <v>2805</v>
      </c>
    </row>
    <row r="768" spans="1:3" x14ac:dyDescent="0.35">
      <c r="A768">
        <v>999</v>
      </c>
      <c r="B768" t="e" cm="1">
        <f t="array" ref="B768">_xlfn.IFS((A768="TV"),1,(A768="Newspaper (online or physical)"),2,(A768="Internet (Social Media &amp; other non-news sites)"),3,(A768="Radio"),4,(A768="None"),5)</f>
        <v>#N/A</v>
      </c>
      <c r="C768" t="s">
        <v>2805</v>
      </c>
    </row>
    <row r="769" spans="1:3" x14ac:dyDescent="0.35">
      <c r="A769">
        <v>999</v>
      </c>
      <c r="B769" t="e" cm="1">
        <f t="array" ref="B769">_xlfn.IFS((A769="TV"),1,(A769="Newspaper (online or physical)"),2,(A769="Internet (Social Media &amp; other non-news sites)"),3,(A769="Radio"),4,(A769="None"),5)</f>
        <v>#N/A</v>
      </c>
      <c r="C769" t="s">
        <v>2805</v>
      </c>
    </row>
    <row r="770" spans="1:3" x14ac:dyDescent="0.35">
      <c r="A770">
        <v>999</v>
      </c>
      <c r="B770" t="e" cm="1">
        <f t="array" ref="B770">_xlfn.IFS((A770="TV"),1,(A770="Newspaper (online or physical)"),2,(A770="Internet (Social Media &amp; other non-news sites)"),3,(A770="Radio"),4,(A770="None"),5)</f>
        <v>#N/A</v>
      </c>
      <c r="C770" t="s">
        <v>2805</v>
      </c>
    </row>
    <row r="771" spans="1:3" x14ac:dyDescent="0.35">
      <c r="A771" t="s">
        <v>19</v>
      </c>
      <c r="B771" cm="1">
        <f t="array" ref="B771">_xlfn.IFS((A771="TV"),1,(A771="Newspaper (online or physical)"),2,(A771="Internet (Social Media &amp; other non-news sites)"),3,(A771="Radio"),4,(A771="None"),5)</f>
        <v>2</v>
      </c>
      <c r="C771" t="s">
        <v>2805</v>
      </c>
    </row>
    <row r="772" spans="1:3" x14ac:dyDescent="0.35">
      <c r="A772" t="s">
        <v>19</v>
      </c>
      <c r="B772" cm="1">
        <f t="array" ref="B772">_xlfn.IFS((A772="TV"),1,(A772="Newspaper (online or physical)"),2,(A772="Internet (Social Media &amp; other non-news sites)"),3,(A772="Radio"),4,(A772="None"),5)</f>
        <v>2</v>
      </c>
      <c r="C772" t="s">
        <v>2805</v>
      </c>
    </row>
    <row r="773" spans="1:3" x14ac:dyDescent="0.35">
      <c r="A773">
        <v>999</v>
      </c>
      <c r="B773" t="e" cm="1">
        <f t="array" ref="B773">_xlfn.IFS((A773="TV"),1,(A773="Newspaper (online or physical)"),2,(A773="Internet (Social Media &amp; other non-news sites)"),3,(A773="Radio"),4,(A773="None"),5)</f>
        <v>#N/A</v>
      </c>
      <c r="C773" t="s">
        <v>2805</v>
      </c>
    </row>
    <row r="774" spans="1:3" x14ac:dyDescent="0.35">
      <c r="A774">
        <v>999</v>
      </c>
      <c r="B774" t="e" cm="1">
        <f t="array" ref="B774">_xlfn.IFS((A774="TV"),1,(A774="Newspaper (online or physical)"),2,(A774="Internet (Social Media &amp; other non-news sites)"),3,(A774="Radio"),4,(A774="None"),5)</f>
        <v>#N/A</v>
      </c>
      <c r="C774" t="s">
        <v>2805</v>
      </c>
    </row>
    <row r="775" spans="1:3" x14ac:dyDescent="0.35">
      <c r="A775" t="s">
        <v>1346</v>
      </c>
      <c r="B775" cm="1">
        <f t="array" ref="B775">_xlfn.IFS((A775="TV"),1,(A775="Newspaper (online or physical)"),2,(A775="Internet (Social Media &amp; other non-news sites)"),3,(A775="Radio"),4,(A775="None"),5)</f>
        <v>3</v>
      </c>
      <c r="C775" t="s">
        <v>2805</v>
      </c>
    </row>
    <row r="776" spans="1:3" x14ac:dyDescent="0.35">
      <c r="A776" t="s">
        <v>19</v>
      </c>
      <c r="B776" cm="1">
        <f t="array" ref="B776">_xlfn.IFS((A776="TV"),1,(A776="Newspaper (online or physical)"),2,(A776="Internet (Social Media &amp; other non-news sites)"),3,(A776="Radio"),4,(A776="None"),5)</f>
        <v>2</v>
      </c>
      <c r="C776" t="s">
        <v>2805</v>
      </c>
    </row>
    <row r="777" spans="1:3" x14ac:dyDescent="0.35">
      <c r="A777">
        <v>999</v>
      </c>
      <c r="B777" t="e" cm="1">
        <f t="array" ref="B777">_xlfn.IFS((A777="TV"),1,(A777="Newspaper (online or physical)"),2,(A777="Internet (Social Media &amp; other non-news sites)"),3,(A777="Radio"),4,(A777="None"),5)</f>
        <v>#N/A</v>
      </c>
      <c r="C777" t="s">
        <v>2805</v>
      </c>
    </row>
    <row r="778" spans="1:3" x14ac:dyDescent="0.35">
      <c r="A778">
        <v>999</v>
      </c>
      <c r="B778" t="e" cm="1">
        <f t="array" ref="B778">_xlfn.IFS((A778="TV"),1,(A778="Newspaper (online or physical)"),2,(A778="Internet (Social Media &amp; other non-news sites)"),3,(A778="Radio"),4,(A778="None"),5)</f>
        <v>#N/A</v>
      </c>
      <c r="C778" t="s">
        <v>2805</v>
      </c>
    </row>
    <row r="779" spans="1:3" x14ac:dyDescent="0.35">
      <c r="A779">
        <v>999</v>
      </c>
      <c r="B779" t="e" cm="1">
        <f t="array" ref="B779">_xlfn.IFS((A779="TV"),1,(A779="Newspaper (online or physical)"),2,(A779="Internet (Social Media &amp; other non-news sites)"),3,(A779="Radio"),4,(A779="None"),5)</f>
        <v>#N/A</v>
      </c>
      <c r="C779" t="s">
        <v>2805</v>
      </c>
    </row>
    <row r="780" spans="1:3" x14ac:dyDescent="0.35">
      <c r="A780" t="s">
        <v>1346</v>
      </c>
      <c r="B780" cm="1">
        <f t="array" ref="B780">_xlfn.IFS((A780="TV"),1,(A780="Newspaper (online or physical)"),2,(A780="Internet (Social Media &amp; other non-news sites)"),3,(A780="Radio"),4,(A780="None"),5)</f>
        <v>3</v>
      </c>
      <c r="C780" t="s">
        <v>2805</v>
      </c>
    </row>
    <row r="781" spans="1:3" x14ac:dyDescent="0.35">
      <c r="A781">
        <v>999</v>
      </c>
      <c r="B781" t="e" cm="1">
        <f t="array" ref="B781">_xlfn.IFS((A781="TV"),1,(A781="Newspaper (online or physical)"),2,(A781="Internet (Social Media &amp; other non-news sites)"),3,(A781="Radio"),4,(A781="None"),5)</f>
        <v>#N/A</v>
      </c>
      <c r="C781" t="s">
        <v>2805</v>
      </c>
    </row>
    <row r="782" spans="1:3" x14ac:dyDescent="0.35">
      <c r="A782">
        <v>999</v>
      </c>
      <c r="B782" t="e" cm="1">
        <f t="array" ref="B782">_xlfn.IFS((A782="TV"),1,(A782="Newspaper (online or physical)"),2,(A782="Internet (Social Media &amp; other non-news sites)"),3,(A782="Radio"),4,(A782="None"),5)</f>
        <v>#N/A</v>
      </c>
      <c r="C782" t="s">
        <v>2805</v>
      </c>
    </row>
    <row r="783" spans="1:3" x14ac:dyDescent="0.35">
      <c r="A783">
        <v>999</v>
      </c>
      <c r="B783" t="e" cm="1">
        <f t="array" ref="B783">_xlfn.IFS((A783="TV"),1,(A783="Newspaper (online or physical)"),2,(A783="Internet (Social Media &amp; other non-news sites)"),3,(A783="Radio"),4,(A783="None"),5)</f>
        <v>#N/A</v>
      </c>
      <c r="C783" t="s">
        <v>2805</v>
      </c>
    </row>
    <row r="784" spans="1:3" x14ac:dyDescent="0.35">
      <c r="A784">
        <v>999</v>
      </c>
      <c r="B784" t="e" cm="1">
        <f t="array" ref="B784">_xlfn.IFS((A784="TV"),1,(A784="Newspaper (online or physical)"),2,(A784="Internet (Social Media &amp; other non-news sites)"),3,(A784="Radio"),4,(A784="None"),5)</f>
        <v>#N/A</v>
      </c>
      <c r="C784" t="s">
        <v>2805</v>
      </c>
    </row>
    <row r="785" spans="1:3" x14ac:dyDescent="0.35">
      <c r="A785">
        <v>999</v>
      </c>
      <c r="B785" t="e" cm="1">
        <f t="array" ref="B785">_xlfn.IFS((A785="TV"),1,(A785="Newspaper (online or physical)"),2,(A785="Internet (Social Media &amp; other non-news sites)"),3,(A785="Radio"),4,(A785="None"),5)</f>
        <v>#N/A</v>
      </c>
      <c r="C785" t="s">
        <v>2805</v>
      </c>
    </row>
    <row r="786" spans="1:3" x14ac:dyDescent="0.35">
      <c r="A786" t="s">
        <v>1346</v>
      </c>
      <c r="B786" cm="1">
        <f t="array" ref="B786">_xlfn.IFS((A786="TV"),1,(A786="Newspaper (online or physical)"),2,(A786="Internet (Social Media &amp; other non-news sites)"),3,(A786="Radio"),4,(A786="None"),5)</f>
        <v>3</v>
      </c>
      <c r="C786" t="s">
        <v>2805</v>
      </c>
    </row>
    <row r="787" spans="1:3" x14ac:dyDescent="0.35">
      <c r="A787">
        <v>999</v>
      </c>
      <c r="B787" t="e" cm="1">
        <f t="array" ref="B787">_xlfn.IFS((A787="TV"),1,(A787="Newspaper (online or physical)"),2,(A787="Internet (Social Media &amp; other non-news sites)"),3,(A787="Radio"),4,(A787="None"),5)</f>
        <v>#N/A</v>
      </c>
      <c r="C787" t="s">
        <v>2805</v>
      </c>
    </row>
    <row r="788" spans="1:3" x14ac:dyDescent="0.35">
      <c r="A788" t="s">
        <v>16</v>
      </c>
      <c r="B788" cm="1">
        <f t="array" ref="B788">_xlfn.IFS((A788="TV"),1,(A788="Newspaper (online or physical)"),2,(A788="Internet (Social Media &amp; other non-news sites)"),3,(A788="Radio"),4,(A788="None"),5)</f>
        <v>1</v>
      </c>
      <c r="C788" t="s">
        <v>2805</v>
      </c>
    </row>
    <row r="789" spans="1:3" x14ac:dyDescent="0.35">
      <c r="A789">
        <v>999</v>
      </c>
      <c r="B789" t="e" cm="1">
        <f t="array" ref="B789">_xlfn.IFS((A789="TV"),1,(A789="Newspaper (online or physical)"),2,(A789="Internet (Social Media &amp; other non-news sites)"),3,(A789="Radio"),4,(A789="None"),5)</f>
        <v>#N/A</v>
      </c>
      <c r="C789" t="s">
        <v>2805</v>
      </c>
    </row>
    <row r="790" spans="1:3" x14ac:dyDescent="0.35">
      <c r="A790">
        <v>999</v>
      </c>
      <c r="B790" t="e" cm="1">
        <f t="array" ref="B790">_xlfn.IFS((A790="TV"),1,(A790="Newspaper (online or physical)"),2,(A790="Internet (Social Media &amp; other non-news sites)"),3,(A790="Radio"),4,(A790="None"),5)</f>
        <v>#N/A</v>
      </c>
      <c r="C790" t="s">
        <v>2805</v>
      </c>
    </row>
    <row r="791" spans="1:3" x14ac:dyDescent="0.35">
      <c r="A791" t="s">
        <v>18</v>
      </c>
      <c r="B791" cm="1">
        <f t="array" ref="B791">_xlfn.IFS((A791="TV"),1,(A791="Newspaper (online or physical)"),2,(A791="Internet (Social Media &amp; other non-news sites)"),3,(A791="Radio"),4,(A791="None"),5)</f>
        <v>4</v>
      </c>
      <c r="C791" t="s">
        <v>2805</v>
      </c>
    </row>
    <row r="792" spans="1:3" x14ac:dyDescent="0.35">
      <c r="A792">
        <v>999</v>
      </c>
      <c r="B792" t="e" cm="1">
        <f t="array" ref="B792">_xlfn.IFS((A792="TV"),1,(A792="Newspaper (online or physical)"),2,(A792="Internet (Social Media &amp; other non-news sites)"),3,(A792="Radio"),4,(A792="None"),5)</f>
        <v>#N/A</v>
      </c>
      <c r="C792" t="s">
        <v>2805</v>
      </c>
    </row>
    <row r="793" spans="1:3" x14ac:dyDescent="0.35">
      <c r="A793" t="s">
        <v>19</v>
      </c>
      <c r="B793" cm="1">
        <f t="array" ref="B793">_xlfn.IFS((A793="TV"),1,(A793="Newspaper (online or physical)"),2,(A793="Internet (Social Media &amp; other non-news sites)"),3,(A793="Radio"),4,(A793="None"),5)</f>
        <v>2</v>
      </c>
      <c r="C793" t="s">
        <v>2805</v>
      </c>
    </row>
    <row r="794" spans="1:3" x14ac:dyDescent="0.35">
      <c r="A794">
        <v>999</v>
      </c>
      <c r="B794" t="e" cm="1">
        <f t="array" ref="B794">_xlfn.IFS((A794="TV"),1,(A794="Newspaper (online or physical)"),2,(A794="Internet (Social Media &amp; other non-news sites)"),3,(A794="Radio"),4,(A794="None"),5)</f>
        <v>#N/A</v>
      </c>
      <c r="C794" t="s">
        <v>2805</v>
      </c>
    </row>
    <row r="795" spans="1:3" x14ac:dyDescent="0.35">
      <c r="A795">
        <v>999</v>
      </c>
      <c r="B795" t="e" cm="1">
        <f t="array" ref="B795">_xlfn.IFS((A795="TV"),1,(A795="Newspaper (online or physical)"),2,(A795="Internet (Social Media &amp; other non-news sites)"),3,(A795="Radio"),4,(A795="None"),5)</f>
        <v>#N/A</v>
      </c>
      <c r="C795" t="s">
        <v>2805</v>
      </c>
    </row>
    <row r="796" spans="1:3" x14ac:dyDescent="0.35">
      <c r="A796" t="s">
        <v>16</v>
      </c>
      <c r="B796" cm="1">
        <f t="array" ref="B796">_xlfn.IFS((A796="TV"),1,(A796="Newspaper (online or physical)"),2,(A796="Internet (Social Media &amp; other non-news sites)"),3,(A796="Radio"),4,(A796="None"),5)</f>
        <v>1</v>
      </c>
      <c r="C796" t="s">
        <v>2805</v>
      </c>
    </row>
    <row r="797" spans="1:3" x14ac:dyDescent="0.35">
      <c r="A797">
        <v>999</v>
      </c>
      <c r="B797" t="e" cm="1">
        <f t="array" ref="B797">_xlfn.IFS((A797="TV"),1,(A797="Newspaper (online or physical)"),2,(A797="Internet (Social Media &amp; other non-news sites)"),3,(A797="Radio"),4,(A797="None"),5)</f>
        <v>#N/A</v>
      </c>
      <c r="C797" t="s">
        <v>2805</v>
      </c>
    </row>
    <row r="798" spans="1:3" x14ac:dyDescent="0.35">
      <c r="A798" t="s">
        <v>18</v>
      </c>
      <c r="B798" cm="1">
        <f t="array" ref="B798">_xlfn.IFS((A798="TV"),1,(A798="Newspaper (online or physical)"),2,(A798="Internet (Social Media &amp; other non-news sites)"),3,(A798="Radio"),4,(A798="None"),5)</f>
        <v>4</v>
      </c>
      <c r="C798" t="s">
        <v>2805</v>
      </c>
    </row>
    <row r="799" spans="1:3" x14ac:dyDescent="0.35">
      <c r="A799">
        <v>999</v>
      </c>
      <c r="B799" t="e" cm="1">
        <f t="array" ref="B799">_xlfn.IFS((A799="TV"),1,(A799="Newspaper (online or physical)"),2,(A799="Internet (Social Media &amp; other non-news sites)"),3,(A799="Radio"),4,(A799="None"),5)</f>
        <v>#N/A</v>
      </c>
      <c r="C799" t="s">
        <v>2805</v>
      </c>
    </row>
    <row r="800" spans="1:3" x14ac:dyDescent="0.35">
      <c r="A800" t="s">
        <v>19</v>
      </c>
      <c r="B800" cm="1">
        <f t="array" ref="B800">_xlfn.IFS((A800="TV"),1,(A800="Newspaper (online or physical)"),2,(A800="Internet (Social Media &amp; other non-news sites)"),3,(A800="Radio"),4,(A800="None"),5)</f>
        <v>2</v>
      </c>
      <c r="C800" t="s">
        <v>2805</v>
      </c>
    </row>
    <row r="801" spans="1:3" x14ac:dyDescent="0.35">
      <c r="A801" t="s">
        <v>19</v>
      </c>
      <c r="B801" cm="1">
        <f t="array" ref="B801">_xlfn.IFS((A801="TV"),1,(A801="Newspaper (online or physical)"),2,(A801="Internet (Social Media &amp; other non-news sites)"),3,(A801="Radio"),4,(A801="None"),5)</f>
        <v>2</v>
      </c>
      <c r="C801" t="s">
        <v>2805</v>
      </c>
    </row>
    <row r="802" spans="1:3" x14ac:dyDescent="0.35">
      <c r="A802" t="s">
        <v>1346</v>
      </c>
      <c r="B802" cm="1">
        <f t="array" ref="B802">_xlfn.IFS((A802="TV"),1,(A802="Newspaper (online or physical)"),2,(A802="Internet (Social Media &amp; other non-news sites)"),3,(A802="Radio"),4,(A802="None"),5)</f>
        <v>3</v>
      </c>
      <c r="C802" t="s">
        <v>2805</v>
      </c>
    </row>
    <row r="803" spans="1:3" x14ac:dyDescent="0.35">
      <c r="A803" t="s">
        <v>16</v>
      </c>
      <c r="B803" cm="1">
        <f t="array" ref="B803">_xlfn.IFS((A803="TV"),1,(A803="Newspaper (online or physical)"),2,(A803="Internet (Social Media &amp; other non-news sites)"),3,(A803="Radio"),4,(A803="None"),5)</f>
        <v>1</v>
      </c>
      <c r="C803" t="s">
        <v>2805</v>
      </c>
    </row>
    <row r="804" spans="1:3" x14ac:dyDescent="0.35">
      <c r="A804">
        <v>999</v>
      </c>
      <c r="B804" t="e" cm="1">
        <f t="array" ref="B804">_xlfn.IFS((A804="TV"),1,(A804="Newspaper (online or physical)"),2,(A804="Internet (Social Media &amp; other non-news sites)"),3,(A804="Radio"),4,(A804="None"),5)</f>
        <v>#N/A</v>
      </c>
      <c r="C804" t="s">
        <v>2805</v>
      </c>
    </row>
    <row r="805" spans="1:3" x14ac:dyDescent="0.35">
      <c r="A805">
        <v>999</v>
      </c>
      <c r="B805" t="e" cm="1">
        <f t="array" ref="B805">_xlfn.IFS((A805="TV"),1,(A805="Newspaper (online or physical)"),2,(A805="Internet (Social Media &amp; other non-news sites)"),3,(A805="Radio"),4,(A805="None"),5)</f>
        <v>#N/A</v>
      </c>
      <c r="C805" t="s">
        <v>2805</v>
      </c>
    </row>
    <row r="806" spans="1:3" x14ac:dyDescent="0.35">
      <c r="A806">
        <v>999</v>
      </c>
      <c r="B806" t="e" cm="1">
        <f t="array" ref="B806">_xlfn.IFS((A806="TV"),1,(A806="Newspaper (online or physical)"),2,(A806="Internet (Social Media &amp; other non-news sites)"),3,(A806="Radio"),4,(A806="None"),5)</f>
        <v>#N/A</v>
      </c>
      <c r="C806" t="s">
        <v>2805</v>
      </c>
    </row>
    <row r="807" spans="1:3" x14ac:dyDescent="0.35">
      <c r="A807" t="s">
        <v>1346</v>
      </c>
      <c r="B807" cm="1">
        <f t="array" ref="B807">_xlfn.IFS((A807="TV"),1,(A807="Newspaper (online or physical)"),2,(A807="Internet (Social Media &amp; other non-news sites)"),3,(A807="Radio"),4,(A807="None"),5)</f>
        <v>3</v>
      </c>
      <c r="C807" t="s">
        <v>2805</v>
      </c>
    </row>
    <row r="808" spans="1:3" x14ac:dyDescent="0.35">
      <c r="A808" t="s">
        <v>19</v>
      </c>
      <c r="B808" cm="1">
        <f t="array" ref="B808">_xlfn.IFS((A808="TV"),1,(A808="Newspaper (online or physical)"),2,(A808="Internet (Social Media &amp; other non-news sites)"),3,(A808="Radio"),4,(A808="None"),5)</f>
        <v>2</v>
      </c>
      <c r="C808" t="s">
        <v>2805</v>
      </c>
    </row>
    <row r="809" spans="1:3" x14ac:dyDescent="0.35">
      <c r="A809">
        <v>999</v>
      </c>
      <c r="B809" t="e" cm="1">
        <f t="array" ref="B809">_xlfn.IFS((A809="TV"),1,(A809="Newspaper (online or physical)"),2,(A809="Internet (Social Media &amp; other non-news sites)"),3,(A809="Radio"),4,(A809="None"),5)</f>
        <v>#N/A</v>
      </c>
      <c r="C809" t="s">
        <v>2805</v>
      </c>
    </row>
    <row r="810" spans="1:3" x14ac:dyDescent="0.35">
      <c r="A810">
        <v>999</v>
      </c>
      <c r="B810" t="e" cm="1">
        <f t="array" ref="B810">_xlfn.IFS((A810="TV"),1,(A810="Newspaper (online or physical)"),2,(A810="Internet (Social Media &amp; other non-news sites)"),3,(A810="Radio"),4,(A810="None"),5)</f>
        <v>#N/A</v>
      </c>
      <c r="C810" t="s">
        <v>2805</v>
      </c>
    </row>
    <row r="811" spans="1:3" x14ac:dyDescent="0.35">
      <c r="A811">
        <v>999</v>
      </c>
      <c r="B811" t="e" cm="1">
        <f t="array" ref="B811">_xlfn.IFS((A811="TV"),1,(A811="Newspaper (online or physical)"),2,(A811="Internet (Social Media &amp; other non-news sites)"),3,(A811="Radio"),4,(A811="None"),5)</f>
        <v>#N/A</v>
      </c>
      <c r="C811" t="s">
        <v>2805</v>
      </c>
    </row>
    <row r="812" spans="1:3" x14ac:dyDescent="0.35">
      <c r="A812" t="s">
        <v>19</v>
      </c>
      <c r="B812" cm="1">
        <f t="array" ref="B812">_xlfn.IFS((A812="TV"),1,(A812="Newspaper (online or physical)"),2,(A812="Internet (Social Media &amp; other non-news sites)"),3,(A812="Radio"),4,(A812="None"),5)</f>
        <v>2</v>
      </c>
      <c r="C812" t="s">
        <v>2805</v>
      </c>
    </row>
    <row r="813" spans="1:3" x14ac:dyDescent="0.35">
      <c r="A813" t="s">
        <v>1346</v>
      </c>
      <c r="B813" cm="1">
        <f t="array" ref="B813">_xlfn.IFS((A813="TV"),1,(A813="Newspaper (online or physical)"),2,(A813="Internet (Social Media &amp; other non-news sites)"),3,(A813="Radio"),4,(A813="None"),5)</f>
        <v>3</v>
      </c>
      <c r="C813" t="s">
        <v>2806</v>
      </c>
    </row>
    <row r="814" spans="1:3" x14ac:dyDescent="0.35">
      <c r="A814">
        <v>999</v>
      </c>
      <c r="B814" t="e" cm="1">
        <f t="array" ref="B814">_xlfn.IFS((A814="TV"),1,(A814="Newspaper (online or physical)"),2,(A814="Internet (Social Media &amp; other non-news sites)"),3,(A814="Radio"),4,(A814="None"),5)</f>
        <v>#N/A</v>
      </c>
      <c r="C814" t="s">
        <v>2806</v>
      </c>
    </row>
    <row r="815" spans="1:3" x14ac:dyDescent="0.35">
      <c r="A815">
        <v>999</v>
      </c>
      <c r="B815" t="e" cm="1">
        <f t="array" ref="B815">_xlfn.IFS((A815="TV"),1,(A815="Newspaper (online or physical)"),2,(A815="Internet (Social Media &amp; other non-news sites)"),3,(A815="Radio"),4,(A815="None"),5)</f>
        <v>#N/A</v>
      </c>
      <c r="C815" t="s">
        <v>2806</v>
      </c>
    </row>
    <row r="816" spans="1:3" x14ac:dyDescent="0.35">
      <c r="A816" t="s">
        <v>19</v>
      </c>
      <c r="B816" cm="1">
        <f t="array" ref="B816">_xlfn.IFS((A816="TV"),1,(A816="Newspaper (online or physical)"),2,(A816="Internet (Social Media &amp; other non-news sites)"),3,(A816="Radio"),4,(A816="None"),5)</f>
        <v>2</v>
      </c>
      <c r="C816" t="s">
        <v>2806</v>
      </c>
    </row>
    <row r="817" spans="1:3" x14ac:dyDescent="0.35">
      <c r="A817" t="s">
        <v>16</v>
      </c>
      <c r="B817" cm="1">
        <f t="array" ref="B817">_xlfn.IFS((A817="TV"),1,(A817="Newspaper (online or physical)"),2,(A817="Internet (Social Media &amp; other non-news sites)"),3,(A817="Radio"),4,(A817="None"),5)</f>
        <v>1</v>
      </c>
      <c r="C817" t="s">
        <v>2806</v>
      </c>
    </row>
    <row r="818" spans="1:3" x14ac:dyDescent="0.35">
      <c r="A818">
        <v>999</v>
      </c>
      <c r="B818" t="e" cm="1">
        <f t="array" ref="B818">_xlfn.IFS((A818="TV"),1,(A818="Newspaper (online or physical)"),2,(A818="Internet (Social Media &amp; other non-news sites)"),3,(A818="Radio"),4,(A818="None"),5)</f>
        <v>#N/A</v>
      </c>
      <c r="C818" t="s">
        <v>2806</v>
      </c>
    </row>
    <row r="819" spans="1:3" x14ac:dyDescent="0.35">
      <c r="A819">
        <v>999</v>
      </c>
      <c r="B819" t="e" cm="1">
        <f t="array" ref="B819">_xlfn.IFS((A819="TV"),1,(A819="Newspaper (online or physical)"),2,(A819="Internet (Social Media &amp; other non-news sites)"),3,(A819="Radio"),4,(A819="None"),5)</f>
        <v>#N/A</v>
      </c>
      <c r="C819" t="s">
        <v>2806</v>
      </c>
    </row>
    <row r="820" spans="1:3" x14ac:dyDescent="0.35">
      <c r="A820">
        <v>999</v>
      </c>
      <c r="B820" t="e" cm="1">
        <f t="array" ref="B820">_xlfn.IFS((A820="TV"),1,(A820="Newspaper (online or physical)"),2,(A820="Internet (Social Media &amp; other non-news sites)"),3,(A820="Radio"),4,(A820="None"),5)</f>
        <v>#N/A</v>
      </c>
      <c r="C820" t="s">
        <v>2806</v>
      </c>
    </row>
    <row r="821" spans="1:3" x14ac:dyDescent="0.35">
      <c r="A821">
        <v>999</v>
      </c>
      <c r="B821" t="e" cm="1">
        <f t="array" ref="B821">_xlfn.IFS((A821="TV"),1,(A821="Newspaper (online or physical)"),2,(A821="Internet (Social Media &amp; other non-news sites)"),3,(A821="Radio"),4,(A821="None"),5)</f>
        <v>#N/A</v>
      </c>
      <c r="C821" t="s">
        <v>2806</v>
      </c>
    </row>
    <row r="822" spans="1:3" x14ac:dyDescent="0.35">
      <c r="A822">
        <v>999</v>
      </c>
      <c r="B822" t="e" cm="1">
        <f t="array" ref="B822">_xlfn.IFS((A822="TV"),1,(A822="Newspaper (online or physical)"),2,(A822="Internet (Social Media &amp; other non-news sites)"),3,(A822="Radio"),4,(A822="None"),5)</f>
        <v>#N/A</v>
      </c>
      <c r="C822" t="s">
        <v>2806</v>
      </c>
    </row>
    <row r="823" spans="1:3" x14ac:dyDescent="0.35">
      <c r="A823">
        <v>999</v>
      </c>
      <c r="B823" t="e" cm="1">
        <f t="array" ref="B823">_xlfn.IFS((A823="TV"),1,(A823="Newspaper (online or physical)"),2,(A823="Internet (Social Media &amp; other non-news sites)"),3,(A823="Radio"),4,(A823="None"),5)</f>
        <v>#N/A</v>
      </c>
      <c r="C823" t="s">
        <v>2806</v>
      </c>
    </row>
    <row r="824" spans="1:3" x14ac:dyDescent="0.35">
      <c r="A824" t="s">
        <v>19</v>
      </c>
      <c r="B824" cm="1">
        <f t="array" ref="B824">_xlfn.IFS((A824="TV"),1,(A824="Newspaper (online or physical)"),2,(A824="Internet (Social Media &amp; other non-news sites)"),3,(A824="Radio"),4,(A824="None"),5)</f>
        <v>2</v>
      </c>
      <c r="C824" t="s">
        <v>2806</v>
      </c>
    </row>
    <row r="825" spans="1:3" x14ac:dyDescent="0.35">
      <c r="A825">
        <v>999</v>
      </c>
      <c r="B825" t="e" cm="1">
        <f t="array" ref="B825">_xlfn.IFS((A825="TV"),1,(A825="Newspaper (online or physical)"),2,(A825="Internet (Social Media &amp; other non-news sites)"),3,(A825="Radio"),4,(A825="None"),5)</f>
        <v>#N/A</v>
      </c>
      <c r="C825" t="s">
        <v>2806</v>
      </c>
    </row>
    <row r="826" spans="1:3" x14ac:dyDescent="0.35">
      <c r="A826">
        <v>999</v>
      </c>
      <c r="B826" t="e" cm="1">
        <f t="array" ref="B826">_xlfn.IFS((A826="TV"),1,(A826="Newspaper (online or physical)"),2,(A826="Internet (Social Media &amp; other non-news sites)"),3,(A826="Radio"),4,(A826="None"),5)</f>
        <v>#N/A</v>
      </c>
      <c r="C826" t="s">
        <v>2806</v>
      </c>
    </row>
    <row r="827" spans="1:3" x14ac:dyDescent="0.35">
      <c r="A827">
        <v>999</v>
      </c>
      <c r="B827" t="e" cm="1">
        <f t="array" ref="B827">_xlfn.IFS((A827="TV"),1,(A827="Newspaper (online or physical)"),2,(A827="Internet (Social Media &amp; other non-news sites)"),3,(A827="Radio"),4,(A827="None"),5)</f>
        <v>#N/A</v>
      </c>
      <c r="C827" t="s">
        <v>2806</v>
      </c>
    </row>
    <row r="828" spans="1:3" x14ac:dyDescent="0.35">
      <c r="A828">
        <v>999</v>
      </c>
      <c r="B828" t="e" cm="1">
        <f t="array" ref="B828">_xlfn.IFS((A828="TV"),1,(A828="Newspaper (online or physical)"),2,(A828="Internet (Social Media &amp; other non-news sites)"),3,(A828="Radio"),4,(A828="None"),5)</f>
        <v>#N/A</v>
      </c>
      <c r="C828" t="s">
        <v>2806</v>
      </c>
    </row>
    <row r="829" spans="1:3" x14ac:dyDescent="0.35">
      <c r="A829" t="s">
        <v>18</v>
      </c>
      <c r="B829" cm="1">
        <f t="array" ref="B829">_xlfn.IFS((A829="TV"),1,(A829="Newspaper (online or physical)"),2,(A829="Internet (Social Media &amp; other non-news sites)"),3,(A829="Radio"),4,(A829="None"),5)</f>
        <v>4</v>
      </c>
      <c r="C829" t="s">
        <v>2806</v>
      </c>
    </row>
    <row r="830" spans="1:3" x14ac:dyDescent="0.35">
      <c r="A830" t="s">
        <v>20</v>
      </c>
      <c r="B830" cm="1">
        <f t="array" ref="B830">_xlfn.IFS((A830="TV"),1,(A830="Newspaper (online or physical)"),2,(A830="Internet (Social Media &amp; other non-news sites)"),3,(A830="Radio"),4,(A830="None"),5)</f>
        <v>5</v>
      </c>
      <c r="C830" t="s">
        <v>2806</v>
      </c>
    </row>
    <row r="831" spans="1:3" x14ac:dyDescent="0.35">
      <c r="A831">
        <v>999</v>
      </c>
      <c r="B831" t="e" cm="1">
        <f t="array" ref="B831">_xlfn.IFS((A831="TV"),1,(A831="Newspaper (online or physical)"),2,(A831="Internet (Social Media &amp; other non-news sites)"),3,(A831="Radio"),4,(A831="None"),5)</f>
        <v>#N/A</v>
      </c>
      <c r="C831" t="s">
        <v>2806</v>
      </c>
    </row>
    <row r="832" spans="1:3" x14ac:dyDescent="0.35">
      <c r="A832" t="s">
        <v>16</v>
      </c>
      <c r="B832" cm="1">
        <f t="array" ref="B832">_xlfn.IFS((A832="TV"),1,(A832="Newspaper (online or physical)"),2,(A832="Internet (Social Media &amp; other non-news sites)"),3,(A832="Radio"),4,(A832="None"),5)</f>
        <v>1</v>
      </c>
      <c r="C832" t="s">
        <v>2806</v>
      </c>
    </row>
    <row r="833" spans="1:3" x14ac:dyDescent="0.35">
      <c r="A833" t="s">
        <v>16</v>
      </c>
      <c r="B833" cm="1">
        <f t="array" ref="B833">_xlfn.IFS((A833="TV"),1,(A833="Newspaper (online or physical)"),2,(A833="Internet (Social Media &amp; other non-news sites)"),3,(A833="Radio"),4,(A833="None"),5)</f>
        <v>1</v>
      </c>
      <c r="C833" t="s">
        <v>2806</v>
      </c>
    </row>
    <row r="834" spans="1:3" x14ac:dyDescent="0.35">
      <c r="A834" t="s">
        <v>19</v>
      </c>
      <c r="B834" cm="1">
        <f t="array" ref="B834">_xlfn.IFS((A834="TV"),1,(A834="Newspaper (online or physical)"),2,(A834="Internet (Social Media &amp; other non-news sites)"),3,(A834="Radio"),4,(A834="None"),5)</f>
        <v>2</v>
      </c>
      <c r="C834" t="s">
        <v>2806</v>
      </c>
    </row>
    <row r="835" spans="1:3" x14ac:dyDescent="0.35">
      <c r="A835" t="s">
        <v>16</v>
      </c>
      <c r="B835" cm="1">
        <f t="array" ref="B835">_xlfn.IFS((A835="TV"),1,(A835="Newspaper (online or physical)"),2,(A835="Internet (Social Media &amp; other non-news sites)"),3,(A835="Radio"),4,(A835="None"),5)</f>
        <v>1</v>
      </c>
      <c r="C835" t="s">
        <v>2806</v>
      </c>
    </row>
    <row r="836" spans="1:3" x14ac:dyDescent="0.35">
      <c r="A836">
        <v>999</v>
      </c>
      <c r="B836" t="e" cm="1">
        <f t="array" ref="B836">_xlfn.IFS((A836="TV"),1,(A836="Newspaper (online or physical)"),2,(A836="Internet (Social Media &amp; other non-news sites)"),3,(A836="Radio"),4,(A836="None"),5)</f>
        <v>#N/A</v>
      </c>
      <c r="C836" t="s">
        <v>2806</v>
      </c>
    </row>
    <row r="837" spans="1:3" x14ac:dyDescent="0.35">
      <c r="A837">
        <v>999</v>
      </c>
      <c r="B837" t="e" cm="1">
        <f t="array" ref="B837">_xlfn.IFS((A837="TV"),1,(A837="Newspaper (online or physical)"),2,(A837="Internet (Social Media &amp; other non-news sites)"),3,(A837="Radio"),4,(A837="None"),5)</f>
        <v>#N/A</v>
      </c>
      <c r="C837" t="s">
        <v>2806</v>
      </c>
    </row>
    <row r="838" spans="1:3" x14ac:dyDescent="0.35">
      <c r="A838" t="s">
        <v>1346</v>
      </c>
      <c r="B838" cm="1">
        <f t="array" ref="B838">_xlfn.IFS((A838="TV"),1,(A838="Newspaper (online or physical)"),2,(A838="Internet (Social Media &amp; other non-news sites)"),3,(A838="Radio"),4,(A838="None"),5)</f>
        <v>3</v>
      </c>
      <c r="C838" t="s">
        <v>2806</v>
      </c>
    </row>
    <row r="839" spans="1:3" x14ac:dyDescent="0.35">
      <c r="A839">
        <v>999</v>
      </c>
      <c r="B839" t="e" cm="1">
        <f t="array" ref="B839">_xlfn.IFS((A839="TV"),1,(A839="Newspaper (online or physical)"),2,(A839="Internet (Social Media &amp; other non-news sites)"),3,(A839="Radio"),4,(A839="None"),5)</f>
        <v>#N/A</v>
      </c>
      <c r="C839" t="s">
        <v>2806</v>
      </c>
    </row>
    <row r="840" spans="1:3" x14ac:dyDescent="0.35">
      <c r="A840">
        <v>999</v>
      </c>
      <c r="B840" t="e" cm="1">
        <f t="array" ref="B840">_xlfn.IFS((A840="TV"),1,(A840="Newspaper (online or physical)"),2,(A840="Internet (Social Media &amp; other non-news sites)"),3,(A840="Radio"),4,(A840="None"),5)</f>
        <v>#N/A</v>
      </c>
      <c r="C840" t="s">
        <v>2806</v>
      </c>
    </row>
    <row r="841" spans="1:3" x14ac:dyDescent="0.35">
      <c r="A841">
        <v>999</v>
      </c>
      <c r="B841" t="e" cm="1">
        <f t="array" ref="B841">_xlfn.IFS((A841="TV"),1,(A841="Newspaper (online or physical)"),2,(A841="Internet (Social Media &amp; other non-news sites)"),3,(A841="Radio"),4,(A841="None"),5)</f>
        <v>#N/A</v>
      </c>
      <c r="C841" t="s">
        <v>2806</v>
      </c>
    </row>
    <row r="842" spans="1:3" x14ac:dyDescent="0.35">
      <c r="A842">
        <v>999</v>
      </c>
      <c r="B842" t="e" cm="1">
        <f t="array" ref="B842">_xlfn.IFS((A842="TV"),1,(A842="Newspaper (online or physical)"),2,(A842="Internet (Social Media &amp; other non-news sites)"),3,(A842="Radio"),4,(A842="None"),5)</f>
        <v>#N/A</v>
      </c>
      <c r="C842" t="s">
        <v>2806</v>
      </c>
    </row>
    <row r="843" spans="1:3" x14ac:dyDescent="0.35">
      <c r="A843">
        <v>999</v>
      </c>
      <c r="B843" t="e" cm="1">
        <f t="array" ref="B843">_xlfn.IFS((A843="TV"),1,(A843="Newspaper (online or physical)"),2,(A843="Internet (Social Media &amp; other non-news sites)"),3,(A843="Radio"),4,(A843="None"),5)</f>
        <v>#N/A</v>
      </c>
      <c r="C843" t="s">
        <v>2806</v>
      </c>
    </row>
    <row r="844" spans="1:3" x14ac:dyDescent="0.35">
      <c r="A844">
        <v>999</v>
      </c>
      <c r="B844" t="e" cm="1">
        <f t="array" ref="B844">_xlfn.IFS((A844="TV"),1,(A844="Newspaper (online or physical)"),2,(A844="Internet (Social Media &amp; other non-news sites)"),3,(A844="Radio"),4,(A844="None"),5)</f>
        <v>#N/A</v>
      </c>
      <c r="C844" t="s">
        <v>2806</v>
      </c>
    </row>
    <row r="845" spans="1:3" x14ac:dyDescent="0.35">
      <c r="A845">
        <v>999</v>
      </c>
      <c r="B845" t="e" cm="1">
        <f t="array" ref="B845">_xlfn.IFS((A845="TV"),1,(A845="Newspaper (online or physical)"),2,(A845="Internet (Social Media &amp; other non-news sites)"),3,(A845="Radio"),4,(A845="None"),5)</f>
        <v>#N/A</v>
      </c>
      <c r="C845" t="s">
        <v>2806</v>
      </c>
    </row>
    <row r="846" spans="1:3" x14ac:dyDescent="0.35">
      <c r="A846">
        <v>999</v>
      </c>
      <c r="B846" t="e" cm="1">
        <f t="array" ref="B846">_xlfn.IFS((A846="TV"),1,(A846="Newspaper (online or physical)"),2,(A846="Internet (Social Media &amp; other non-news sites)"),3,(A846="Radio"),4,(A846="None"),5)</f>
        <v>#N/A</v>
      </c>
      <c r="C846" t="s">
        <v>2806</v>
      </c>
    </row>
    <row r="847" spans="1:3" x14ac:dyDescent="0.35">
      <c r="A847" t="s">
        <v>16</v>
      </c>
      <c r="B847" cm="1">
        <f t="array" ref="B847">_xlfn.IFS((A847="TV"),1,(A847="Newspaper (online or physical)"),2,(A847="Internet (Social Media &amp; other non-news sites)"),3,(A847="Radio"),4,(A847="None"),5)</f>
        <v>1</v>
      </c>
      <c r="C847" t="s">
        <v>2806</v>
      </c>
    </row>
    <row r="848" spans="1:3" x14ac:dyDescent="0.35">
      <c r="A848" t="s">
        <v>1346</v>
      </c>
      <c r="B848" cm="1">
        <f t="array" ref="B848">_xlfn.IFS((A848="TV"),1,(A848="Newspaper (online or physical)"),2,(A848="Internet (Social Media &amp; other non-news sites)"),3,(A848="Radio"),4,(A848="None"),5)</f>
        <v>3</v>
      </c>
      <c r="C848" t="s">
        <v>2806</v>
      </c>
    </row>
    <row r="849" spans="1:3" x14ac:dyDescent="0.35">
      <c r="A849">
        <v>999</v>
      </c>
      <c r="B849" t="e" cm="1">
        <f t="array" ref="B849">_xlfn.IFS((A849="TV"),1,(A849="Newspaper (online or physical)"),2,(A849="Internet (Social Media &amp; other non-news sites)"),3,(A849="Radio"),4,(A849="None"),5)</f>
        <v>#N/A</v>
      </c>
      <c r="C849" t="s">
        <v>2806</v>
      </c>
    </row>
    <row r="850" spans="1:3" x14ac:dyDescent="0.35">
      <c r="A850">
        <v>999</v>
      </c>
      <c r="B850" t="e" cm="1">
        <f t="array" ref="B850">_xlfn.IFS((A850="TV"),1,(A850="Newspaper (online or physical)"),2,(A850="Internet (Social Media &amp; other non-news sites)"),3,(A850="Radio"),4,(A850="None"),5)</f>
        <v>#N/A</v>
      </c>
      <c r="C850" t="s">
        <v>2806</v>
      </c>
    </row>
    <row r="851" spans="1:3" x14ac:dyDescent="0.35">
      <c r="A851">
        <v>999</v>
      </c>
      <c r="B851" t="e" cm="1">
        <f t="array" ref="B851">_xlfn.IFS((A851="TV"),1,(A851="Newspaper (online or physical)"),2,(A851="Internet (Social Media &amp; other non-news sites)"),3,(A851="Radio"),4,(A851="None"),5)</f>
        <v>#N/A</v>
      </c>
      <c r="C851" t="s">
        <v>2806</v>
      </c>
    </row>
    <row r="852" spans="1:3" x14ac:dyDescent="0.35">
      <c r="A852">
        <v>999</v>
      </c>
      <c r="B852" t="e" cm="1">
        <f t="array" ref="B852">_xlfn.IFS((A852="TV"),1,(A852="Newspaper (online or physical)"),2,(A852="Internet (Social Media &amp; other non-news sites)"),3,(A852="Radio"),4,(A852="None"),5)</f>
        <v>#N/A</v>
      </c>
      <c r="C852" t="s">
        <v>2806</v>
      </c>
    </row>
    <row r="853" spans="1:3" x14ac:dyDescent="0.35">
      <c r="A853">
        <v>999</v>
      </c>
      <c r="B853" t="e" cm="1">
        <f t="array" ref="B853">_xlfn.IFS((A853="TV"),1,(A853="Newspaper (online or physical)"),2,(A853="Internet (Social Media &amp; other non-news sites)"),3,(A853="Radio"),4,(A853="None"),5)</f>
        <v>#N/A</v>
      </c>
      <c r="C853" t="s">
        <v>2806</v>
      </c>
    </row>
    <row r="854" spans="1:3" x14ac:dyDescent="0.35">
      <c r="A854">
        <v>999</v>
      </c>
      <c r="B854" t="e" cm="1">
        <f t="array" ref="B854">_xlfn.IFS((A854="TV"),1,(A854="Newspaper (online or physical)"),2,(A854="Internet (Social Media &amp; other non-news sites)"),3,(A854="Radio"),4,(A854="None"),5)</f>
        <v>#N/A</v>
      </c>
      <c r="C854" t="s">
        <v>2806</v>
      </c>
    </row>
    <row r="855" spans="1:3" x14ac:dyDescent="0.35">
      <c r="A855">
        <v>999</v>
      </c>
      <c r="B855" t="e" cm="1">
        <f t="array" ref="B855">_xlfn.IFS((A855="TV"),1,(A855="Newspaper (online or physical)"),2,(A855="Internet (Social Media &amp; other non-news sites)"),3,(A855="Radio"),4,(A855="None"),5)</f>
        <v>#N/A</v>
      </c>
      <c r="C855" t="s">
        <v>2806</v>
      </c>
    </row>
    <row r="856" spans="1:3" x14ac:dyDescent="0.35">
      <c r="A856">
        <v>999</v>
      </c>
      <c r="B856" t="e" cm="1">
        <f t="array" ref="B856">_xlfn.IFS((A856="TV"),1,(A856="Newspaper (online or physical)"),2,(A856="Internet (Social Media &amp; other non-news sites)"),3,(A856="Radio"),4,(A856="None"),5)</f>
        <v>#N/A</v>
      </c>
      <c r="C856" t="s">
        <v>2806</v>
      </c>
    </row>
    <row r="857" spans="1:3" x14ac:dyDescent="0.35">
      <c r="A857">
        <v>999</v>
      </c>
      <c r="B857" t="e" cm="1">
        <f t="array" ref="B857">_xlfn.IFS((A857="TV"),1,(A857="Newspaper (online or physical)"),2,(A857="Internet (Social Media &amp; other non-news sites)"),3,(A857="Radio"),4,(A857="None"),5)</f>
        <v>#N/A</v>
      </c>
      <c r="C857" t="s">
        <v>2806</v>
      </c>
    </row>
    <row r="858" spans="1:3" x14ac:dyDescent="0.35">
      <c r="A858">
        <v>999</v>
      </c>
      <c r="B858" t="e" cm="1">
        <f t="array" ref="B858">_xlfn.IFS((A858="TV"),1,(A858="Newspaper (online or physical)"),2,(A858="Internet (Social Media &amp; other non-news sites)"),3,(A858="Radio"),4,(A858="None"),5)</f>
        <v>#N/A</v>
      </c>
      <c r="C858" t="s">
        <v>2806</v>
      </c>
    </row>
    <row r="859" spans="1:3" x14ac:dyDescent="0.35">
      <c r="A859" t="s">
        <v>19</v>
      </c>
      <c r="B859" cm="1">
        <f t="array" ref="B859">_xlfn.IFS((A859="TV"),1,(A859="Newspaper (online or physical)"),2,(A859="Internet (Social Media &amp; other non-news sites)"),3,(A859="Radio"),4,(A859="None"),5)</f>
        <v>2</v>
      </c>
      <c r="C859" t="s">
        <v>2806</v>
      </c>
    </row>
    <row r="860" spans="1:3" x14ac:dyDescent="0.35">
      <c r="A860">
        <v>999</v>
      </c>
      <c r="B860" t="e" cm="1">
        <f t="array" ref="B860">_xlfn.IFS((A860="TV"),1,(A860="Newspaper (online or physical)"),2,(A860="Internet (Social Media &amp; other non-news sites)"),3,(A860="Radio"),4,(A860="None"),5)</f>
        <v>#N/A</v>
      </c>
      <c r="C860" t="s">
        <v>2806</v>
      </c>
    </row>
    <row r="861" spans="1:3" x14ac:dyDescent="0.35">
      <c r="A861">
        <v>999</v>
      </c>
      <c r="B861" t="e" cm="1">
        <f t="array" ref="B861">_xlfn.IFS((A861="TV"),1,(A861="Newspaper (online or physical)"),2,(A861="Internet (Social Media &amp; other non-news sites)"),3,(A861="Radio"),4,(A861="None"),5)</f>
        <v>#N/A</v>
      </c>
      <c r="C861" t="s">
        <v>2806</v>
      </c>
    </row>
    <row r="862" spans="1:3" x14ac:dyDescent="0.35">
      <c r="A862">
        <v>999</v>
      </c>
      <c r="B862" t="e" cm="1">
        <f t="array" ref="B862">_xlfn.IFS((A862="TV"),1,(A862="Newspaper (online or physical)"),2,(A862="Internet (Social Media &amp; other non-news sites)"),3,(A862="Radio"),4,(A862="None"),5)</f>
        <v>#N/A</v>
      </c>
      <c r="C862" t="s">
        <v>2806</v>
      </c>
    </row>
    <row r="863" spans="1:3" x14ac:dyDescent="0.35">
      <c r="A863">
        <v>999</v>
      </c>
      <c r="B863" t="e" cm="1">
        <f t="array" ref="B863">_xlfn.IFS((A863="TV"),1,(A863="Newspaper (online or physical)"),2,(A863="Internet (Social Media &amp; other non-news sites)"),3,(A863="Radio"),4,(A863="None"),5)</f>
        <v>#N/A</v>
      </c>
      <c r="C863" t="s">
        <v>2806</v>
      </c>
    </row>
    <row r="864" spans="1:3" x14ac:dyDescent="0.35">
      <c r="A864">
        <v>999</v>
      </c>
      <c r="B864" t="e" cm="1">
        <f t="array" ref="B864">_xlfn.IFS((A864="TV"),1,(A864="Newspaper (online or physical)"),2,(A864="Internet (Social Media &amp; other non-news sites)"),3,(A864="Radio"),4,(A864="None"),5)</f>
        <v>#N/A</v>
      </c>
      <c r="C864" t="s">
        <v>2806</v>
      </c>
    </row>
    <row r="865" spans="1:3" x14ac:dyDescent="0.35">
      <c r="A865">
        <v>999</v>
      </c>
      <c r="B865" t="e" cm="1">
        <f t="array" ref="B865">_xlfn.IFS((A865="TV"),1,(A865="Newspaper (online or physical)"),2,(A865="Internet (Social Media &amp; other non-news sites)"),3,(A865="Radio"),4,(A865="None"),5)</f>
        <v>#N/A</v>
      </c>
      <c r="C865" t="s">
        <v>2806</v>
      </c>
    </row>
    <row r="866" spans="1:3" x14ac:dyDescent="0.35">
      <c r="A866">
        <v>999</v>
      </c>
      <c r="B866" t="e" cm="1">
        <f t="array" ref="B866">_xlfn.IFS((A866="TV"),1,(A866="Newspaper (online or physical)"),2,(A866="Internet (Social Media &amp; other non-news sites)"),3,(A866="Radio"),4,(A866="None"),5)</f>
        <v>#N/A</v>
      </c>
      <c r="C866" t="s">
        <v>2806</v>
      </c>
    </row>
    <row r="867" spans="1:3" x14ac:dyDescent="0.35">
      <c r="A867">
        <v>999</v>
      </c>
      <c r="B867" t="e" cm="1">
        <f t="array" ref="B867">_xlfn.IFS((A867="TV"),1,(A867="Newspaper (online or physical)"),2,(A867="Internet (Social Media &amp; other non-news sites)"),3,(A867="Radio"),4,(A867="None"),5)</f>
        <v>#N/A</v>
      </c>
      <c r="C867" t="s">
        <v>2806</v>
      </c>
    </row>
    <row r="868" spans="1:3" x14ac:dyDescent="0.35">
      <c r="A868">
        <v>999</v>
      </c>
      <c r="B868" t="e" cm="1">
        <f t="array" ref="B868">_xlfn.IFS((A868="TV"),1,(A868="Newspaper (online or physical)"),2,(A868="Internet (Social Media &amp; other non-news sites)"),3,(A868="Radio"),4,(A868="None"),5)</f>
        <v>#N/A</v>
      </c>
      <c r="C868" t="s">
        <v>2806</v>
      </c>
    </row>
    <row r="869" spans="1:3" x14ac:dyDescent="0.35">
      <c r="A869" t="s">
        <v>1346</v>
      </c>
      <c r="B869" cm="1">
        <f t="array" ref="B869">_xlfn.IFS((A869="TV"),1,(A869="Newspaper (online or physical)"),2,(A869="Internet (Social Media &amp; other non-news sites)"),3,(A869="Radio"),4,(A869="None"),5)</f>
        <v>3</v>
      </c>
      <c r="C869" t="s">
        <v>2806</v>
      </c>
    </row>
    <row r="870" spans="1:3" x14ac:dyDescent="0.35">
      <c r="A870">
        <v>999</v>
      </c>
      <c r="B870" t="e" cm="1">
        <f t="array" ref="B870">_xlfn.IFS((A870="TV"),1,(A870="Newspaper (online or physical)"),2,(A870="Internet (Social Media &amp; other non-news sites)"),3,(A870="Radio"),4,(A870="None"),5)</f>
        <v>#N/A</v>
      </c>
      <c r="C870" t="s">
        <v>2806</v>
      </c>
    </row>
    <row r="871" spans="1:3" x14ac:dyDescent="0.35">
      <c r="A871" t="s">
        <v>19</v>
      </c>
      <c r="B871" cm="1">
        <f t="array" ref="B871">_xlfn.IFS((A871="TV"),1,(A871="Newspaper (online or physical)"),2,(A871="Internet (Social Media &amp; other non-news sites)"),3,(A871="Radio"),4,(A871="None"),5)</f>
        <v>2</v>
      </c>
      <c r="C871" t="s">
        <v>2806</v>
      </c>
    </row>
    <row r="872" spans="1:3" x14ac:dyDescent="0.35">
      <c r="A872">
        <v>999</v>
      </c>
      <c r="B872" t="e" cm="1">
        <f t="array" ref="B872">_xlfn.IFS((A872="TV"),1,(A872="Newspaper (online or physical)"),2,(A872="Internet (Social Media &amp; other non-news sites)"),3,(A872="Radio"),4,(A872="None"),5)</f>
        <v>#N/A</v>
      </c>
      <c r="C872" t="s">
        <v>2806</v>
      </c>
    </row>
    <row r="873" spans="1:3" x14ac:dyDescent="0.35">
      <c r="A873">
        <v>999</v>
      </c>
      <c r="B873" t="e" cm="1">
        <f t="array" ref="B873">_xlfn.IFS((A873="TV"),1,(A873="Newspaper (online or physical)"),2,(A873="Internet (Social Media &amp; other non-news sites)"),3,(A873="Radio"),4,(A873="None"),5)</f>
        <v>#N/A</v>
      </c>
      <c r="C873" t="s">
        <v>2806</v>
      </c>
    </row>
    <row r="874" spans="1:3" x14ac:dyDescent="0.35">
      <c r="A874" t="s">
        <v>18</v>
      </c>
      <c r="B874" cm="1">
        <f t="array" ref="B874">_xlfn.IFS((A874="TV"),1,(A874="Newspaper (online or physical)"),2,(A874="Internet (Social Media &amp; other non-news sites)"),3,(A874="Radio"),4,(A874="None"),5)</f>
        <v>4</v>
      </c>
      <c r="C874" t="s">
        <v>2806</v>
      </c>
    </row>
    <row r="875" spans="1:3" x14ac:dyDescent="0.35">
      <c r="A875">
        <v>999</v>
      </c>
      <c r="B875" t="e" cm="1">
        <f t="array" ref="B875">_xlfn.IFS((A875="TV"),1,(A875="Newspaper (online or physical)"),2,(A875="Internet (Social Media &amp; other non-news sites)"),3,(A875="Radio"),4,(A875="None"),5)</f>
        <v>#N/A</v>
      </c>
      <c r="C875" t="s">
        <v>2806</v>
      </c>
    </row>
    <row r="876" spans="1:3" x14ac:dyDescent="0.35">
      <c r="A876" t="s">
        <v>19</v>
      </c>
      <c r="B876" cm="1">
        <f t="array" ref="B876">_xlfn.IFS((A876="TV"),1,(A876="Newspaper (online or physical)"),2,(A876="Internet (Social Media &amp; other non-news sites)"),3,(A876="Radio"),4,(A876="None"),5)</f>
        <v>2</v>
      </c>
      <c r="C876" t="s">
        <v>2806</v>
      </c>
    </row>
    <row r="877" spans="1:3" x14ac:dyDescent="0.35">
      <c r="A877">
        <v>999</v>
      </c>
      <c r="B877" t="e" cm="1">
        <f t="array" ref="B877">_xlfn.IFS((A877="TV"),1,(A877="Newspaper (online or physical)"),2,(A877="Internet (Social Media &amp; other non-news sites)"),3,(A877="Radio"),4,(A877="None"),5)</f>
        <v>#N/A</v>
      </c>
      <c r="C877" t="s">
        <v>2806</v>
      </c>
    </row>
    <row r="878" spans="1:3" x14ac:dyDescent="0.35">
      <c r="A878">
        <v>999</v>
      </c>
      <c r="B878" t="e" cm="1">
        <f t="array" ref="B878">_xlfn.IFS((A878="TV"),1,(A878="Newspaper (online or physical)"),2,(A878="Internet (Social Media &amp; other non-news sites)"),3,(A878="Radio"),4,(A878="None"),5)</f>
        <v>#N/A</v>
      </c>
      <c r="C878" t="s">
        <v>2806</v>
      </c>
    </row>
    <row r="879" spans="1:3" x14ac:dyDescent="0.35">
      <c r="A879">
        <v>999</v>
      </c>
      <c r="B879" t="e" cm="1">
        <f t="array" ref="B879">_xlfn.IFS((A879="TV"),1,(A879="Newspaper (online or physical)"),2,(A879="Internet (Social Media &amp; other non-news sites)"),3,(A879="Radio"),4,(A879="None"),5)</f>
        <v>#N/A</v>
      </c>
      <c r="C879" t="s">
        <v>2806</v>
      </c>
    </row>
    <row r="880" spans="1:3" x14ac:dyDescent="0.35">
      <c r="A880">
        <v>999</v>
      </c>
      <c r="B880" t="e" cm="1">
        <f t="array" ref="B880">_xlfn.IFS((A880="TV"),1,(A880="Newspaper (online or physical)"),2,(A880="Internet (Social Media &amp; other non-news sites)"),3,(A880="Radio"),4,(A880="None"),5)</f>
        <v>#N/A</v>
      </c>
      <c r="C880" t="s">
        <v>2806</v>
      </c>
    </row>
    <row r="881" spans="1:3" x14ac:dyDescent="0.35">
      <c r="A881">
        <v>999</v>
      </c>
      <c r="B881" t="e" cm="1">
        <f t="array" ref="B881">_xlfn.IFS((A881="TV"),1,(A881="Newspaper (online or physical)"),2,(A881="Internet (Social Media &amp; other non-news sites)"),3,(A881="Radio"),4,(A881="None"),5)</f>
        <v>#N/A</v>
      </c>
      <c r="C881" t="s">
        <v>2806</v>
      </c>
    </row>
    <row r="882" spans="1:3" x14ac:dyDescent="0.35">
      <c r="A882">
        <v>999</v>
      </c>
      <c r="B882" t="e" cm="1">
        <f t="array" ref="B882">_xlfn.IFS((A882="TV"),1,(A882="Newspaper (online or physical)"),2,(A882="Internet (Social Media &amp; other non-news sites)"),3,(A882="Radio"),4,(A882="None"),5)</f>
        <v>#N/A</v>
      </c>
      <c r="C882" t="s">
        <v>2806</v>
      </c>
    </row>
    <row r="883" spans="1:3" x14ac:dyDescent="0.35">
      <c r="A883" t="s">
        <v>19</v>
      </c>
      <c r="B883" cm="1">
        <f t="array" ref="B883">_xlfn.IFS((A883="TV"),1,(A883="Newspaper (online or physical)"),2,(A883="Internet (Social Media &amp; other non-news sites)"),3,(A883="Radio"),4,(A883="None"),5)</f>
        <v>2</v>
      </c>
      <c r="C883" t="s">
        <v>2806</v>
      </c>
    </row>
    <row r="884" spans="1:3" x14ac:dyDescent="0.35">
      <c r="A884" t="s">
        <v>19</v>
      </c>
      <c r="B884" cm="1">
        <f t="array" ref="B884">_xlfn.IFS((A884="TV"),1,(A884="Newspaper (online or physical)"),2,(A884="Internet (Social Media &amp; other non-news sites)"),3,(A884="Radio"),4,(A884="None"),5)</f>
        <v>2</v>
      </c>
      <c r="C884" t="s">
        <v>2806</v>
      </c>
    </row>
    <row r="885" spans="1:3" x14ac:dyDescent="0.35">
      <c r="A885">
        <v>999</v>
      </c>
      <c r="B885" t="e" cm="1">
        <f t="array" ref="B885">_xlfn.IFS((A885="TV"),1,(A885="Newspaper (online or physical)"),2,(A885="Internet (Social Media &amp; other non-news sites)"),3,(A885="Radio"),4,(A885="None"),5)</f>
        <v>#N/A</v>
      </c>
      <c r="C885" t="s">
        <v>2806</v>
      </c>
    </row>
    <row r="886" spans="1:3" x14ac:dyDescent="0.35">
      <c r="A886" t="s">
        <v>16</v>
      </c>
      <c r="B886" cm="1">
        <f t="array" ref="B886">_xlfn.IFS((A886="TV"),1,(A886="Newspaper (online or physical)"),2,(A886="Internet (Social Media &amp; other non-news sites)"),3,(A886="Radio"),4,(A886="None"),5)</f>
        <v>1</v>
      </c>
      <c r="C886" t="s">
        <v>2806</v>
      </c>
    </row>
    <row r="887" spans="1:3" x14ac:dyDescent="0.35">
      <c r="A887">
        <v>999</v>
      </c>
      <c r="B887" t="e" cm="1">
        <f t="array" ref="B887">_xlfn.IFS((A887="TV"),1,(A887="Newspaper (online or physical)"),2,(A887="Internet (Social Media &amp; other non-news sites)"),3,(A887="Radio"),4,(A887="None"),5)</f>
        <v>#N/A</v>
      </c>
      <c r="C887" t="s">
        <v>2806</v>
      </c>
    </row>
    <row r="888" spans="1:3" x14ac:dyDescent="0.35">
      <c r="A888">
        <v>999</v>
      </c>
      <c r="B888" t="e" cm="1">
        <f t="array" ref="B888">_xlfn.IFS((A888="TV"),1,(A888="Newspaper (online or physical)"),2,(A888="Internet (Social Media &amp; other non-news sites)"),3,(A888="Radio"),4,(A888="None"),5)</f>
        <v>#N/A</v>
      </c>
      <c r="C888" t="s">
        <v>2806</v>
      </c>
    </row>
    <row r="889" spans="1:3" x14ac:dyDescent="0.35">
      <c r="A889">
        <v>999</v>
      </c>
      <c r="B889" t="e" cm="1">
        <f t="array" ref="B889">_xlfn.IFS((A889="TV"),1,(A889="Newspaper (online or physical)"),2,(A889="Internet (Social Media &amp; other non-news sites)"),3,(A889="Radio"),4,(A889="None"),5)</f>
        <v>#N/A</v>
      </c>
      <c r="C889" t="s">
        <v>2806</v>
      </c>
    </row>
    <row r="890" spans="1:3" x14ac:dyDescent="0.35">
      <c r="A890">
        <v>999</v>
      </c>
      <c r="B890" t="e" cm="1">
        <f t="array" ref="B890">_xlfn.IFS((A890="TV"),1,(A890="Newspaper (online or physical)"),2,(A890="Internet (Social Media &amp; other non-news sites)"),3,(A890="Radio"),4,(A890="None"),5)</f>
        <v>#N/A</v>
      </c>
      <c r="C890" t="s">
        <v>2806</v>
      </c>
    </row>
    <row r="891" spans="1:3" x14ac:dyDescent="0.35">
      <c r="A891" t="s">
        <v>19</v>
      </c>
      <c r="B891" cm="1">
        <f t="array" ref="B891">_xlfn.IFS((A891="TV"),1,(A891="Newspaper (online or physical)"),2,(A891="Internet (Social Media &amp; other non-news sites)"),3,(A891="Radio"),4,(A891="None"),5)</f>
        <v>2</v>
      </c>
      <c r="C891" t="s">
        <v>2806</v>
      </c>
    </row>
    <row r="892" spans="1:3" x14ac:dyDescent="0.35">
      <c r="A892">
        <v>999</v>
      </c>
      <c r="B892" t="e" cm="1">
        <f t="array" ref="B892">_xlfn.IFS((A892="TV"),1,(A892="Newspaper (online or physical)"),2,(A892="Internet (Social Media &amp; other non-news sites)"),3,(A892="Radio"),4,(A892="None"),5)</f>
        <v>#N/A</v>
      </c>
      <c r="C892" t="s">
        <v>2806</v>
      </c>
    </row>
    <row r="893" spans="1:3" x14ac:dyDescent="0.35">
      <c r="A893">
        <v>999</v>
      </c>
      <c r="B893" t="e" cm="1">
        <f t="array" ref="B893">_xlfn.IFS((A893="TV"),1,(A893="Newspaper (online or physical)"),2,(A893="Internet (Social Media &amp; other non-news sites)"),3,(A893="Radio"),4,(A893="None"),5)</f>
        <v>#N/A</v>
      </c>
      <c r="C893" t="s">
        <v>2806</v>
      </c>
    </row>
    <row r="894" spans="1:3" x14ac:dyDescent="0.35">
      <c r="A894">
        <v>999</v>
      </c>
      <c r="B894" t="e" cm="1">
        <f t="array" ref="B894">_xlfn.IFS((A894="TV"),1,(A894="Newspaper (online or physical)"),2,(A894="Internet (Social Media &amp; other non-news sites)"),3,(A894="Radio"),4,(A894="None"),5)</f>
        <v>#N/A</v>
      </c>
      <c r="C894" t="s">
        <v>2806</v>
      </c>
    </row>
    <row r="895" spans="1:3" x14ac:dyDescent="0.35">
      <c r="A895" t="s">
        <v>1346</v>
      </c>
      <c r="B895" cm="1">
        <f t="array" ref="B895">_xlfn.IFS((A895="TV"),1,(A895="Newspaper (online or physical)"),2,(A895="Internet (Social Media &amp; other non-news sites)"),3,(A895="Radio"),4,(A895="None"),5)</f>
        <v>3</v>
      </c>
      <c r="C895" t="s">
        <v>2806</v>
      </c>
    </row>
    <row r="896" spans="1:3" x14ac:dyDescent="0.35">
      <c r="A896">
        <v>999</v>
      </c>
      <c r="B896" t="e" cm="1">
        <f t="array" ref="B896">_xlfn.IFS((A896="TV"),1,(A896="Newspaper (online or physical)"),2,(A896="Internet (Social Media &amp; other non-news sites)"),3,(A896="Radio"),4,(A896="None"),5)</f>
        <v>#N/A</v>
      </c>
      <c r="C896" t="s">
        <v>2807</v>
      </c>
    </row>
    <row r="897" spans="1:3" x14ac:dyDescent="0.35">
      <c r="A897">
        <v>999</v>
      </c>
      <c r="B897" t="e" cm="1">
        <f t="array" ref="B897">_xlfn.IFS((A897="TV"),1,(A897="Newspaper (online or physical)"),2,(A897="Internet (Social Media &amp; other non-news sites)"),3,(A897="Radio"),4,(A897="None"),5)</f>
        <v>#N/A</v>
      </c>
      <c r="C897" t="s">
        <v>2807</v>
      </c>
    </row>
    <row r="898" spans="1:3" x14ac:dyDescent="0.35">
      <c r="A898">
        <v>999</v>
      </c>
      <c r="B898" t="e" cm="1">
        <f t="array" ref="B898">_xlfn.IFS((A898="TV"),1,(A898="Newspaper (online or physical)"),2,(A898="Internet (Social Media &amp; other non-news sites)"),3,(A898="Radio"),4,(A898="None"),5)</f>
        <v>#N/A</v>
      </c>
      <c r="C898" t="s">
        <v>2807</v>
      </c>
    </row>
    <row r="899" spans="1:3" x14ac:dyDescent="0.35">
      <c r="A899" t="s">
        <v>19</v>
      </c>
      <c r="B899" cm="1">
        <f t="array" ref="B899">_xlfn.IFS((A899="TV"),1,(A899="Newspaper (online or physical)"),2,(A899="Internet (Social Media &amp; other non-news sites)"),3,(A899="Radio"),4,(A899="None"),5)</f>
        <v>2</v>
      </c>
      <c r="C899" t="s">
        <v>2807</v>
      </c>
    </row>
    <row r="900" spans="1:3" x14ac:dyDescent="0.35">
      <c r="A900" t="s">
        <v>16</v>
      </c>
      <c r="B900" cm="1">
        <f t="array" ref="B900">_xlfn.IFS((A900="TV"),1,(A900="Newspaper (online or physical)"),2,(A900="Internet (Social Media &amp; other non-news sites)"),3,(A900="Radio"),4,(A900="None"),5)</f>
        <v>1</v>
      </c>
      <c r="C900" t="s">
        <v>2807</v>
      </c>
    </row>
    <row r="901" spans="1:3" x14ac:dyDescent="0.35">
      <c r="A901">
        <v>999</v>
      </c>
      <c r="B901" t="e" cm="1">
        <f t="array" ref="B901">_xlfn.IFS((A901="TV"),1,(A901="Newspaper (online or physical)"),2,(A901="Internet (Social Media &amp; other non-news sites)"),3,(A901="Radio"),4,(A901="None"),5)</f>
        <v>#N/A</v>
      </c>
      <c r="C901" t="s">
        <v>2807</v>
      </c>
    </row>
    <row r="902" spans="1:3" x14ac:dyDescent="0.35">
      <c r="A902">
        <v>999</v>
      </c>
      <c r="B902" t="e" cm="1">
        <f t="array" ref="B902">_xlfn.IFS((A902="TV"),1,(A902="Newspaper (online or physical)"),2,(A902="Internet (Social Media &amp; other non-news sites)"),3,(A902="Radio"),4,(A902="None"),5)</f>
        <v>#N/A</v>
      </c>
      <c r="C902" t="s">
        <v>2807</v>
      </c>
    </row>
    <row r="903" spans="1:3" x14ac:dyDescent="0.35">
      <c r="A903" t="s">
        <v>19</v>
      </c>
      <c r="B903" cm="1">
        <f t="array" ref="B903">_xlfn.IFS((A903="TV"),1,(A903="Newspaper (online or physical)"),2,(A903="Internet (Social Media &amp; other non-news sites)"),3,(A903="Radio"),4,(A903="None"),5)</f>
        <v>2</v>
      </c>
      <c r="C903" t="s">
        <v>2807</v>
      </c>
    </row>
    <row r="904" spans="1:3" x14ac:dyDescent="0.35">
      <c r="A904">
        <v>999</v>
      </c>
      <c r="B904" t="e" cm="1">
        <f t="array" ref="B904">_xlfn.IFS((A904="TV"),1,(A904="Newspaper (online or physical)"),2,(A904="Internet (Social Media &amp; other non-news sites)"),3,(A904="Radio"),4,(A904="None"),5)</f>
        <v>#N/A</v>
      </c>
      <c r="C904" t="s">
        <v>2807</v>
      </c>
    </row>
    <row r="905" spans="1:3" x14ac:dyDescent="0.35">
      <c r="A905">
        <v>999</v>
      </c>
      <c r="B905" t="e" cm="1">
        <f t="array" ref="B905">_xlfn.IFS((A905="TV"),1,(A905="Newspaper (online or physical)"),2,(A905="Internet (Social Media &amp; other non-news sites)"),3,(A905="Radio"),4,(A905="None"),5)</f>
        <v>#N/A</v>
      </c>
      <c r="C905" t="s">
        <v>2807</v>
      </c>
    </row>
    <row r="906" spans="1:3" x14ac:dyDescent="0.35">
      <c r="A906" t="s">
        <v>1346</v>
      </c>
      <c r="B906" cm="1">
        <f t="array" ref="B906">_xlfn.IFS((A906="TV"),1,(A906="Newspaper (online or physical)"),2,(A906="Internet (Social Media &amp; other non-news sites)"),3,(A906="Radio"),4,(A906="None"),5)</f>
        <v>3</v>
      </c>
      <c r="C906" t="s">
        <v>2807</v>
      </c>
    </row>
    <row r="907" spans="1:3" x14ac:dyDescent="0.35">
      <c r="A907" t="s">
        <v>19</v>
      </c>
      <c r="B907" cm="1">
        <f t="array" ref="B907">_xlfn.IFS((A907="TV"),1,(A907="Newspaper (online or physical)"),2,(A907="Internet (Social Media &amp; other non-news sites)"),3,(A907="Radio"),4,(A907="None"),5)</f>
        <v>2</v>
      </c>
      <c r="C907" t="s">
        <v>2807</v>
      </c>
    </row>
    <row r="908" spans="1:3" x14ac:dyDescent="0.35">
      <c r="A908">
        <v>999</v>
      </c>
      <c r="B908" t="e" cm="1">
        <f t="array" ref="B908">_xlfn.IFS((A908="TV"),1,(A908="Newspaper (online or physical)"),2,(A908="Internet (Social Media &amp; other non-news sites)"),3,(A908="Radio"),4,(A908="None"),5)</f>
        <v>#N/A</v>
      </c>
      <c r="C908" t="s">
        <v>2807</v>
      </c>
    </row>
    <row r="909" spans="1:3" x14ac:dyDescent="0.35">
      <c r="A909" t="s">
        <v>1346</v>
      </c>
      <c r="B909" cm="1">
        <f t="array" ref="B909">_xlfn.IFS((A909="TV"),1,(A909="Newspaper (online or physical)"),2,(A909="Internet (Social Media &amp; other non-news sites)"),3,(A909="Radio"),4,(A909="None"),5)</f>
        <v>3</v>
      </c>
      <c r="C909" t="s">
        <v>2807</v>
      </c>
    </row>
    <row r="910" spans="1:3" x14ac:dyDescent="0.35">
      <c r="A910">
        <v>999</v>
      </c>
      <c r="B910" t="e" cm="1">
        <f t="array" ref="B910">_xlfn.IFS((A910="TV"),1,(A910="Newspaper (online or physical)"),2,(A910="Internet (Social Media &amp; other non-news sites)"),3,(A910="Radio"),4,(A910="None"),5)</f>
        <v>#N/A</v>
      </c>
      <c r="C910" t="s">
        <v>2807</v>
      </c>
    </row>
    <row r="911" spans="1:3" x14ac:dyDescent="0.35">
      <c r="A911">
        <v>999</v>
      </c>
      <c r="B911" t="e" cm="1">
        <f t="array" ref="B911">_xlfn.IFS((A911="TV"),1,(A911="Newspaper (online or physical)"),2,(A911="Internet (Social Media &amp; other non-news sites)"),3,(A911="Radio"),4,(A911="None"),5)</f>
        <v>#N/A</v>
      </c>
      <c r="C911" t="s">
        <v>2807</v>
      </c>
    </row>
    <row r="912" spans="1:3" x14ac:dyDescent="0.35">
      <c r="A912" t="s">
        <v>20</v>
      </c>
      <c r="B912" cm="1">
        <f t="array" ref="B912">_xlfn.IFS((A912="TV"),1,(A912="Newspaper (online or physical)"),2,(A912="Internet (Social Media &amp; other non-news sites)"),3,(A912="Radio"),4,(A912="None"),5)</f>
        <v>5</v>
      </c>
      <c r="C912" t="s">
        <v>2807</v>
      </c>
    </row>
    <row r="913" spans="1:3" x14ac:dyDescent="0.35">
      <c r="A913" t="s">
        <v>20</v>
      </c>
      <c r="B913" cm="1">
        <f t="array" ref="B913">_xlfn.IFS((A913="TV"),1,(A913="Newspaper (online or physical)"),2,(A913="Internet (Social Media &amp; other non-news sites)"),3,(A913="Radio"),4,(A913="None"),5)</f>
        <v>5</v>
      </c>
      <c r="C913" t="s">
        <v>2807</v>
      </c>
    </row>
    <row r="914" spans="1:3" x14ac:dyDescent="0.35">
      <c r="A914">
        <v>999</v>
      </c>
      <c r="B914" t="e" cm="1">
        <f t="array" ref="B914">_xlfn.IFS((A914="TV"),1,(A914="Newspaper (online or physical)"),2,(A914="Internet (Social Media &amp; other non-news sites)"),3,(A914="Radio"),4,(A914="None"),5)</f>
        <v>#N/A</v>
      </c>
      <c r="C914" t="s">
        <v>2807</v>
      </c>
    </row>
    <row r="915" spans="1:3" x14ac:dyDescent="0.35">
      <c r="A915" t="s">
        <v>1346</v>
      </c>
      <c r="B915" cm="1">
        <f t="array" ref="B915">_xlfn.IFS((A915="TV"),1,(A915="Newspaper (online or physical)"),2,(A915="Internet (Social Media &amp; other non-news sites)"),3,(A915="Radio"),4,(A915="None"),5)</f>
        <v>3</v>
      </c>
      <c r="C915" t="s">
        <v>2807</v>
      </c>
    </row>
    <row r="916" spans="1:3" x14ac:dyDescent="0.35">
      <c r="A916" t="s">
        <v>16</v>
      </c>
      <c r="B916" cm="1">
        <f t="array" ref="B916">_xlfn.IFS((A916="TV"),1,(A916="Newspaper (online or physical)"),2,(A916="Internet (Social Media &amp; other non-news sites)"),3,(A916="Radio"),4,(A916="None"),5)</f>
        <v>1</v>
      </c>
      <c r="C916" t="s">
        <v>2807</v>
      </c>
    </row>
    <row r="917" spans="1:3" x14ac:dyDescent="0.35">
      <c r="A917" t="s">
        <v>19</v>
      </c>
      <c r="B917" cm="1">
        <f t="array" ref="B917">_xlfn.IFS((A917="TV"),1,(A917="Newspaper (online or physical)"),2,(A917="Internet (Social Media &amp; other non-news sites)"),3,(A917="Radio"),4,(A917="None"),5)</f>
        <v>2</v>
      </c>
      <c r="C917" t="s">
        <v>2807</v>
      </c>
    </row>
    <row r="918" spans="1:3" x14ac:dyDescent="0.35">
      <c r="A918">
        <v>999</v>
      </c>
      <c r="B918" t="e" cm="1">
        <f t="array" ref="B918">_xlfn.IFS((A918="TV"),1,(A918="Newspaper (online or physical)"),2,(A918="Internet (Social Media &amp; other non-news sites)"),3,(A918="Radio"),4,(A918="None"),5)</f>
        <v>#N/A</v>
      </c>
      <c r="C918" t="s">
        <v>2807</v>
      </c>
    </row>
    <row r="919" spans="1:3" x14ac:dyDescent="0.35">
      <c r="A919">
        <v>999</v>
      </c>
      <c r="B919" t="e" cm="1">
        <f t="array" ref="B919">_xlfn.IFS((A919="TV"),1,(A919="Newspaper (online or physical)"),2,(A919="Internet (Social Media &amp; other non-news sites)"),3,(A919="Radio"),4,(A919="None"),5)</f>
        <v>#N/A</v>
      </c>
      <c r="C919" t="s">
        <v>2807</v>
      </c>
    </row>
    <row r="920" spans="1:3" x14ac:dyDescent="0.35">
      <c r="A920">
        <v>999</v>
      </c>
      <c r="B920" t="e" cm="1">
        <f t="array" ref="B920">_xlfn.IFS((A920="TV"),1,(A920="Newspaper (online or physical)"),2,(A920="Internet (Social Media &amp; other non-news sites)"),3,(A920="Radio"),4,(A920="None"),5)</f>
        <v>#N/A</v>
      </c>
      <c r="C920" t="s">
        <v>2807</v>
      </c>
    </row>
    <row r="921" spans="1:3" x14ac:dyDescent="0.35">
      <c r="A921">
        <v>999</v>
      </c>
      <c r="B921" t="e" cm="1">
        <f t="array" ref="B921">_xlfn.IFS((A921="TV"),1,(A921="Newspaper (online or physical)"),2,(A921="Internet (Social Media &amp; other non-news sites)"),3,(A921="Radio"),4,(A921="None"),5)</f>
        <v>#N/A</v>
      </c>
      <c r="C921" t="s">
        <v>2807</v>
      </c>
    </row>
    <row r="922" spans="1:3" x14ac:dyDescent="0.35">
      <c r="A922">
        <v>999</v>
      </c>
      <c r="B922" t="e" cm="1">
        <f t="array" ref="B922">_xlfn.IFS((A922="TV"),1,(A922="Newspaper (online or physical)"),2,(A922="Internet (Social Media &amp; other non-news sites)"),3,(A922="Radio"),4,(A922="None"),5)</f>
        <v>#N/A</v>
      </c>
      <c r="C922" t="s">
        <v>2807</v>
      </c>
    </row>
    <row r="923" spans="1:3" x14ac:dyDescent="0.35">
      <c r="A923">
        <v>999</v>
      </c>
      <c r="B923" t="e" cm="1">
        <f t="array" ref="B923">_xlfn.IFS((A923="TV"),1,(A923="Newspaper (online or physical)"),2,(A923="Internet (Social Media &amp; other non-news sites)"),3,(A923="Radio"),4,(A923="None"),5)</f>
        <v>#N/A</v>
      </c>
      <c r="C923" t="s">
        <v>2807</v>
      </c>
    </row>
    <row r="924" spans="1:3" x14ac:dyDescent="0.35">
      <c r="A924">
        <v>999</v>
      </c>
      <c r="B924" t="e" cm="1">
        <f t="array" ref="B924">_xlfn.IFS((A924="TV"),1,(A924="Newspaper (online or physical)"),2,(A924="Internet (Social Media &amp; other non-news sites)"),3,(A924="Radio"),4,(A924="None"),5)</f>
        <v>#N/A</v>
      </c>
      <c r="C924" t="s">
        <v>2807</v>
      </c>
    </row>
    <row r="925" spans="1:3" x14ac:dyDescent="0.35">
      <c r="A925">
        <v>999</v>
      </c>
      <c r="B925" t="e" cm="1">
        <f t="array" ref="B925">_xlfn.IFS((A925="TV"),1,(A925="Newspaper (online or physical)"),2,(A925="Internet (Social Media &amp; other non-news sites)"),3,(A925="Radio"),4,(A925="None"),5)</f>
        <v>#N/A</v>
      </c>
      <c r="C925" t="s">
        <v>2807</v>
      </c>
    </row>
    <row r="926" spans="1:3" x14ac:dyDescent="0.35">
      <c r="A926">
        <v>999</v>
      </c>
      <c r="B926" t="e" cm="1">
        <f t="array" ref="B926">_xlfn.IFS((A926="TV"),1,(A926="Newspaper (online or physical)"),2,(A926="Internet (Social Media &amp; other non-news sites)"),3,(A926="Radio"),4,(A926="None"),5)</f>
        <v>#N/A</v>
      </c>
      <c r="C926" t="s">
        <v>2807</v>
      </c>
    </row>
    <row r="927" spans="1:3" x14ac:dyDescent="0.35">
      <c r="A927">
        <v>999</v>
      </c>
      <c r="B927" t="e" cm="1">
        <f t="array" ref="B927">_xlfn.IFS((A927="TV"),1,(A927="Newspaper (online or physical)"),2,(A927="Internet (Social Media &amp; other non-news sites)"),3,(A927="Radio"),4,(A927="None"),5)</f>
        <v>#N/A</v>
      </c>
      <c r="C927" t="s">
        <v>2807</v>
      </c>
    </row>
    <row r="928" spans="1:3" x14ac:dyDescent="0.35">
      <c r="A928">
        <v>999</v>
      </c>
      <c r="B928" t="e" cm="1">
        <f t="array" ref="B928">_xlfn.IFS((A928="TV"),1,(A928="Newspaper (online or physical)"),2,(A928="Internet (Social Media &amp; other non-news sites)"),3,(A928="Radio"),4,(A928="None"),5)</f>
        <v>#N/A</v>
      </c>
      <c r="C928" t="s">
        <v>2807</v>
      </c>
    </row>
    <row r="929" spans="1:3" x14ac:dyDescent="0.35">
      <c r="A929">
        <v>999</v>
      </c>
      <c r="B929" t="e" cm="1">
        <f t="array" ref="B929">_xlfn.IFS((A929="TV"),1,(A929="Newspaper (online or physical)"),2,(A929="Internet (Social Media &amp; other non-news sites)"),3,(A929="Radio"),4,(A929="None"),5)</f>
        <v>#N/A</v>
      </c>
      <c r="C929" t="s">
        <v>2807</v>
      </c>
    </row>
    <row r="930" spans="1:3" x14ac:dyDescent="0.35">
      <c r="A930" t="s">
        <v>16</v>
      </c>
      <c r="B930" cm="1">
        <f t="array" ref="B930">_xlfn.IFS((A930="TV"),1,(A930="Newspaper (online or physical)"),2,(A930="Internet (Social Media &amp; other non-news sites)"),3,(A930="Radio"),4,(A930="None"),5)</f>
        <v>1</v>
      </c>
      <c r="C930" t="s">
        <v>2807</v>
      </c>
    </row>
    <row r="931" spans="1:3" x14ac:dyDescent="0.35">
      <c r="A931" t="s">
        <v>1346</v>
      </c>
      <c r="B931" cm="1">
        <f t="array" ref="B931">_xlfn.IFS((A931="TV"),1,(A931="Newspaper (online or physical)"),2,(A931="Internet (Social Media &amp; other non-news sites)"),3,(A931="Radio"),4,(A931="None"),5)</f>
        <v>3</v>
      </c>
      <c r="C931" t="s">
        <v>2807</v>
      </c>
    </row>
    <row r="932" spans="1:3" x14ac:dyDescent="0.35">
      <c r="A932">
        <v>999</v>
      </c>
      <c r="B932" t="e" cm="1">
        <f t="array" ref="B932">_xlfn.IFS((A932="TV"),1,(A932="Newspaper (online or physical)"),2,(A932="Internet (Social Media &amp; other non-news sites)"),3,(A932="Radio"),4,(A932="None"),5)</f>
        <v>#N/A</v>
      </c>
      <c r="C932" t="s">
        <v>2807</v>
      </c>
    </row>
    <row r="933" spans="1:3" x14ac:dyDescent="0.35">
      <c r="A933">
        <v>999</v>
      </c>
      <c r="B933" t="e" cm="1">
        <f t="array" ref="B933">_xlfn.IFS((A933="TV"),1,(A933="Newspaper (online or physical)"),2,(A933="Internet (Social Media &amp; other non-news sites)"),3,(A933="Radio"),4,(A933="None"),5)</f>
        <v>#N/A</v>
      </c>
      <c r="C933" t="s">
        <v>2807</v>
      </c>
    </row>
    <row r="934" spans="1:3" x14ac:dyDescent="0.35">
      <c r="A934" t="s">
        <v>1346</v>
      </c>
      <c r="B934" cm="1">
        <f t="array" ref="B934">_xlfn.IFS((A934="TV"),1,(A934="Newspaper (online or physical)"),2,(A934="Internet (Social Media &amp; other non-news sites)"),3,(A934="Radio"),4,(A934="None"),5)</f>
        <v>3</v>
      </c>
      <c r="C934" t="s">
        <v>2807</v>
      </c>
    </row>
    <row r="935" spans="1:3" x14ac:dyDescent="0.35">
      <c r="A935">
        <v>999</v>
      </c>
      <c r="B935" t="e" cm="1">
        <f t="array" ref="B935">_xlfn.IFS((A935="TV"),1,(A935="Newspaper (online or physical)"),2,(A935="Internet (Social Media &amp; other non-news sites)"),3,(A935="Radio"),4,(A935="None"),5)</f>
        <v>#N/A</v>
      </c>
      <c r="C935" t="s">
        <v>2807</v>
      </c>
    </row>
    <row r="936" spans="1:3" x14ac:dyDescent="0.35">
      <c r="A936">
        <v>999</v>
      </c>
      <c r="B936" t="e" cm="1">
        <f t="array" ref="B936">_xlfn.IFS((A936="TV"),1,(A936="Newspaper (online or physical)"),2,(A936="Internet (Social Media &amp; other non-news sites)"),3,(A936="Radio"),4,(A936="None"),5)</f>
        <v>#N/A</v>
      </c>
      <c r="C936" t="s">
        <v>2807</v>
      </c>
    </row>
    <row r="937" spans="1:3" x14ac:dyDescent="0.35">
      <c r="A937">
        <v>999</v>
      </c>
      <c r="B937" t="e" cm="1">
        <f t="array" ref="B937">_xlfn.IFS((A937="TV"),1,(A937="Newspaper (online or physical)"),2,(A937="Internet (Social Media &amp; other non-news sites)"),3,(A937="Radio"),4,(A937="None"),5)</f>
        <v>#N/A</v>
      </c>
      <c r="C937" t="s">
        <v>2807</v>
      </c>
    </row>
    <row r="938" spans="1:3" x14ac:dyDescent="0.35">
      <c r="A938" t="s">
        <v>19</v>
      </c>
      <c r="B938" cm="1">
        <f t="array" ref="B938">_xlfn.IFS((A938="TV"),1,(A938="Newspaper (online or physical)"),2,(A938="Internet (Social Media &amp; other non-news sites)"),3,(A938="Radio"),4,(A938="None"),5)</f>
        <v>2</v>
      </c>
      <c r="C938" t="s">
        <v>2807</v>
      </c>
    </row>
    <row r="939" spans="1:3" x14ac:dyDescent="0.35">
      <c r="A939">
        <v>999</v>
      </c>
      <c r="B939" t="e" cm="1">
        <f t="array" ref="B939">_xlfn.IFS((A939="TV"),1,(A939="Newspaper (online or physical)"),2,(A939="Internet (Social Media &amp; other non-news sites)"),3,(A939="Radio"),4,(A939="None"),5)</f>
        <v>#N/A</v>
      </c>
      <c r="C939" t="s">
        <v>2807</v>
      </c>
    </row>
    <row r="940" spans="1:3" x14ac:dyDescent="0.35">
      <c r="A940" t="s">
        <v>19</v>
      </c>
      <c r="B940" cm="1">
        <f t="array" ref="B940">_xlfn.IFS((A940="TV"),1,(A940="Newspaper (online or physical)"),2,(A940="Internet (Social Media &amp; other non-news sites)"),3,(A940="Radio"),4,(A940="None"),5)</f>
        <v>2</v>
      </c>
      <c r="C940" t="s">
        <v>2807</v>
      </c>
    </row>
    <row r="941" spans="1:3" x14ac:dyDescent="0.35">
      <c r="A941" t="s">
        <v>16</v>
      </c>
      <c r="B941" cm="1">
        <f t="array" ref="B941">_xlfn.IFS((A941="TV"),1,(A941="Newspaper (online or physical)"),2,(A941="Internet (Social Media &amp; other non-news sites)"),3,(A941="Radio"),4,(A941="None"),5)</f>
        <v>1</v>
      </c>
      <c r="C941" t="s">
        <v>2807</v>
      </c>
    </row>
    <row r="942" spans="1:3" x14ac:dyDescent="0.35">
      <c r="A942" t="s">
        <v>19</v>
      </c>
      <c r="B942" cm="1">
        <f t="array" ref="B942">_xlfn.IFS((A942="TV"),1,(A942="Newspaper (online or physical)"),2,(A942="Internet (Social Media &amp; other non-news sites)"),3,(A942="Radio"),4,(A942="None"),5)</f>
        <v>2</v>
      </c>
      <c r="C942" t="s">
        <v>2807</v>
      </c>
    </row>
    <row r="943" spans="1:3" x14ac:dyDescent="0.35">
      <c r="A943">
        <v>999</v>
      </c>
      <c r="B943" t="e" cm="1">
        <f t="array" ref="B943">_xlfn.IFS((A943="TV"),1,(A943="Newspaper (online or physical)"),2,(A943="Internet (Social Media &amp; other non-news sites)"),3,(A943="Radio"),4,(A943="None"),5)</f>
        <v>#N/A</v>
      </c>
      <c r="C943" t="s">
        <v>2807</v>
      </c>
    </row>
    <row r="944" spans="1:3" x14ac:dyDescent="0.35">
      <c r="A944" t="s">
        <v>19</v>
      </c>
      <c r="B944" cm="1">
        <f t="array" ref="B944">_xlfn.IFS((A944="TV"),1,(A944="Newspaper (online or physical)"),2,(A944="Internet (Social Media &amp; other non-news sites)"),3,(A944="Radio"),4,(A944="None"),5)</f>
        <v>2</v>
      </c>
      <c r="C944" t="s">
        <v>2807</v>
      </c>
    </row>
    <row r="945" spans="1:3" x14ac:dyDescent="0.35">
      <c r="A945">
        <v>999</v>
      </c>
      <c r="B945" t="e" cm="1">
        <f t="array" ref="B945">_xlfn.IFS((A945="TV"),1,(A945="Newspaper (online or physical)"),2,(A945="Internet (Social Media &amp; other non-news sites)"),3,(A945="Radio"),4,(A945="None"),5)</f>
        <v>#N/A</v>
      </c>
      <c r="C945" t="s">
        <v>2807</v>
      </c>
    </row>
    <row r="946" spans="1:3" x14ac:dyDescent="0.35">
      <c r="A946" t="s">
        <v>1346</v>
      </c>
      <c r="B946" cm="1">
        <f t="array" ref="B946">_xlfn.IFS((A946="TV"),1,(A946="Newspaper (online or physical)"),2,(A946="Internet (Social Media &amp; other non-news sites)"),3,(A946="Radio"),4,(A946="None"),5)</f>
        <v>3</v>
      </c>
      <c r="C946" t="s">
        <v>2807</v>
      </c>
    </row>
    <row r="947" spans="1:3" x14ac:dyDescent="0.35">
      <c r="A947">
        <v>999</v>
      </c>
      <c r="B947" t="e" cm="1">
        <f t="array" ref="B947">_xlfn.IFS((A947="TV"),1,(A947="Newspaper (online or physical)"),2,(A947="Internet (Social Media &amp; other non-news sites)"),3,(A947="Radio"),4,(A947="None"),5)</f>
        <v>#N/A</v>
      </c>
      <c r="C947" t="s">
        <v>2807</v>
      </c>
    </row>
    <row r="948" spans="1:3" x14ac:dyDescent="0.35">
      <c r="A948" t="s">
        <v>19</v>
      </c>
      <c r="B948" cm="1">
        <f t="array" ref="B948">_xlfn.IFS((A948="TV"),1,(A948="Newspaper (online or physical)"),2,(A948="Internet (Social Media &amp; other non-news sites)"),3,(A948="Radio"),4,(A948="None"),5)</f>
        <v>2</v>
      </c>
      <c r="C948" t="s">
        <v>2807</v>
      </c>
    </row>
    <row r="949" spans="1:3" x14ac:dyDescent="0.35">
      <c r="A949">
        <v>999</v>
      </c>
      <c r="B949" t="e" cm="1">
        <f t="array" ref="B949">_xlfn.IFS((A949="TV"),1,(A949="Newspaper (online or physical)"),2,(A949="Internet (Social Media &amp; other non-news sites)"),3,(A949="Radio"),4,(A949="None"),5)</f>
        <v>#N/A</v>
      </c>
      <c r="C949" t="s">
        <v>2807</v>
      </c>
    </row>
    <row r="950" spans="1:3" x14ac:dyDescent="0.35">
      <c r="A950">
        <v>999</v>
      </c>
      <c r="B950" t="e" cm="1">
        <f t="array" ref="B950">_xlfn.IFS((A950="TV"),1,(A950="Newspaper (online or physical)"),2,(A950="Internet (Social Media &amp; other non-news sites)"),3,(A950="Radio"),4,(A950="None"),5)</f>
        <v>#N/A</v>
      </c>
      <c r="C950" t="s">
        <v>2807</v>
      </c>
    </row>
    <row r="951" spans="1:3" x14ac:dyDescent="0.35">
      <c r="A951">
        <v>999</v>
      </c>
      <c r="B951" t="e" cm="1">
        <f t="array" ref="B951">_xlfn.IFS((A951="TV"),1,(A951="Newspaper (online or physical)"),2,(A951="Internet (Social Media &amp; other non-news sites)"),3,(A951="Radio"),4,(A951="None"),5)</f>
        <v>#N/A</v>
      </c>
      <c r="C951" t="s">
        <v>2807</v>
      </c>
    </row>
    <row r="952" spans="1:3" x14ac:dyDescent="0.35">
      <c r="A952">
        <v>999</v>
      </c>
      <c r="B952" t="e" cm="1">
        <f t="array" ref="B952">_xlfn.IFS((A952="TV"),1,(A952="Newspaper (online or physical)"),2,(A952="Internet (Social Media &amp; other non-news sites)"),3,(A952="Radio"),4,(A952="None"),5)</f>
        <v>#N/A</v>
      </c>
      <c r="C952" t="s">
        <v>2807</v>
      </c>
    </row>
    <row r="953" spans="1:3" x14ac:dyDescent="0.35">
      <c r="A953">
        <v>999</v>
      </c>
      <c r="B953" t="e" cm="1">
        <f t="array" ref="B953">_xlfn.IFS((A953="TV"),1,(A953="Newspaper (online or physical)"),2,(A953="Internet (Social Media &amp; other non-news sites)"),3,(A953="Radio"),4,(A953="None"),5)</f>
        <v>#N/A</v>
      </c>
      <c r="C953" t="s">
        <v>2807</v>
      </c>
    </row>
    <row r="954" spans="1:3" x14ac:dyDescent="0.35">
      <c r="A954">
        <v>999</v>
      </c>
      <c r="B954" t="e" cm="1">
        <f t="array" ref="B954">_xlfn.IFS((A954="TV"),1,(A954="Newspaper (online or physical)"),2,(A954="Internet (Social Media &amp; other non-news sites)"),3,(A954="Radio"),4,(A954="None"),5)</f>
        <v>#N/A</v>
      </c>
      <c r="C954" t="s">
        <v>2807</v>
      </c>
    </row>
    <row r="955" spans="1:3" x14ac:dyDescent="0.35">
      <c r="A955">
        <v>999</v>
      </c>
      <c r="B955" t="e" cm="1">
        <f t="array" ref="B955">_xlfn.IFS((A955="TV"),1,(A955="Newspaper (online or physical)"),2,(A955="Internet (Social Media &amp; other non-news sites)"),3,(A955="Radio"),4,(A955="None"),5)</f>
        <v>#N/A</v>
      </c>
      <c r="C955" t="s">
        <v>2807</v>
      </c>
    </row>
    <row r="956" spans="1:3" x14ac:dyDescent="0.35">
      <c r="A956">
        <v>999</v>
      </c>
      <c r="B956" t="e" cm="1">
        <f t="array" ref="B956">_xlfn.IFS((A956="TV"),1,(A956="Newspaper (online or physical)"),2,(A956="Internet (Social Media &amp; other non-news sites)"),3,(A956="Radio"),4,(A956="None"),5)</f>
        <v>#N/A</v>
      </c>
      <c r="C956" t="s">
        <v>2807</v>
      </c>
    </row>
    <row r="957" spans="1:3" x14ac:dyDescent="0.35">
      <c r="A957" t="s">
        <v>18</v>
      </c>
      <c r="B957" cm="1">
        <f t="array" ref="B957">_xlfn.IFS((A957="TV"),1,(A957="Newspaper (online or physical)"),2,(A957="Internet (Social Media &amp; other non-news sites)"),3,(A957="Radio"),4,(A957="None"),5)</f>
        <v>4</v>
      </c>
      <c r="C957" t="s">
        <v>2807</v>
      </c>
    </row>
    <row r="958" spans="1:3" x14ac:dyDescent="0.35">
      <c r="A958">
        <v>999</v>
      </c>
      <c r="B958" t="e" cm="1">
        <f t="array" ref="B958">_xlfn.IFS((A958="TV"),1,(A958="Newspaper (online or physical)"),2,(A958="Internet (Social Media &amp; other non-news sites)"),3,(A958="Radio"),4,(A958="None"),5)</f>
        <v>#N/A</v>
      </c>
      <c r="C958" t="s">
        <v>2807</v>
      </c>
    </row>
    <row r="959" spans="1:3" x14ac:dyDescent="0.35">
      <c r="A959" t="s">
        <v>19</v>
      </c>
      <c r="B959" cm="1">
        <f t="array" ref="B959">_xlfn.IFS((A959="TV"),1,(A959="Newspaper (online or physical)"),2,(A959="Internet (Social Media &amp; other non-news sites)"),3,(A959="Radio"),4,(A959="None"),5)</f>
        <v>2</v>
      </c>
      <c r="C959" t="s">
        <v>2807</v>
      </c>
    </row>
    <row r="960" spans="1:3" x14ac:dyDescent="0.35">
      <c r="A960" t="s">
        <v>16</v>
      </c>
      <c r="B960" cm="1">
        <f t="array" ref="B960">_xlfn.IFS((A960="TV"),1,(A960="Newspaper (online or physical)"),2,(A960="Internet (Social Media &amp; other non-news sites)"),3,(A960="Radio"),4,(A960="None"),5)</f>
        <v>1</v>
      </c>
      <c r="C960" t="s">
        <v>2807</v>
      </c>
    </row>
    <row r="961" spans="1:3" x14ac:dyDescent="0.35">
      <c r="A961" t="s">
        <v>16</v>
      </c>
      <c r="B961" cm="1">
        <f t="array" ref="B961">_xlfn.IFS((A961="TV"),1,(A961="Newspaper (online or physical)"),2,(A961="Internet (Social Media &amp; other non-news sites)"),3,(A961="Radio"),4,(A961="None"),5)</f>
        <v>1</v>
      </c>
      <c r="C961" t="s">
        <v>2807</v>
      </c>
    </row>
    <row r="962" spans="1:3" x14ac:dyDescent="0.35">
      <c r="A962">
        <v>999</v>
      </c>
      <c r="B962" t="e" cm="1">
        <f t="array" ref="B962">_xlfn.IFS((A962="TV"),1,(A962="Newspaper (online or physical)"),2,(A962="Internet (Social Media &amp; other non-news sites)"),3,(A962="Radio"),4,(A962="None"),5)</f>
        <v>#N/A</v>
      </c>
      <c r="C962" t="s">
        <v>2807</v>
      </c>
    </row>
    <row r="963" spans="1:3" x14ac:dyDescent="0.35">
      <c r="A963">
        <v>999</v>
      </c>
      <c r="B963" t="e" cm="1">
        <f t="array" ref="B963">_xlfn.IFS((A963="TV"),1,(A963="Newspaper (online or physical)"),2,(A963="Internet (Social Media &amp; other non-news sites)"),3,(A963="Radio"),4,(A963="None"),5)</f>
        <v>#N/A</v>
      </c>
      <c r="C963" t="s">
        <v>2807</v>
      </c>
    </row>
    <row r="964" spans="1:3" x14ac:dyDescent="0.35">
      <c r="A964">
        <v>999</v>
      </c>
      <c r="B964" t="e" cm="1">
        <f t="array" ref="B964">_xlfn.IFS((A964="TV"),1,(A964="Newspaper (online or physical)"),2,(A964="Internet (Social Media &amp; other non-news sites)"),3,(A964="Radio"),4,(A964="None"),5)</f>
        <v>#N/A</v>
      </c>
      <c r="C964" t="s">
        <v>2807</v>
      </c>
    </row>
    <row r="965" spans="1:3" x14ac:dyDescent="0.35">
      <c r="A965">
        <v>999</v>
      </c>
      <c r="B965" t="e" cm="1">
        <f t="array" ref="B965">_xlfn.IFS((A965="TV"),1,(A965="Newspaper (online or physical)"),2,(A965="Internet (Social Media &amp; other non-news sites)"),3,(A965="Radio"),4,(A965="None"),5)</f>
        <v>#N/A</v>
      </c>
      <c r="C965" t="s">
        <v>2807</v>
      </c>
    </row>
    <row r="966" spans="1:3" x14ac:dyDescent="0.35">
      <c r="A966" t="s">
        <v>19</v>
      </c>
      <c r="B966" cm="1">
        <f t="array" ref="B966">_xlfn.IFS((A966="TV"),1,(A966="Newspaper (online or physical)"),2,(A966="Internet (Social Media &amp; other non-news sites)"),3,(A966="Radio"),4,(A966="None"),5)</f>
        <v>2</v>
      </c>
      <c r="C966" t="s">
        <v>2807</v>
      </c>
    </row>
    <row r="967" spans="1:3" x14ac:dyDescent="0.35">
      <c r="A967" t="s">
        <v>19</v>
      </c>
      <c r="B967" cm="1">
        <f t="array" ref="B967">_xlfn.IFS((A967="TV"),1,(A967="Newspaper (online or physical)"),2,(A967="Internet (Social Media &amp; other non-news sites)"),3,(A967="Radio"),4,(A967="None"),5)</f>
        <v>2</v>
      </c>
      <c r="C967" t="s">
        <v>2807</v>
      </c>
    </row>
    <row r="968" spans="1:3" x14ac:dyDescent="0.35">
      <c r="A968">
        <v>999</v>
      </c>
      <c r="B968" t="e" cm="1">
        <f t="array" ref="B968">_xlfn.IFS((A968="TV"),1,(A968="Newspaper (online or physical)"),2,(A968="Internet (Social Media &amp; other non-news sites)"),3,(A968="Radio"),4,(A968="None"),5)</f>
        <v>#N/A</v>
      </c>
      <c r="C968" t="s">
        <v>2807</v>
      </c>
    </row>
    <row r="969" spans="1:3" x14ac:dyDescent="0.35">
      <c r="A969" t="s">
        <v>16</v>
      </c>
      <c r="B969" cm="1">
        <f t="array" ref="B969">_xlfn.IFS((A969="TV"),1,(A969="Newspaper (online or physical)"),2,(A969="Internet (Social Media &amp; other non-news sites)"),3,(A969="Radio"),4,(A969="None"),5)</f>
        <v>1</v>
      </c>
      <c r="C969" t="s">
        <v>2807</v>
      </c>
    </row>
    <row r="970" spans="1:3" x14ac:dyDescent="0.35">
      <c r="A970" t="s">
        <v>16</v>
      </c>
      <c r="B970" cm="1">
        <f t="array" ref="B970">_xlfn.IFS((A970="TV"),1,(A970="Newspaper (online or physical)"),2,(A970="Internet (Social Media &amp; other non-news sites)"),3,(A970="Radio"),4,(A970="None"),5)</f>
        <v>1</v>
      </c>
      <c r="C970" t="s">
        <v>2807</v>
      </c>
    </row>
    <row r="971" spans="1:3" x14ac:dyDescent="0.35">
      <c r="A971">
        <v>999</v>
      </c>
      <c r="B971" t="e" cm="1">
        <f t="array" ref="B971">_xlfn.IFS((A971="TV"),1,(A971="Newspaper (online or physical)"),2,(A971="Internet (Social Media &amp; other non-news sites)"),3,(A971="Radio"),4,(A971="None"),5)</f>
        <v>#N/A</v>
      </c>
      <c r="C971" t="s">
        <v>2807</v>
      </c>
    </row>
    <row r="972" spans="1:3" x14ac:dyDescent="0.35">
      <c r="A972">
        <v>999</v>
      </c>
      <c r="B972" t="e" cm="1">
        <f t="array" ref="B972">_xlfn.IFS((A972="TV"),1,(A972="Newspaper (online or physical)"),2,(A972="Internet (Social Media &amp; other non-news sites)"),3,(A972="Radio"),4,(A972="None"),5)</f>
        <v>#N/A</v>
      </c>
      <c r="C972" t="s">
        <v>2807</v>
      </c>
    </row>
    <row r="973" spans="1:3" x14ac:dyDescent="0.35">
      <c r="A973">
        <v>999</v>
      </c>
      <c r="B973" t="e" cm="1">
        <f t="array" ref="B973">_xlfn.IFS((A973="TV"),1,(A973="Newspaper (online or physical)"),2,(A973="Internet (Social Media &amp; other non-news sites)"),3,(A973="Radio"),4,(A973="None"),5)</f>
        <v>#N/A</v>
      </c>
      <c r="C973" t="s">
        <v>2807</v>
      </c>
    </row>
    <row r="974" spans="1:3" x14ac:dyDescent="0.35">
      <c r="A974" t="s">
        <v>1346</v>
      </c>
      <c r="B974" cm="1">
        <f t="array" ref="B974">_xlfn.IFS((A974="TV"),1,(A974="Newspaper (online or physical)"),2,(A974="Internet (Social Media &amp; other non-news sites)"),3,(A974="Radio"),4,(A974="None"),5)</f>
        <v>3</v>
      </c>
      <c r="C974" t="s">
        <v>2807</v>
      </c>
    </row>
    <row r="975" spans="1:3" x14ac:dyDescent="0.35">
      <c r="A975" t="s">
        <v>19</v>
      </c>
      <c r="B975" cm="1">
        <f t="array" ref="B975">_xlfn.IFS((A975="TV"),1,(A975="Newspaper (online or physical)"),2,(A975="Internet (Social Media &amp; other non-news sites)"),3,(A975="Radio"),4,(A975="None"),5)</f>
        <v>2</v>
      </c>
      <c r="C975" t="s">
        <v>2807</v>
      </c>
    </row>
    <row r="976" spans="1:3" x14ac:dyDescent="0.35">
      <c r="A976">
        <v>999</v>
      </c>
      <c r="B976" t="e" cm="1">
        <f t="array" ref="B976">_xlfn.IFS((A976="TV"),1,(A976="Newspaper (online or physical)"),2,(A976="Internet (Social Media &amp; other non-news sites)"),3,(A976="Radio"),4,(A976="None"),5)</f>
        <v>#N/A</v>
      </c>
      <c r="C976" t="s">
        <v>2807</v>
      </c>
    </row>
    <row r="977" spans="1:3" x14ac:dyDescent="0.35">
      <c r="A977" t="s">
        <v>19</v>
      </c>
      <c r="B977" cm="1">
        <f t="array" ref="B977">_xlfn.IFS((A977="TV"),1,(A977="Newspaper (online or physical)"),2,(A977="Internet (Social Media &amp; other non-news sites)"),3,(A977="Radio"),4,(A977="None"),5)</f>
        <v>2</v>
      </c>
      <c r="C977" t="s">
        <v>2807</v>
      </c>
    </row>
    <row r="978" spans="1:3" x14ac:dyDescent="0.35">
      <c r="A978" t="s">
        <v>19</v>
      </c>
      <c r="B978" cm="1">
        <f t="array" ref="B978">_xlfn.IFS((A978="TV"),1,(A978="Newspaper (online or physical)"),2,(A978="Internet (Social Media &amp; other non-news sites)"),3,(A978="Radio"),4,(A978="None"),5)</f>
        <v>2</v>
      </c>
      <c r="C978" t="s">
        <v>2807</v>
      </c>
    </row>
    <row r="979" spans="1:3" x14ac:dyDescent="0.35">
      <c r="A979">
        <v>999</v>
      </c>
      <c r="B979" t="e" cm="1">
        <f t="array" ref="B979">_xlfn.IFS((A979="TV"),1,(A979="Newspaper (online or physical)"),2,(A979="Internet (Social Media &amp; other non-news sites)"),3,(A979="Radio"),4,(A979="None"),5)</f>
        <v>#N/A</v>
      </c>
      <c r="C979" t="s">
        <v>2808</v>
      </c>
    </row>
    <row r="980" spans="1:3" x14ac:dyDescent="0.35">
      <c r="A980">
        <v>999</v>
      </c>
      <c r="B980" t="e" cm="1">
        <f t="array" ref="B980">_xlfn.IFS((A980="TV"),1,(A980="Newspaper (online or physical)"),2,(A980="Internet (Social Media &amp; other non-news sites)"),3,(A980="Radio"),4,(A980="None"),5)</f>
        <v>#N/A</v>
      </c>
      <c r="C980" t="s">
        <v>2808</v>
      </c>
    </row>
    <row r="981" spans="1:3" x14ac:dyDescent="0.35">
      <c r="A981">
        <v>999</v>
      </c>
      <c r="B981" t="e" cm="1">
        <f t="array" ref="B981">_xlfn.IFS((A981="TV"),1,(A981="Newspaper (online or physical)"),2,(A981="Internet (Social Media &amp; other non-news sites)"),3,(A981="Radio"),4,(A981="None"),5)</f>
        <v>#N/A</v>
      </c>
      <c r="C981" t="s">
        <v>2808</v>
      </c>
    </row>
    <row r="982" spans="1:3" x14ac:dyDescent="0.35">
      <c r="A982" t="s">
        <v>19</v>
      </c>
      <c r="B982" cm="1">
        <f t="array" ref="B982">_xlfn.IFS((A982="TV"),1,(A982="Newspaper (online or physical)"),2,(A982="Internet (Social Media &amp; other non-news sites)"),3,(A982="Radio"),4,(A982="None"),5)</f>
        <v>2</v>
      </c>
      <c r="C982" t="s">
        <v>2808</v>
      </c>
    </row>
    <row r="983" spans="1:3" x14ac:dyDescent="0.35">
      <c r="A983" t="s">
        <v>16</v>
      </c>
      <c r="B983" cm="1">
        <f t="array" ref="B983">_xlfn.IFS((A983="TV"),1,(A983="Newspaper (online or physical)"),2,(A983="Internet (Social Media &amp; other non-news sites)"),3,(A983="Radio"),4,(A983="None"),5)</f>
        <v>1</v>
      </c>
      <c r="C983" t="s">
        <v>2808</v>
      </c>
    </row>
    <row r="984" spans="1:3" x14ac:dyDescent="0.35">
      <c r="A984">
        <v>999</v>
      </c>
      <c r="B984" t="e" cm="1">
        <f t="array" ref="B984">_xlfn.IFS((A984="TV"),1,(A984="Newspaper (online or physical)"),2,(A984="Internet (Social Media &amp; other non-news sites)"),3,(A984="Radio"),4,(A984="None"),5)</f>
        <v>#N/A</v>
      </c>
      <c r="C984" t="s">
        <v>2808</v>
      </c>
    </row>
    <row r="985" spans="1:3" x14ac:dyDescent="0.35">
      <c r="A985">
        <v>999</v>
      </c>
      <c r="B985" t="e" cm="1">
        <f t="array" ref="B985">_xlfn.IFS((A985="TV"),1,(A985="Newspaper (online or physical)"),2,(A985="Internet (Social Media &amp; other non-news sites)"),3,(A985="Radio"),4,(A985="None"),5)</f>
        <v>#N/A</v>
      </c>
      <c r="C985" t="s">
        <v>2808</v>
      </c>
    </row>
    <row r="986" spans="1:3" x14ac:dyDescent="0.35">
      <c r="A986">
        <v>999</v>
      </c>
      <c r="B986" t="e" cm="1">
        <f t="array" ref="B986">_xlfn.IFS((A986="TV"),1,(A986="Newspaper (online or physical)"),2,(A986="Internet (Social Media &amp; other non-news sites)"),3,(A986="Radio"),4,(A986="None"),5)</f>
        <v>#N/A</v>
      </c>
      <c r="C986" t="s">
        <v>2808</v>
      </c>
    </row>
    <row r="987" spans="1:3" x14ac:dyDescent="0.35">
      <c r="A987">
        <v>999</v>
      </c>
      <c r="B987" t="e" cm="1">
        <f t="array" ref="B987">_xlfn.IFS((A987="TV"),1,(A987="Newspaper (online or physical)"),2,(A987="Internet (Social Media &amp; other non-news sites)"),3,(A987="Radio"),4,(A987="None"),5)</f>
        <v>#N/A</v>
      </c>
      <c r="C987" t="s">
        <v>2808</v>
      </c>
    </row>
    <row r="988" spans="1:3" x14ac:dyDescent="0.35">
      <c r="A988">
        <v>999</v>
      </c>
      <c r="B988" t="e" cm="1">
        <f t="array" ref="B988">_xlfn.IFS((A988="TV"),1,(A988="Newspaper (online or physical)"),2,(A988="Internet (Social Media &amp; other non-news sites)"),3,(A988="Radio"),4,(A988="None"),5)</f>
        <v>#N/A</v>
      </c>
      <c r="C988" t="s">
        <v>2808</v>
      </c>
    </row>
    <row r="989" spans="1:3" x14ac:dyDescent="0.35">
      <c r="A989" t="s">
        <v>1346</v>
      </c>
      <c r="B989" cm="1">
        <f t="array" ref="B989">_xlfn.IFS((A989="TV"),1,(A989="Newspaper (online or physical)"),2,(A989="Internet (Social Media &amp; other non-news sites)"),3,(A989="Radio"),4,(A989="None"),5)</f>
        <v>3</v>
      </c>
      <c r="C989" t="s">
        <v>2808</v>
      </c>
    </row>
    <row r="990" spans="1:3" x14ac:dyDescent="0.35">
      <c r="A990" t="s">
        <v>19</v>
      </c>
      <c r="B990" cm="1">
        <f t="array" ref="B990">_xlfn.IFS((A990="TV"),1,(A990="Newspaper (online or physical)"),2,(A990="Internet (Social Media &amp; other non-news sites)"),3,(A990="Radio"),4,(A990="None"),5)</f>
        <v>2</v>
      </c>
      <c r="C990" t="s">
        <v>2808</v>
      </c>
    </row>
    <row r="991" spans="1:3" x14ac:dyDescent="0.35">
      <c r="A991">
        <v>999</v>
      </c>
      <c r="B991" t="e" cm="1">
        <f t="array" ref="B991">_xlfn.IFS((A991="TV"),1,(A991="Newspaper (online or physical)"),2,(A991="Internet (Social Media &amp; other non-news sites)"),3,(A991="Radio"),4,(A991="None"),5)</f>
        <v>#N/A</v>
      </c>
      <c r="C991" t="s">
        <v>2808</v>
      </c>
    </row>
    <row r="992" spans="1:3" x14ac:dyDescent="0.35">
      <c r="A992" t="s">
        <v>1346</v>
      </c>
      <c r="B992" cm="1">
        <f t="array" ref="B992">_xlfn.IFS((A992="TV"),1,(A992="Newspaper (online or physical)"),2,(A992="Internet (Social Media &amp; other non-news sites)"),3,(A992="Radio"),4,(A992="None"),5)</f>
        <v>3</v>
      </c>
      <c r="C992" t="s">
        <v>2808</v>
      </c>
    </row>
    <row r="993" spans="1:3" x14ac:dyDescent="0.35">
      <c r="A993">
        <v>999</v>
      </c>
      <c r="B993" t="e" cm="1">
        <f t="array" ref="B993">_xlfn.IFS((A993="TV"),1,(A993="Newspaper (online or physical)"),2,(A993="Internet (Social Media &amp; other non-news sites)"),3,(A993="Radio"),4,(A993="None"),5)</f>
        <v>#N/A</v>
      </c>
      <c r="C993" t="s">
        <v>2808</v>
      </c>
    </row>
    <row r="994" spans="1:3" x14ac:dyDescent="0.35">
      <c r="A994">
        <v>999</v>
      </c>
      <c r="B994" t="e" cm="1">
        <f t="array" ref="B994">_xlfn.IFS((A994="TV"),1,(A994="Newspaper (online or physical)"),2,(A994="Internet (Social Media &amp; other non-news sites)"),3,(A994="Radio"),4,(A994="None"),5)</f>
        <v>#N/A</v>
      </c>
      <c r="C994" t="s">
        <v>2808</v>
      </c>
    </row>
    <row r="995" spans="1:3" x14ac:dyDescent="0.35">
      <c r="A995" t="s">
        <v>18</v>
      </c>
      <c r="B995" cm="1">
        <f t="array" ref="B995">_xlfn.IFS((A995="TV"),1,(A995="Newspaper (online or physical)"),2,(A995="Internet (Social Media &amp; other non-news sites)"),3,(A995="Radio"),4,(A995="None"),5)</f>
        <v>4</v>
      </c>
      <c r="C995" t="s">
        <v>2808</v>
      </c>
    </row>
    <row r="996" spans="1:3" x14ac:dyDescent="0.35">
      <c r="A996" t="s">
        <v>20</v>
      </c>
      <c r="B996" cm="1">
        <f t="array" ref="B996">_xlfn.IFS((A996="TV"),1,(A996="Newspaper (online or physical)"),2,(A996="Internet (Social Media &amp; other non-news sites)"),3,(A996="Radio"),4,(A996="None"),5)</f>
        <v>5</v>
      </c>
      <c r="C996" t="s">
        <v>2808</v>
      </c>
    </row>
    <row r="997" spans="1:3" x14ac:dyDescent="0.35">
      <c r="A997">
        <v>999</v>
      </c>
      <c r="B997" t="e" cm="1">
        <f t="array" ref="B997">_xlfn.IFS((A997="TV"),1,(A997="Newspaper (online or physical)"),2,(A997="Internet (Social Media &amp; other non-news sites)"),3,(A997="Radio"),4,(A997="None"),5)</f>
        <v>#N/A</v>
      </c>
      <c r="C997" t="s">
        <v>2808</v>
      </c>
    </row>
    <row r="998" spans="1:3" x14ac:dyDescent="0.35">
      <c r="A998" t="s">
        <v>1346</v>
      </c>
      <c r="B998" cm="1">
        <f t="array" ref="B998">_xlfn.IFS((A998="TV"),1,(A998="Newspaper (online or physical)"),2,(A998="Internet (Social Media &amp; other non-news sites)"),3,(A998="Radio"),4,(A998="None"),5)</f>
        <v>3</v>
      </c>
      <c r="C998" t="s">
        <v>2808</v>
      </c>
    </row>
    <row r="999" spans="1:3" x14ac:dyDescent="0.35">
      <c r="A999">
        <v>999</v>
      </c>
      <c r="B999" t="e" cm="1">
        <f t="array" ref="B999">_xlfn.IFS((A999="TV"),1,(A999="Newspaper (online or physical)"),2,(A999="Internet (Social Media &amp; other non-news sites)"),3,(A999="Radio"),4,(A999="None"),5)</f>
        <v>#N/A</v>
      </c>
      <c r="C999" t="s">
        <v>2808</v>
      </c>
    </row>
    <row r="1000" spans="1:3" x14ac:dyDescent="0.35">
      <c r="A1000" t="s">
        <v>19</v>
      </c>
      <c r="B1000" cm="1">
        <f t="array" ref="B1000">_xlfn.IFS((A1000="TV"),1,(A1000="Newspaper (online or physical)"),2,(A1000="Internet (Social Media &amp; other non-news sites)"),3,(A1000="Radio"),4,(A1000="None"),5)</f>
        <v>2</v>
      </c>
      <c r="C1000" t="s">
        <v>2808</v>
      </c>
    </row>
    <row r="1001" spans="1:3" x14ac:dyDescent="0.35">
      <c r="A1001">
        <v>999</v>
      </c>
      <c r="B1001" t="e" cm="1">
        <f t="array" ref="B1001">_xlfn.IFS((A1001="TV"),1,(A1001="Newspaper (online or physical)"),2,(A1001="Internet (Social Media &amp; other non-news sites)"),3,(A1001="Radio"),4,(A1001="None"),5)</f>
        <v>#N/A</v>
      </c>
      <c r="C1001" t="s">
        <v>2808</v>
      </c>
    </row>
    <row r="1002" spans="1:3" x14ac:dyDescent="0.35">
      <c r="A1002">
        <v>999</v>
      </c>
      <c r="B1002" t="e" cm="1">
        <f t="array" ref="B1002">_xlfn.IFS((A1002="TV"),1,(A1002="Newspaper (online or physical)"),2,(A1002="Internet (Social Media &amp; other non-news sites)"),3,(A1002="Radio"),4,(A1002="None"),5)</f>
        <v>#N/A</v>
      </c>
      <c r="C1002" t="s">
        <v>2808</v>
      </c>
    </row>
    <row r="1003" spans="1:3" x14ac:dyDescent="0.35">
      <c r="A1003">
        <v>999</v>
      </c>
      <c r="B1003" t="e" cm="1">
        <f t="array" ref="B1003">_xlfn.IFS((A1003="TV"),1,(A1003="Newspaper (online or physical)"),2,(A1003="Internet (Social Media &amp; other non-news sites)"),3,(A1003="Radio"),4,(A1003="None"),5)</f>
        <v>#N/A</v>
      </c>
      <c r="C1003" t="s">
        <v>2808</v>
      </c>
    </row>
    <row r="1004" spans="1:3" x14ac:dyDescent="0.35">
      <c r="A1004" t="s">
        <v>19</v>
      </c>
      <c r="B1004" cm="1">
        <f t="array" ref="B1004">_xlfn.IFS((A1004="TV"),1,(A1004="Newspaper (online or physical)"),2,(A1004="Internet (Social Media &amp; other non-news sites)"),3,(A1004="Radio"),4,(A1004="None"),5)</f>
        <v>2</v>
      </c>
      <c r="C1004" t="s">
        <v>2808</v>
      </c>
    </row>
    <row r="1005" spans="1:3" x14ac:dyDescent="0.35">
      <c r="A1005">
        <v>999</v>
      </c>
      <c r="B1005" t="e" cm="1">
        <f t="array" ref="B1005">_xlfn.IFS((A1005="TV"),1,(A1005="Newspaper (online or physical)"),2,(A1005="Internet (Social Media &amp; other non-news sites)"),3,(A1005="Radio"),4,(A1005="None"),5)</f>
        <v>#N/A</v>
      </c>
      <c r="C1005" t="s">
        <v>2808</v>
      </c>
    </row>
    <row r="1006" spans="1:3" x14ac:dyDescent="0.35">
      <c r="A1006">
        <v>999</v>
      </c>
      <c r="B1006" t="e" cm="1">
        <f t="array" ref="B1006">_xlfn.IFS((A1006="TV"),1,(A1006="Newspaper (online or physical)"),2,(A1006="Internet (Social Media &amp; other non-news sites)"),3,(A1006="Radio"),4,(A1006="None"),5)</f>
        <v>#N/A</v>
      </c>
      <c r="C1006" t="s">
        <v>2808</v>
      </c>
    </row>
    <row r="1007" spans="1:3" x14ac:dyDescent="0.35">
      <c r="A1007">
        <v>999</v>
      </c>
      <c r="B1007" t="e" cm="1">
        <f t="array" ref="B1007">_xlfn.IFS((A1007="TV"),1,(A1007="Newspaper (online or physical)"),2,(A1007="Internet (Social Media &amp; other non-news sites)"),3,(A1007="Radio"),4,(A1007="None"),5)</f>
        <v>#N/A</v>
      </c>
      <c r="C1007" t="s">
        <v>2808</v>
      </c>
    </row>
    <row r="1008" spans="1:3" x14ac:dyDescent="0.35">
      <c r="A1008">
        <v>999</v>
      </c>
      <c r="B1008" t="e" cm="1">
        <f t="array" ref="B1008">_xlfn.IFS((A1008="TV"),1,(A1008="Newspaper (online or physical)"),2,(A1008="Internet (Social Media &amp; other non-news sites)"),3,(A1008="Radio"),4,(A1008="None"),5)</f>
        <v>#N/A</v>
      </c>
      <c r="C1008" t="s">
        <v>2808</v>
      </c>
    </row>
    <row r="1009" spans="1:3" x14ac:dyDescent="0.35">
      <c r="A1009">
        <v>999</v>
      </c>
      <c r="B1009" t="e" cm="1">
        <f t="array" ref="B1009">_xlfn.IFS((A1009="TV"),1,(A1009="Newspaper (online or physical)"),2,(A1009="Internet (Social Media &amp; other non-news sites)"),3,(A1009="Radio"),4,(A1009="None"),5)</f>
        <v>#N/A</v>
      </c>
      <c r="C1009" t="s">
        <v>2808</v>
      </c>
    </row>
    <row r="1010" spans="1:3" x14ac:dyDescent="0.35">
      <c r="A1010" t="s">
        <v>1346</v>
      </c>
      <c r="B1010" cm="1">
        <f t="array" ref="B1010">_xlfn.IFS((A1010="TV"),1,(A1010="Newspaper (online or physical)"),2,(A1010="Internet (Social Media &amp; other non-news sites)"),3,(A1010="Radio"),4,(A1010="None"),5)</f>
        <v>3</v>
      </c>
      <c r="C1010" t="s">
        <v>2808</v>
      </c>
    </row>
    <row r="1011" spans="1:3" x14ac:dyDescent="0.35">
      <c r="A1011" t="s">
        <v>16</v>
      </c>
      <c r="B1011" cm="1">
        <f t="array" ref="B1011">_xlfn.IFS((A1011="TV"),1,(A1011="Newspaper (online or physical)"),2,(A1011="Internet (Social Media &amp; other non-news sites)"),3,(A1011="Radio"),4,(A1011="None"),5)</f>
        <v>1</v>
      </c>
      <c r="C1011" t="s">
        <v>2808</v>
      </c>
    </row>
    <row r="1012" spans="1:3" x14ac:dyDescent="0.35">
      <c r="A1012">
        <v>999</v>
      </c>
      <c r="B1012" t="e" cm="1">
        <f t="array" ref="B1012">_xlfn.IFS((A1012="TV"),1,(A1012="Newspaper (online or physical)"),2,(A1012="Internet (Social Media &amp; other non-news sites)"),3,(A1012="Radio"),4,(A1012="None"),5)</f>
        <v>#N/A</v>
      </c>
      <c r="C1012" t="s">
        <v>2808</v>
      </c>
    </row>
    <row r="1013" spans="1:3" x14ac:dyDescent="0.35">
      <c r="A1013" t="s">
        <v>16</v>
      </c>
      <c r="B1013" cm="1">
        <f t="array" ref="B1013">_xlfn.IFS((A1013="TV"),1,(A1013="Newspaper (online or physical)"),2,(A1013="Internet (Social Media &amp; other non-news sites)"),3,(A1013="Radio"),4,(A1013="None"),5)</f>
        <v>1</v>
      </c>
      <c r="C1013" t="s">
        <v>2808</v>
      </c>
    </row>
    <row r="1014" spans="1:3" x14ac:dyDescent="0.35">
      <c r="A1014" t="s">
        <v>1346</v>
      </c>
      <c r="B1014" cm="1">
        <f t="array" ref="B1014">_xlfn.IFS((A1014="TV"),1,(A1014="Newspaper (online or physical)"),2,(A1014="Internet (Social Media &amp; other non-news sites)"),3,(A1014="Radio"),4,(A1014="None"),5)</f>
        <v>3</v>
      </c>
      <c r="C1014" t="s">
        <v>2808</v>
      </c>
    </row>
    <row r="1015" spans="1:3" x14ac:dyDescent="0.35">
      <c r="A1015">
        <v>999</v>
      </c>
      <c r="B1015" t="e" cm="1">
        <f t="array" ref="B1015">_xlfn.IFS((A1015="TV"),1,(A1015="Newspaper (online or physical)"),2,(A1015="Internet (Social Media &amp; other non-news sites)"),3,(A1015="Radio"),4,(A1015="None"),5)</f>
        <v>#N/A</v>
      </c>
      <c r="C1015" t="s">
        <v>2808</v>
      </c>
    </row>
    <row r="1016" spans="1:3" x14ac:dyDescent="0.35">
      <c r="A1016" t="s">
        <v>1346</v>
      </c>
      <c r="B1016" cm="1">
        <f t="array" ref="B1016">_xlfn.IFS((A1016="TV"),1,(A1016="Newspaper (online or physical)"),2,(A1016="Internet (Social Media &amp; other non-news sites)"),3,(A1016="Radio"),4,(A1016="None"),5)</f>
        <v>3</v>
      </c>
      <c r="C1016" t="s">
        <v>2808</v>
      </c>
    </row>
    <row r="1017" spans="1:3" x14ac:dyDescent="0.35">
      <c r="A1017">
        <v>999</v>
      </c>
      <c r="B1017" t="e" cm="1">
        <f t="array" ref="B1017">_xlfn.IFS((A1017="TV"),1,(A1017="Newspaper (online or physical)"),2,(A1017="Internet (Social Media &amp; other non-news sites)"),3,(A1017="Radio"),4,(A1017="None"),5)</f>
        <v>#N/A</v>
      </c>
      <c r="C1017" t="s">
        <v>2808</v>
      </c>
    </row>
    <row r="1018" spans="1:3" x14ac:dyDescent="0.35">
      <c r="A1018" t="s">
        <v>19</v>
      </c>
      <c r="B1018" cm="1">
        <f t="array" ref="B1018">_xlfn.IFS((A1018="TV"),1,(A1018="Newspaper (online or physical)"),2,(A1018="Internet (Social Media &amp; other non-news sites)"),3,(A1018="Radio"),4,(A1018="None"),5)</f>
        <v>2</v>
      </c>
      <c r="C1018" t="s">
        <v>2808</v>
      </c>
    </row>
    <row r="1019" spans="1:3" x14ac:dyDescent="0.35">
      <c r="A1019">
        <v>999</v>
      </c>
      <c r="B1019" t="e" cm="1">
        <f t="array" ref="B1019">_xlfn.IFS((A1019="TV"),1,(A1019="Newspaper (online or physical)"),2,(A1019="Internet (Social Media &amp; other non-news sites)"),3,(A1019="Radio"),4,(A1019="None"),5)</f>
        <v>#N/A</v>
      </c>
      <c r="C1019" t="s">
        <v>2808</v>
      </c>
    </row>
    <row r="1020" spans="1:3" x14ac:dyDescent="0.35">
      <c r="A1020">
        <v>999</v>
      </c>
      <c r="B1020" t="e" cm="1">
        <f t="array" ref="B1020">_xlfn.IFS((A1020="TV"),1,(A1020="Newspaper (online or physical)"),2,(A1020="Internet (Social Media &amp; other non-news sites)"),3,(A1020="Radio"),4,(A1020="None"),5)</f>
        <v>#N/A</v>
      </c>
      <c r="C1020" t="s">
        <v>2808</v>
      </c>
    </row>
    <row r="1021" spans="1:3" x14ac:dyDescent="0.35">
      <c r="A1021" t="s">
        <v>19</v>
      </c>
      <c r="B1021" cm="1">
        <f t="array" ref="B1021">_xlfn.IFS((A1021="TV"),1,(A1021="Newspaper (online or physical)"),2,(A1021="Internet (Social Media &amp; other non-news sites)"),3,(A1021="Radio"),4,(A1021="None"),5)</f>
        <v>2</v>
      </c>
      <c r="C1021" t="s">
        <v>2808</v>
      </c>
    </row>
    <row r="1022" spans="1:3" x14ac:dyDescent="0.35">
      <c r="A1022" t="s">
        <v>19</v>
      </c>
      <c r="B1022" cm="1">
        <f t="array" ref="B1022">_xlfn.IFS((A1022="TV"),1,(A1022="Newspaper (online or physical)"),2,(A1022="Internet (Social Media &amp; other non-news sites)"),3,(A1022="Radio"),4,(A1022="None"),5)</f>
        <v>2</v>
      </c>
      <c r="C1022" t="s">
        <v>2808</v>
      </c>
    </row>
    <row r="1023" spans="1:3" x14ac:dyDescent="0.35">
      <c r="A1023" t="s">
        <v>16</v>
      </c>
      <c r="B1023" cm="1">
        <f t="array" ref="B1023">_xlfn.IFS((A1023="TV"),1,(A1023="Newspaper (online or physical)"),2,(A1023="Internet (Social Media &amp; other non-news sites)"),3,(A1023="Radio"),4,(A1023="None"),5)</f>
        <v>1</v>
      </c>
      <c r="C1023" t="s">
        <v>2808</v>
      </c>
    </row>
    <row r="1024" spans="1:3" x14ac:dyDescent="0.35">
      <c r="A1024">
        <v>999</v>
      </c>
      <c r="B1024" t="e" cm="1">
        <f t="array" ref="B1024">_xlfn.IFS((A1024="TV"),1,(A1024="Newspaper (online or physical)"),2,(A1024="Internet (Social Media &amp; other non-news sites)"),3,(A1024="Radio"),4,(A1024="None"),5)</f>
        <v>#N/A</v>
      </c>
      <c r="C1024" t="s">
        <v>2808</v>
      </c>
    </row>
    <row r="1025" spans="1:3" x14ac:dyDescent="0.35">
      <c r="A1025" t="s">
        <v>19</v>
      </c>
      <c r="B1025" cm="1">
        <f t="array" ref="B1025">_xlfn.IFS((A1025="TV"),1,(A1025="Newspaper (online or physical)"),2,(A1025="Internet (Social Media &amp; other non-news sites)"),3,(A1025="Radio"),4,(A1025="None"),5)</f>
        <v>2</v>
      </c>
      <c r="C1025" t="s">
        <v>2808</v>
      </c>
    </row>
    <row r="1026" spans="1:3" x14ac:dyDescent="0.35">
      <c r="A1026">
        <v>999</v>
      </c>
      <c r="B1026" t="e" cm="1">
        <f t="array" ref="B1026">_xlfn.IFS((A1026="TV"),1,(A1026="Newspaper (online or physical)"),2,(A1026="Internet (Social Media &amp; other non-news sites)"),3,(A1026="Radio"),4,(A1026="None"),5)</f>
        <v>#N/A</v>
      </c>
      <c r="C1026" t="s">
        <v>2808</v>
      </c>
    </row>
    <row r="1027" spans="1:3" x14ac:dyDescent="0.35">
      <c r="A1027">
        <v>999</v>
      </c>
      <c r="B1027" t="e" cm="1">
        <f t="array" ref="B1027">_xlfn.IFS((A1027="TV"),1,(A1027="Newspaper (online or physical)"),2,(A1027="Internet (Social Media &amp; other non-news sites)"),3,(A1027="Radio"),4,(A1027="None"),5)</f>
        <v>#N/A</v>
      </c>
      <c r="C1027" t="s">
        <v>2808</v>
      </c>
    </row>
    <row r="1028" spans="1:3" x14ac:dyDescent="0.35">
      <c r="A1028">
        <v>999</v>
      </c>
      <c r="B1028" t="e" cm="1">
        <f t="array" ref="B1028">_xlfn.IFS((A1028="TV"),1,(A1028="Newspaper (online or physical)"),2,(A1028="Internet (Social Media &amp; other non-news sites)"),3,(A1028="Radio"),4,(A1028="None"),5)</f>
        <v>#N/A</v>
      </c>
      <c r="C1028" t="s">
        <v>2808</v>
      </c>
    </row>
    <row r="1029" spans="1:3" x14ac:dyDescent="0.35">
      <c r="A1029" t="s">
        <v>1346</v>
      </c>
      <c r="B1029" cm="1">
        <f t="array" ref="B1029">_xlfn.IFS((A1029="TV"),1,(A1029="Newspaper (online or physical)"),2,(A1029="Internet (Social Media &amp; other non-news sites)"),3,(A1029="Radio"),4,(A1029="None"),5)</f>
        <v>3</v>
      </c>
      <c r="C1029" t="s">
        <v>2808</v>
      </c>
    </row>
    <row r="1030" spans="1:3" x14ac:dyDescent="0.35">
      <c r="A1030">
        <v>999</v>
      </c>
      <c r="B1030" t="e" cm="1">
        <f t="array" ref="B1030">_xlfn.IFS((A1030="TV"),1,(A1030="Newspaper (online or physical)"),2,(A1030="Internet (Social Media &amp; other non-news sites)"),3,(A1030="Radio"),4,(A1030="None"),5)</f>
        <v>#N/A</v>
      </c>
      <c r="C1030" t="s">
        <v>2808</v>
      </c>
    </row>
    <row r="1031" spans="1:3" x14ac:dyDescent="0.35">
      <c r="A1031">
        <v>999</v>
      </c>
      <c r="B1031" t="e" cm="1">
        <f t="array" ref="B1031">_xlfn.IFS((A1031="TV"),1,(A1031="Newspaper (online or physical)"),2,(A1031="Internet (Social Media &amp; other non-news sites)"),3,(A1031="Radio"),4,(A1031="None"),5)</f>
        <v>#N/A</v>
      </c>
      <c r="C1031" t="s">
        <v>2808</v>
      </c>
    </row>
    <row r="1032" spans="1:3" x14ac:dyDescent="0.35">
      <c r="A1032">
        <v>999</v>
      </c>
      <c r="B1032" t="e" cm="1">
        <f t="array" ref="B1032">_xlfn.IFS((A1032="TV"),1,(A1032="Newspaper (online or physical)"),2,(A1032="Internet (Social Media &amp; other non-news sites)"),3,(A1032="Radio"),4,(A1032="None"),5)</f>
        <v>#N/A</v>
      </c>
      <c r="C1032" t="s">
        <v>2808</v>
      </c>
    </row>
    <row r="1033" spans="1:3" x14ac:dyDescent="0.35">
      <c r="A1033" t="s">
        <v>18</v>
      </c>
      <c r="B1033" cm="1">
        <f t="array" ref="B1033">_xlfn.IFS((A1033="TV"),1,(A1033="Newspaper (online or physical)"),2,(A1033="Internet (Social Media &amp; other non-news sites)"),3,(A1033="Radio"),4,(A1033="None"),5)</f>
        <v>4</v>
      </c>
      <c r="C1033" t="s">
        <v>2808</v>
      </c>
    </row>
    <row r="1034" spans="1:3" x14ac:dyDescent="0.35">
      <c r="A1034">
        <v>999</v>
      </c>
      <c r="B1034" t="e" cm="1">
        <f t="array" ref="B1034">_xlfn.IFS((A1034="TV"),1,(A1034="Newspaper (online or physical)"),2,(A1034="Internet (Social Media &amp; other non-news sites)"),3,(A1034="Radio"),4,(A1034="None"),5)</f>
        <v>#N/A</v>
      </c>
      <c r="C1034" t="s">
        <v>2808</v>
      </c>
    </row>
    <row r="1035" spans="1:3" x14ac:dyDescent="0.35">
      <c r="A1035" t="s">
        <v>1346</v>
      </c>
      <c r="B1035" cm="1">
        <f t="array" ref="B1035">_xlfn.IFS((A1035="TV"),1,(A1035="Newspaper (online or physical)"),2,(A1035="Internet (Social Media &amp; other non-news sites)"),3,(A1035="Radio"),4,(A1035="None"),5)</f>
        <v>3</v>
      </c>
      <c r="C1035" t="s">
        <v>2808</v>
      </c>
    </row>
    <row r="1036" spans="1:3" x14ac:dyDescent="0.35">
      <c r="A1036" t="s">
        <v>1346</v>
      </c>
      <c r="B1036" cm="1">
        <f t="array" ref="B1036">_xlfn.IFS((A1036="TV"),1,(A1036="Newspaper (online or physical)"),2,(A1036="Internet (Social Media &amp; other non-news sites)"),3,(A1036="Radio"),4,(A1036="None"),5)</f>
        <v>3</v>
      </c>
      <c r="C1036" t="s">
        <v>2808</v>
      </c>
    </row>
    <row r="1037" spans="1:3" x14ac:dyDescent="0.35">
      <c r="A1037">
        <v>999</v>
      </c>
      <c r="B1037" t="e" cm="1">
        <f t="array" ref="B1037">_xlfn.IFS((A1037="TV"),1,(A1037="Newspaper (online or physical)"),2,(A1037="Internet (Social Media &amp; other non-news sites)"),3,(A1037="Radio"),4,(A1037="None"),5)</f>
        <v>#N/A</v>
      </c>
      <c r="C1037" t="s">
        <v>2808</v>
      </c>
    </row>
    <row r="1038" spans="1:3" x14ac:dyDescent="0.35">
      <c r="A1038">
        <v>999</v>
      </c>
      <c r="B1038" t="e" cm="1">
        <f t="array" ref="B1038">_xlfn.IFS((A1038="TV"),1,(A1038="Newspaper (online or physical)"),2,(A1038="Internet (Social Media &amp; other non-news sites)"),3,(A1038="Radio"),4,(A1038="None"),5)</f>
        <v>#N/A</v>
      </c>
      <c r="C1038" t="s">
        <v>2808</v>
      </c>
    </row>
    <row r="1039" spans="1:3" x14ac:dyDescent="0.35">
      <c r="A1039">
        <v>999</v>
      </c>
      <c r="B1039" t="e" cm="1">
        <f t="array" ref="B1039">_xlfn.IFS((A1039="TV"),1,(A1039="Newspaper (online or physical)"),2,(A1039="Internet (Social Media &amp; other non-news sites)"),3,(A1039="Radio"),4,(A1039="None"),5)</f>
        <v>#N/A</v>
      </c>
      <c r="C1039" t="s">
        <v>2808</v>
      </c>
    </row>
    <row r="1040" spans="1:3" x14ac:dyDescent="0.35">
      <c r="A1040" t="s">
        <v>19</v>
      </c>
      <c r="B1040" cm="1">
        <f t="array" ref="B1040">_xlfn.IFS((A1040="TV"),1,(A1040="Newspaper (online or physical)"),2,(A1040="Internet (Social Media &amp; other non-news sites)"),3,(A1040="Radio"),4,(A1040="None"),5)</f>
        <v>2</v>
      </c>
      <c r="C1040" t="s">
        <v>2808</v>
      </c>
    </row>
    <row r="1041" spans="1:3" x14ac:dyDescent="0.35">
      <c r="A1041">
        <v>999</v>
      </c>
      <c r="B1041" t="e" cm="1">
        <f t="array" ref="B1041">_xlfn.IFS((A1041="TV"),1,(A1041="Newspaper (online or physical)"),2,(A1041="Internet (Social Media &amp; other non-news sites)"),3,(A1041="Radio"),4,(A1041="None"),5)</f>
        <v>#N/A</v>
      </c>
      <c r="C1041" t="s">
        <v>2808</v>
      </c>
    </row>
    <row r="1042" spans="1:3" x14ac:dyDescent="0.35">
      <c r="A1042" t="s">
        <v>19</v>
      </c>
      <c r="B1042" cm="1">
        <f t="array" ref="B1042">_xlfn.IFS((A1042="TV"),1,(A1042="Newspaper (online or physical)"),2,(A1042="Internet (Social Media &amp; other non-news sites)"),3,(A1042="Radio"),4,(A1042="None"),5)</f>
        <v>2</v>
      </c>
      <c r="C1042" t="s">
        <v>2808</v>
      </c>
    </row>
    <row r="1043" spans="1:3" x14ac:dyDescent="0.35">
      <c r="A1043">
        <v>999</v>
      </c>
      <c r="B1043" t="e" cm="1">
        <f t="array" ref="B1043">_xlfn.IFS((A1043="TV"),1,(A1043="Newspaper (online or physical)"),2,(A1043="Internet (Social Media &amp; other non-news sites)"),3,(A1043="Radio"),4,(A1043="None"),5)</f>
        <v>#N/A</v>
      </c>
      <c r="C1043" t="s">
        <v>2808</v>
      </c>
    </row>
    <row r="1044" spans="1:3" x14ac:dyDescent="0.35">
      <c r="A1044" t="s">
        <v>1346</v>
      </c>
      <c r="B1044" cm="1">
        <f t="array" ref="B1044">_xlfn.IFS((A1044="TV"),1,(A1044="Newspaper (online or physical)"),2,(A1044="Internet (Social Media &amp; other non-news sites)"),3,(A1044="Radio"),4,(A1044="None"),5)</f>
        <v>3</v>
      </c>
      <c r="C1044" t="s">
        <v>2808</v>
      </c>
    </row>
    <row r="1045" spans="1:3" x14ac:dyDescent="0.35">
      <c r="A1045">
        <v>999</v>
      </c>
      <c r="B1045" t="e" cm="1">
        <f t="array" ref="B1045">_xlfn.IFS((A1045="TV"),1,(A1045="Newspaper (online or physical)"),2,(A1045="Internet (Social Media &amp; other non-news sites)"),3,(A1045="Radio"),4,(A1045="None"),5)</f>
        <v>#N/A</v>
      </c>
      <c r="C1045" t="s">
        <v>2808</v>
      </c>
    </row>
    <row r="1046" spans="1:3" x14ac:dyDescent="0.35">
      <c r="A1046">
        <v>999</v>
      </c>
      <c r="B1046" t="e" cm="1">
        <f t="array" ref="B1046">_xlfn.IFS((A1046="TV"),1,(A1046="Newspaper (online or physical)"),2,(A1046="Internet (Social Media &amp; other non-news sites)"),3,(A1046="Radio"),4,(A1046="None"),5)</f>
        <v>#N/A</v>
      </c>
      <c r="C1046" t="s">
        <v>2808</v>
      </c>
    </row>
    <row r="1047" spans="1:3" x14ac:dyDescent="0.35">
      <c r="A1047">
        <v>999</v>
      </c>
      <c r="B1047" t="e" cm="1">
        <f t="array" ref="B1047">_xlfn.IFS((A1047="TV"),1,(A1047="Newspaper (online or physical)"),2,(A1047="Internet (Social Media &amp; other non-news sites)"),3,(A1047="Radio"),4,(A1047="None"),5)</f>
        <v>#N/A</v>
      </c>
      <c r="C1047" t="s">
        <v>2808</v>
      </c>
    </row>
    <row r="1048" spans="1:3" x14ac:dyDescent="0.35">
      <c r="A1048">
        <v>999</v>
      </c>
      <c r="B1048" t="e" cm="1">
        <f t="array" ref="B1048">_xlfn.IFS((A1048="TV"),1,(A1048="Newspaper (online or physical)"),2,(A1048="Internet (Social Media &amp; other non-news sites)"),3,(A1048="Radio"),4,(A1048="None"),5)</f>
        <v>#N/A</v>
      </c>
      <c r="C1048" t="s">
        <v>2808</v>
      </c>
    </row>
    <row r="1049" spans="1:3" x14ac:dyDescent="0.35">
      <c r="A1049">
        <v>999</v>
      </c>
      <c r="B1049" t="e" cm="1">
        <f t="array" ref="B1049">_xlfn.IFS((A1049="TV"),1,(A1049="Newspaper (online or physical)"),2,(A1049="Internet (Social Media &amp; other non-news sites)"),3,(A1049="Radio"),4,(A1049="None"),5)</f>
        <v>#N/A</v>
      </c>
      <c r="C1049" t="s">
        <v>2808</v>
      </c>
    </row>
    <row r="1050" spans="1:3" x14ac:dyDescent="0.35">
      <c r="A1050">
        <v>999</v>
      </c>
      <c r="B1050" t="e" cm="1">
        <f t="array" ref="B1050">_xlfn.IFS((A1050="TV"),1,(A1050="Newspaper (online or physical)"),2,(A1050="Internet (Social Media &amp; other non-news sites)"),3,(A1050="Radio"),4,(A1050="None"),5)</f>
        <v>#N/A</v>
      </c>
      <c r="C1050" t="s">
        <v>2808</v>
      </c>
    </row>
    <row r="1051" spans="1:3" x14ac:dyDescent="0.35">
      <c r="A1051">
        <v>999</v>
      </c>
      <c r="B1051" t="e" cm="1">
        <f t="array" ref="B1051">_xlfn.IFS((A1051="TV"),1,(A1051="Newspaper (online or physical)"),2,(A1051="Internet (Social Media &amp; other non-news sites)"),3,(A1051="Radio"),4,(A1051="None"),5)</f>
        <v>#N/A</v>
      </c>
      <c r="C1051" t="s">
        <v>2808</v>
      </c>
    </row>
    <row r="1052" spans="1:3" x14ac:dyDescent="0.35">
      <c r="A1052" t="s">
        <v>16</v>
      </c>
      <c r="B1052" cm="1">
        <f t="array" ref="B1052">_xlfn.IFS((A1052="TV"),1,(A1052="Newspaper (online or physical)"),2,(A1052="Internet (Social Media &amp; other non-news sites)"),3,(A1052="Radio"),4,(A1052="None"),5)</f>
        <v>1</v>
      </c>
      <c r="C1052" t="s">
        <v>2808</v>
      </c>
    </row>
    <row r="1053" spans="1:3" x14ac:dyDescent="0.35">
      <c r="A1053" t="s">
        <v>16</v>
      </c>
      <c r="B1053" cm="1">
        <f t="array" ref="B1053">_xlfn.IFS((A1053="TV"),1,(A1053="Newspaper (online or physical)"),2,(A1053="Internet (Social Media &amp; other non-news sites)"),3,(A1053="Radio"),4,(A1053="None"),5)</f>
        <v>1</v>
      </c>
      <c r="C1053" t="s">
        <v>2808</v>
      </c>
    </row>
    <row r="1054" spans="1:3" x14ac:dyDescent="0.35">
      <c r="A1054">
        <v>999</v>
      </c>
      <c r="B1054" t="e" cm="1">
        <f t="array" ref="B1054">_xlfn.IFS((A1054="TV"),1,(A1054="Newspaper (online or physical)"),2,(A1054="Internet (Social Media &amp; other non-news sites)"),3,(A1054="Radio"),4,(A1054="None"),5)</f>
        <v>#N/A</v>
      </c>
      <c r="C1054" t="s">
        <v>2808</v>
      </c>
    </row>
    <row r="1055" spans="1:3" x14ac:dyDescent="0.35">
      <c r="A1055">
        <v>999</v>
      </c>
      <c r="B1055" t="e" cm="1">
        <f t="array" ref="B1055">_xlfn.IFS((A1055="TV"),1,(A1055="Newspaper (online or physical)"),2,(A1055="Internet (Social Media &amp; other non-news sites)"),3,(A1055="Radio"),4,(A1055="None"),5)</f>
        <v>#N/A</v>
      </c>
      <c r="C1055" t="s">
        <v>2808</v>
      </c>
    </row>
    <row r="1056" spans="1:3" x14ac:dyDescent="0.35">
      <c r="A1056">
        <v>999</v>
      </c>
      <c r="B1056" t="e" cm="1">
        <f t="array" ref="B1056">_xlfn.IFS((A1056="TV"),1,(A1056="Newspaper (online or physical)"),2,(A1056="Internet (Social Media &amp; other non-news sites)"),3,(A1056="Radio"),4,(A1056="None"),5)</f>
        <v>#N/A</v>
      </c>
      <c r="C1056" t="s">
        <v>2808</v>
      </c>
    </row>
    <row r="1057" spans="1:3" x14ac:dyDescent="0.35">
      <c r="A1057" t="s">
        <v>1346</v>
      </c>
      <c r="B1057" cm="1">
        <f t="array" ref="B1057">_xlfn.IFS((A1057="TV"),1,(A1057="Newspaper (online or physical)"),2,(A1057="Internet (Social Media &amp; other non-news sites)"),3,(A1057="Radio"),4,(A1057="None"),5)</f>
        <v>3</v>
      </c>
      <c r="C1057" t="s">
        <v>2808</v>
      </c>
    </row>
    <row r="1058" spans="1:3" x14ac:dyDescent="0.35">
      <c r="A1058">
        <v>999</v>
      </c>
      <c r="B1058" t="e" cm="1">
        <f t="array" ref="B1058">_xlfn.IFS((A1058="TV"),1,(A1058="Newspaper (online or physical)"),2,(A1058="Internet (Social Media &amp; other non-news sites)"),3,(A1058="Radio"),4,(A1058="None"),5)</f>
        <v>#N/A</v>
      </c>
      <c r="C1058" t="s">
        <v>2808</v>
      </c>
    </row>
    <row r="1059" spans="1:3" x14ac:dyDescent="0.35">
      <c r="A1059">
        <v>999</v>
      </c>
      <c r="B1059" t="e" cm="1">
        <f t="array" ref="B1059">_xlfn.IFS((A1059="TV"),1,(A1059="Newspaper (online or physical)"),2,(A1059="Internet (Social Media &amp; other non-news sites)"),3,(A1059="Radio"),4,(A1059="None"),5)</f>
        <v>#N/A</v>
      </c>
      <c r="C1059" t="s">
        <v>2808</v>
      </c>
    </row>
    <row r="1060" spans="1:3" x14ac:dyDescent="0.35">
      <c r="A1060">
        <v>999</v>
      </c>
      <c r="B1060" t="e" cm="1">
        <f t="array" ref="B1060">_xlfn.IFS((A1060="TV"),1,(A1060="Newspaper (online or physical)"),2,(A1060="Internet (Social Media &amp; other non-news sites)"),3,(A1060="Radio"),4,(A1060="None"),5)</f>
        <v>#N/A</v>
      </c>
      <c r="C1060" t="s">
        <v>2808</v>
      </c>
    </row>
    <row r="1061" spans="1:3" x14ac:dyDescent="0.35">
      <c r="A1061" t="s">
        <v>1346</v>
      </c>
      <c r="B1061" cm="1">
        <f t="array" ref="B1061">_xlfn.IFS((A1061="TV"),1,(A1061="Newspaper (online or physical)"),2,(A1061="Internet (Social Media &amp; other non-news sites)"),3,(A1061="Radio"),4,(A1061="None"),5)</f>
        <v>3</v>
      </c>
      <c r="C1061" t="s">
        <v>2808</v>
      </c>
    </row>
    <row r="1062" spans="1:3" x14ac:dyDescent="0.35">
      <c r="A1062">
        <v>999</v>
      </c>
      <c r="B1062" t="e" cm="1">
        <f t="array" ref="B1062">_xlfn.IFS((A1062="TV"),1,(A1062="Newspaper (online or physical)"),2,(A1062="Internet (Social Media &amp; other non-news sites)"),3,(A1062="Radio"),4,(A1062="None"),5)</f>
        <v>#N/A</v>
      </c>
      <c r="C1062" t="s">
        <v>2809</v>
      </c>
    </row>
    <row r="1063" spans="1:3" x14ac:dyDescent="0.35">
      <c r="A1063">
        <v>999</v>
      </c>
      <c r="B1063" t="e" cm="1">
        <f t="array" ref="B1063">_xlfn.IFS((A1063="TV"),1,(A1063="Newspaper (online or physical)"),2,(A1063="Internet (Social Media &amp; other non-news sites)"),3,(A1063="Radio"),4,(A1063="None"),5)</f>
        <v>#N/A</v>
      </c>
      <c r="C1063" t="s">
        <v>2809</v>
      </c>
    </row>
    <row r="1064" spans="1:3" x14ac:dyDescent="0.35">
      <c r="A1064">
        <v>999</v>
      </c>
      <c r="B1064" t="e" cm="1">
        <f t="array" ref="B1064">_xlfn.IFS((A1064="TV"),1,(A1064="Newspaper (online or physical)"),2,(A1064="Internet (Social Media &amp; other non-news sites)"),3,(A1064="Radio"),4,(A1064="None"),5)</f>
        <v>#N/A</v>
      </c>
      <c r="C1064" t="s">
        <v>2809</v>
      </c>
    </row>
    <row r="1065" spans="1:3" x14ac:dyDescent="0.35">
      <c r="A1065" t="s">
        <v>19</v>
      </c>
      <c r="B1065" cm="1">
        <f t="array" ref="B1065">_xlfn.IFS((A1065="TV"),1,(A1065="Newspaper (online or physical)"),2,(A1065="Internet (Social Media &amp; other non-news sites)"),3,(A1065="Radio"),4,(A1065="None"),5)</f>
        <v>2</v>
      </c>
      <c r="C1065" t="s">
        <v>2809</v>
      </c>
    </row>
    <row r="1066" spans="1:3" x14ac:dyDescent="0.35">
      <c r="A1066">
        <v>999</v>
      </c>
      <c r="B1066" t="e" cm="1">
        <f t="array" ref="B1066">_xlfn.IFS((A1066="TV"),1,(A1066="Newspaper (online or physical)"),2,(A1066="Internet (Social Media &amp; other non-news sites)"),3,(A1066="Radio"),4,(A1066="None"),5)</f>
        <v>#N/A</v>
      </c>
      <c r="C1066" t="s">
        <v>2809</v>
      </c>
    </row>
    <row r="1067" spans="1:3" x14ac:dyDescent="0.35">
      <c r="A1067">
        <v>999</v>
      </c>
      <c r="B1067" t="e" cm="1">
        <f t="array" ref="B1067">_xlfn.IFS((A1067="TV"),1,(A1067="Newspaper (online or physical)"),2,(A1067="Internet (Social Media &amp; other non-news sites)"),3,(A1067="Radio"),4,(A1067="None"),5)</f>
        <v>#N/A</v>
      </c>
      <c r="C1067" t="s">
        <v>2809</v>
      </c>
    </row>
    <row r="1068" spans="1:3" x14ac:dyDescent="0.35">
      <c r="A1068">
        <v>999</v>
      </c>
      <c r="B1068" t="e" cm="1">
        <f t="array" ref="B1068">_xlfn.IFS((A1068="TV"),1,(A1068="Newspaper (online or physical)"),2,(A1068="Internet (Social Media &amp; other non-news sites)"),3,(A1068="Radio"),4,(A1068="None"),5)</f>
        <v>#N/A</v>
      </c>
      <c r="C1068" t="s">
        <v>2809</v>
      </c>
    </row>
    <row r="1069" spans="1:3" x14ac:dyDescent="0.35">
      <c r="A1069" t="s">
        <v>19</v>
      </c>
      <c r="B1069" cm="1">
        <f t="array" ref="B1069">_xlfn.IFS((A1069="TV"),1,(A1069="Newspaper (online or physical)"),2,(A1069="Internet (Social Media &amp; other non-news sites)"),3,(A1069="Radio"),4,(A1069="None"),5)</f>
        <v>2</v>
      </c>
      <c r="C1069" t="s">
        <v>2809</v>
      </c>
    </row>
    <row r="1070" spans="1:3" x14ac:dyDescent="0.35">
      <c r="A1070">
        <v>999</v>
      </c>
      <c r="B1070" t="e" cm="1">
        <f t="array" ref="B1070">_xlfn.IFS((A1070="TV"),1,(A1070="Newspaper (online or physical)"),2,(A1070="Internet (Social Media &amp; other non-news sites)"),3,(A1070="Radio"),4,(A1070="None"),5)</f>
        <v>#N/A</v>
      </c>
      <c r="C1070" t="s">
        <v>2809</v>
      </c>
    </row>
    <row r="1071" spans="1:3" x14ac:dyDescent="0.35">
      <c r="A1071">
        <v>999</v>
      </c>
      <c r="B1071" t="e" cm="1">
        <f t="array" ref="B1071">_xlfn.IFS((A1071="TV"),1,(A1071="Newspaper (online or physical)"),2,(A1071="Internet (Social Media &amp; other non-news sites)"),3,(A1071="Radio"),4,(A1071="None"),5)</f>
        <v>#N/A</v>
      </c>
      <c r="C1071" t="s">
        <v>2809</v>
      </c>
    </row>
    <row r="1072" spans="1:3" x14ac:dyDescent="0.35">
      <c r="A1072">
        <v>999</v>
      </c>
      <c r="B1072" t="e" cm="1">
        <f t="array" ref="B1072">_xlfn.IFS((A1072="TV"),1,(A1072="Newspaper (online or physical)"),2,(A1072="Internet (Social Media &amp; other non-news sites)"),3,(A1072="Radio"),4,(A1072="None"),5)</f>
        <v>#N/A</v>
      </c>
      <c r="C1072" t="s">
        <v>2809</v>
      </c>
    </row>
    <row r="1073" spans="1:3" x14ac:dyDescent="0.35">
      <c r="A1073" t="s">
        <v>19</v>
      </c>
      <c r="B1073" cm="1">
        <f t="array" ref="B1073">_xlfn.IFS((A1073="TV"),1,(A1073="Newspaper (online or physical)"),2,(A1073="Internet (Social Media &amp; other non-news sites)"),3,(A1073="Radio"),4,(A1073="None"),5)</f>
        <v>2</v>
      </c>
      <c r="C1073" t="s">
        <v>2809</v>
      </c>
    </row>
    <row r="1074" spans="1:3" x14ac:dyDescent="0.35">
      <c r="A1074">
        <v>999</v>
      </c>
      <c r="B1074" t="e" cm="1">
        <f t="array" ref="B1074">_xlfn.IFS((A1074="TV"),1,(A1074="Newspaper (online or physical)"),2,(A1074="Internet (Social Media &amp; other non-news sites)"),3,(A1074="Radio"),4,(A1074="None"),5)</f>
        <v>#N/A</v>
      </c>
      <c r="C1074" t="s">
        <v>2809</v>
      </c>
    </row>
    <row r="1075" spans="1:3" x14ac:dyDescent="0.35">
      <c r="A1075">
        <v>999</v>
      </c>
      <c r="B1075" t="e" cm="1">
        <f t="array" ref="B1075">_xlfn.IFS((A1075="TV"),1,(A1075="Newspaper (online or physical)"),2,(A1075="Internet (Social Media &amp; other non-news sites)"),3,(A1075="Radio"),4,(A1075="None"),5)</f>
        <v>#N/A</v>
      </c>
      <c r="C1075" t="s">
        <v>2809</v>
      </c>
    </row>
    <row r="1076" spans="1:3" x14ac:dyDescent="0.35">
      <c r="A1076">
        <v>999</v>
      </c>
      <c r="B1076" t="e" cm="1">
        <f t="array" ref="B1076">_xlfn.IFS((A1076="TV"),1,(A1076="Newspaper (online or physical)"),2,(A1076="Internet (Social Media &amp; other non-news sites)"),3,(A1076="Radio"),4,(A1076="None"),5)</f>
        <v>#N/A</v>
      </c>
      <c r="C1076" t="s">
        <v>2809</v>
      </c>
    </row>
    <row r="1077" spans="1:3" x14ac:dyDescent="0.35">
      <c r="A1077" t="s">
        <v>16</v>
      </c>
      <c r="B1077" cm="1">
        <f t="array" ref="B1077">_xlfn.IFS((A1077="TV"),1,(A1077="Newspaper (online or physical)"),2,(A1077="Internet (Social Media &amp; other non-news sites)"),3,(A1077="Radio"),4,(A1077="None"),5)</f>
        <v>1</v>
      </c>
      <c r="C1077" t="s">
        <v>2809</v>
      </c>
    </row>
    <row r="1078" spans="1:3" x14ac:dyDescent="0.35">
      <c r="A1078" t="s">
        <v>1346</v>
      </c>
      <c r="B1078" cm="1">
        <f t="array" ref="B1078">_xlfn.IFS((A1078="TV"),1,(A1078="Newspaper (online or physical)"),2,(A1078="Internet (Social Media &amp; other non-news sites)"),3,(A1078="Radio"),4,(A1078="None"),5)</f>
        <v>3</v>
      </c>
      <c r="C1078" t="s">
        <v>2809</v>
      </c>
    </row>
    <row r="1079" spans="1:3" x14ac:dyDescent="0.35">
      <c r="A1079" t="s">
        <v>20</v>
      </c>
      <c r="B1079" cm="1">
        <f t="array" ref="B1079">_xlfn.IFS((A1079="TV"),1,(A1079="Newspaper (online or physical)"),2,(A1079="Internet (Social Media &amp; other non-news sites)"),3,(A1079="Radio"),4,(A1079="None"),5)</f>
        <v>5</v>
      </c>
      <c r="C1079" t="s">
        <v>2809</v>
      </c>
    </row>
    <row r="1080" spans="1:3" x14ac:dyDescent="0.35">
      <c r="A1080">
        <v>999</v>
      </c>
      <c r="B1080" t="e" cm="1">
        <f t="array" ref="B1080">_xlfn.IFS((A1080="TV"),1,(A1080="Newspaper (online or physical)"),2,(A1080="Internet (Social Media &amp; other non-news sites)"),3,(A1080="Radio"),4,(A1080="None"),5)</f>
        <v>#N/A</v>
      </c>
      <c r="C1080" t="s">
        <v>2809</v>
      </c>
    </row>
    <row r="1081" spans="1:3" x14ac:dyDescent="0.35">
      <c r="A1081" t="s">
        <v>16</v>
      </c>
      <c r="B1081" cm="1">
        <f t="array" ref="B1081">_xlfn.IFS((A1081="TV"),1,(A1081="Newspaper (online or physical)"),2,(A1081="Internet (Social Media &amp; other non-news sites)"),3,(A1081="Radio"),4,(A1081="None"),5)</f>
        <v>1</v>
      </c>
      <c r="C1081" t="s">
        <v>2809</v>
      </c>
    </row>
    <row r="1082" spans="1:3" x14ac:dyDescent="0.35">
      <c r="A1082" t="s">
        <v>16</v>
      </c>
      <c r="B1082" cm="1">
        <f t="array" ref="B1082">_xlfn.IFS((A1082="TV"),1,(A1082="Newspaper (online or physical)"),2,(A1082="Internet (Social Media &amp; other non-news sites)"),3,(A1082="Radio"),4,(A1082="None"),5)</f>
        <v>1</v>
      </c>
      <c r="C1082" t="s">
        <v>2809</v>
      </c>
    </row>
    <row r="1083" spans="1:3" x14ac:dyDescent="0.35">
      <c r="A1083" t="s">
        <v>20</v>
      </c>
      <c r="B1083" cm="1">
        <f t="array" ref="B1083">_xlfn.IFS((A1083="TV"),1,(A1083="Newspaper (online or physical)"),2,(A1083="Internet (Social Media &amp; other non-news sites)"),3,(A1083="Radio"),4,(A1083="None"),5)</f>
        <v>5</v>
      </c>
      <c r="C1083" t="s">
        <v>2809</v>
      </c>
    </row>
    <row r="1084" spans="1:3" x14ac:dyDescent="0.35">
      <c r="A1084">
        <v>999</v>
      </c>
      <c r="B1084" t="e" cm="1">
        <f t="array" ref="B1084">_xlfn.IFS((A1084="TV"),1,(A1084="Newspaper (online or physical)"),2,(A1084="Internet (Social Media &amp; other non-news sites)"),3,(A1084="Radio"),4,(A1084="None"),5)</f>
        <v>#N/A</v>
      </c>
      <c r="C1084" t="s">
        <v>2809</v>
      </c>
    </row>
    <row r="1085" spans="1:3" x14ac:dyDescent="0.35">
      <c r="A1085">
        <v>999</v>
      </c>
      <c r="B1085" t="e" cm="1">
        <f t="array" ref="B1085">_xlfn.IFS((A1085="TV"),1,(A1085="Newspaper (online or physical)"),2,(A1085="Internet (Social Media &amp; other non-news sites)"),3,(A1085="Radio"),4,(A1085="None"),5)</f>
        <v>#N/A</v>
      </c>
      <c r="C1085" t="s">
        <v>2809</v>
      </c>
    </row>
    <row r="1086" spans="1:3" x14ac:dyDescent="0.35">
      <c r="A1086">
        <v>999</v>
      </c>
      <c r="B1086" t="e" cm="1">
        <f t="array" ref="B1086">_xlfn.IFS((A1086="TV"),1,(A1086="Newspaper (online or physical)"),2,(A1086="Internet (Social Media &amp; other non-news sites)"),3,(A1086="Radio"),4,(A1086="None"),5)</f>
        <v>#N/A</v>
      </c>
      <c r="C1086" t="s">
        <v>2809</v>
      </c>
    </row>
    <row r="1087" spans="1:3" x14ac:dyDescent="0.35">
      <c r="A1087">
        <v>999</v>
      </c>
      <c r="B1087" t="e" cm="1">
        <f t="array" ref="B1087">_xlfn.IFS((A1087="TV"),1,(A1087="Newspaper (online or physical)"),2,(A1087="Internet (Social Media &amp; other non-news sites)"),3,(A1087="Radio"),4,(A1087="None"),5)</f>
        <v>#N/A</v>
      </c>
      <c r="C1087" t="s">
        <v>2809</v>
      </c>
    </row>
    <row r="1088" spans="1:3" x14ac:dyDescent="0.35">
      <c r="A1088" t="s">
        <v>20</v>
      </c>
      <c r="B1088" cm="1">
        <f t="array" ref="B1088">_xlfn.IFS((A1088="TV"),1,(A1088="Newspaper (online or physical)"),2,(A1088="Internet (Social Media &amp; other non-news sites)"),3,(A1088="Radio"),4,(A1088="None"),5)</f>
        <v>5</v>
      </c>
      <c r="C1088" t="s">
        <v>2809</v>
      </c>
    </row>
    <row r="1089" spans="1:3" x14ac:dyDescent="0.35">
      <c r="A1089" t="s">
        <v>1346</v>
      </c>
      <c r="B1089" cm="1">
        <f t="array" ref="B1089">_xlfn.IFS((A1089="TV"),1,(A1089="Newspaper (online or physical)"),2,(A1089="Internet (Social Media &amp; other non-news sites)"),3,(A1089="Radio"),4,(A1089="None"),5)</f>
        <v>3</v>
      </c>
      <c r="C1089" t="s">
        <v>2809</v>
      </c>
    </row>
    <row r="1090" spans="1:3" x14ac:dyDescent="0.35">
      <c r="A1090">
        <v>999</v>
      </c>
      <c r="B1090" t="e" cm="1">
        <f t="array" ref="B1090">_xlfn.IFS((A1090="TV"),1,(A1090="Newspaper (online or physical)"),2,(A1090="Internet (Social Media &amp; other non-news sites)"),3,(A1090="Radio"),4,(A1090="None"),5)</f>
        <v>#N/A</v>
      </c>
      <c r="C1090" t="s">
        <v>2809</v>
      </c>
    </row>
    <row r="1091" spans="1:3" x14ac:dyDescent="0.35">
      <c r="A1091">
        <v>999</v>
      </c>
      <c r="B1091" t="e" cm="1">
        <f t="array" ref="B1091">_xlfn.IFS((A1091="TV"),1,(A1091="Newspaper (online or physical)"),2,(A1091="Internet (Social Media &amp; other non-news sites)"),3,(A1091="Radio"),4,(A1091="None"),5)</f>
        <v>#N/A</v>
      </c>
      <c r="C1091" t="s">
        <v>2809</v>
      </c>
    </row>
    <row r="1092" spans="1:3" x14ac:dyDescent="0.35">
      <c r="A1092">
        <v>999</v>
      </c>
      <c r="B1092" t="e" cm="1">
        <f t="array" ref="B1092">_xlfn.IFS((A1092="TV"),1,(A1092="Newspaper (online or physical)"),2,(A1092="Internet (Social Media &amp; other non-news sites)"),3,(A1092="Radio"),4,(A1092="None"),5)</f>
        <v>#N/A</v>
      </c>
      <c r="C1092" t="s">
        <v>2809</v>
      </c>
    </row>
    <row r="1093" spans="1:3" x14ac:dyDescent="0.35">
      <c r="A1093">
        <v>999</v>
      </c>
      <c r="B1093" t="e" cm="1">
        <f t="array" ref="B1093">_xlfn.IFS((A1093="TV"),1,(A1093="Newspaper (online or physical)"),2,(A1093="Internet (Social Media &amp; other non-news sites)"),3,(A1093="Radio"),4,(A1093="None"),5)</f>
        <v>#N/A</v>
      </c>
      <c r="C1093" t="s">
        <v>2809</v>
      </c>
    </row>
    <row r="1094" spans="1:3" x14ac:dyDescent="0.35">
      <c r="A1094" t="s">
        <v>1346</v>
      </c>
      <c r="B1094" cm="1">
        <f t="array" ref="B1094">_xlfn.IFS((A1094="TV"),1,(A1094="Newspaper (online or physical)"),2,(A1094="Internet (Social Media &amp; other non-news sites)"),3,(A1094="Radio"),4,(A1094="None"),5)</f>
        <v>3</v>
      </c>
      <c r="C1094" t="s">
        <v>2809</v>
      </c>
    </row>
    <row r="1095" spans="1:3" x14ac:dyDescent="0.35">
      <c r="A1095">
        <v>999</v>
      </c>
      <c r="B1095" t="e" cm="1">
        <f t="array" ref="B1095">_xlfn.IFS((A1095="TV"),1,(A1095="Newspaper (online or physical)"),2,(A1095="Internet (Social Media &amp; other non-news sites)"),3,(A1095="Radio"),4,(A1095="None"),5)</f>
        <v>#N/A</v>
      </c>
      <c r="C1095" t="s">
        <v>2809</v>
      </c>
    </row>
    <row r="1096" spans="1:3" x14ac:dyDescent="0.35">
      <c r="A1096" t="s">
        <v>16</v>
      </c>
      <c r="B1096" cm="1">
        <f t="array" ref="B1096">_xlfn.IFS((A1096="TV"),1,(A1096="Newspaper (online or physical)"),2,(A1096="Internet (Social Media &amp; other non-news sites)"),3,(A1096="Radio"),4,(A1096="None"),5)</f>
        <v>1</v>
      </c>
      <c r="C1096" t="s">
        <v>2809</v>
      </c>
    </row>
    <row r="1097" spans="1:3" x14ac:dyDescent="0.35">
      <c r="A1097">
        <v>999</v>
      </c>
      <c r="B1097" t="e" cm="1">
        <f t="array" ref="B1097">_xlfn.IFS((A1097="TV"),1,(A1097="Newspaper (online or physical)"),2,(A1097="Internet (Social Media &amp; other non-news sites)"),3,(A1097="Radio"),4,(A1097="None"),5)</f>
        <v>#N/A</v>
      </c>
      <c r="C1097" t="s">
        <v>2809</v>
      </c>
    </row>
    <row r="1098" spans="1:3" x14ac:dyDescent="0.35">
      <c r="A1098">
        <v>999</v>
      </c>
      <c r="B1098" t="e" cm="1">
        <f t="array" ref="B1098">_xlfn.IFS((A1098="TV"),1,(A1098="Newspaper (online or physical)"),2,(A1098="Internet (Social Media &amp; other non-news sites)"),3,(A1098="Radio"),4,(A1098="None"),5)</f>
        <v>#N/A</v>
      </c>
      <c r="C1098" t="s">
        <v>2809</v>
      </c>
    </row>
    <row r="1099" spans="1:3" x14ac:dyDescent="0.35">
      <c r="A1099">
        <v>999</v>
      </c>
      <c r="B1099" t="e" cm="1">
        <f t="array" ref="B1099">_xlfn.IFS((A1099="TV"),1,(A1099="Newspaper (online or physical)"),2,(A1099="Internet (Social Media &amp; other non-news sites)"),3,(A1099="Radio"),4,(A1099="None"),5)</f>
        <v>#N/A</v>
      </c>
      <c r="C1099" t="s">
        <v>2809</v>
      </c>
    </row>
    <row r="1100" spans="1:3" x14ac:dyDescent="0.35">
      <c r="A1100">
        <v>999</v>
      </c>
      <c r="B1100" t="e" cm="1">
        <f t="array" ref="B1100">_xlfn.IFS((A1100="TV"),1,(A1100="Newspaper (online or physical)"),2,(A1100="Internet (Social Media &amp; other non-news sites)"),3,(A1100="Radio"),4,(A1100="None"),5)</f>
        <v>#N/A</v>
      </c>
      <c r="C1100" t="s">
        <v>2809</v>
      </c>
    </row>
    <row r="1101" spans="1:3" x14ac:dyDescent="0.35">
      <c r="A1101" t="s">
        <v>19</v>
      </c>
      <c r="B1101" cm="1">
        <f t="array" ref="B1101">_xlfn.IFS((A1101="TV"),1,(A1101="Newspaper (online or physical)"),2,(A1101="Internet (Social Media &amp; other non-news sites)"),3,(A1101="Radio"),4,(A1101="None"),5)</f>
        <v>2</v>
      </c>
      <c r="C1101" t="s">
        <v>2809</v>
      </c>
    </row>
    <row r="1102" spans="1:3" x14ac:dyDescent="0.35">
      <c r="A1102">
        <v>999</v>
      </c>
      <c r="B1102" t="e" cm="1">
        <f t="array" ref="B1102">_xlfn.IFS((A1102="TV"),1,(A1102="Newspaper (online or physical)"),2,(A1102="Internet (Social Media &amp; other non-news sites)"),3,(A1102="Radio"),4,(A1102="None"),5)</f>
        <v>#N/A</v>
      </c>
      <c r="C1102" t="s">
        <v>2809</v>
      </c>
    </row>
    <row r="1103" spans="1:3" x14ac:dyDescent="0.35">
      <c r="A1103">
        <v>999</v>
      </c>
      <c r="B1103" t="e" cm="1">
        <f t="array" ref="B1103">_xlfn.IFS((A1103="TV"),1,(A1103="Newspaper (online or physical)"),2,(A1103="Internet (Social Media &amp; other non-news sites)"),3,(A1103="Radio"),4,(A1103="None"),5)</f>
        <v>#N/A</v>
      </c>
      <c r="C1103" t="s">
        <v>2809</v>
      </c>
    </row>
    <row r="1104" spans="1:3" x14ac:dyDescent="0.35">
      <c r="A1104" t="s">
        <v>19</v>
      </c>
      <c r="B1104" cm="1">
        <f t="array" ref="B1104">_xlfn.IFS((A1104="TV"),1,(A1104="Newspaper (online or physical)"),2,(A1104="Internet (Social Media &amp; other non-news sites)"),3,(A1104="Radio"),4,(A1104="None"),5)</f>
        <v>2</v>
      </c>
      <c r="C1104" t="s">
        <v>2809</v>
      </c>
    </row>
    <row r="1105" spans="1:3" x14ac:dyDescent="0.35">
      <c r="A1105">
        <v>999</v>
      </c>
      <c r="B1105" t="e" cm="1">
        <f t="array" ref="B1105">_xlfn.IFS((A1105="TV"),1,(A1105="Newspaper (online or physical)"),2,(A1105="Internet (Social Media &amp; other non-news sites)"),3,(A1105="Radio"),4,(A1105="None"),5)</f>
        <v>#N/A</v>
      </c>
      <c r="C1105" t="s">
        <v>2809</v>
      </c>
    </row>
    <row r="1106" spans="1:3" x14ac:dyDescent="0.35">
      <c r="A1106">
        <v>999</v>
      </c>
      <c r="B1106" t="e" cm="1">
        <f t="array" ref="B1106">_xlfn.IFS((A1106="TV"),1,(A1106="Newspaper (online or physical)"),2,(A1106="Internet (Social Media &amp; other non-news sites)"),3,(A1106="Radio"),4,(A1106="None"),5)</f>
        <v>#N/A</v>
      </c>
      <c r="C1106" t="s">
        <v>2809</v>
      </c>
    </row>
    <row r="1107" spans="1:3" x14ac:dyDescent="0.35">
      <c r="A1107">
        <v>999</v>
      </c>
      <c r="B1107" t="e" cm="1">
        <f t="array" ref="B1107">_xlfn.IFS((A1107="TV"),1,(A1107="Newspaper (online or physical)"),2,(A1107="Internet (Social Media &amp; other non-news sites)"),3,(A1107="Radio"),4,(A1107="None"),5)</f>
        <v>#N/A</v>
      </c>
      <c r="C1107" t="s">
        <v>2809</v>
      </c>
    </row>
    <row r="1108" spans="1:3" x14ac:dyDescent="0.35">
      <c r="A1108" t="s">
        <v>19</v>
      </c>
      <c r="B1108" cm="1">
        <f t="array" ref="B1108">_xlfn.IFS((A1108="TV"),1,(A1108="Newspaper (online or physical)"),2,(A1108="Internet (Social Media &amp; other non-news sites)"),3,(A1108="Radio"),4,(A1108="None"),5)</f>
        <v>2</v>
      </c>
      <c r="C1108" t="s">
        <v>2809</v>
      </c>
    </row>
    <row r="1109" spans="1:3" x14ac:dyDescent="0.35">
      <c r="A1109">
        <v>999</v>
      </c>
      <c r="B1109" t="e" cm="1">
        <f t="array" ref="B1109">_xlfn.IFS((A1109="TV"),1,(A1109="Newspaper (online or physical)"),2,(A1109="Internet (Social Media &amp; other non-news sites)"),3,(A1109="Radio"),4,(A1109="None"),5)</f>
        <v>#N/A</v>
      </c>
      <c r="C1109" t="s">
        <v>2809</v>
      </c>
    </row>
    <row r="1110" spans="1:3" x14ac:dyDescent="0.35">
      <c r="A1110">
        <v>999</v>
      </c>
      <c r="B1110" t="e" cm="1">
        <f t="array" ref="B1110">_xlfn.IFS((A1110="TV"),1,(A1110="Newspaper (online or physical)"),2,(A1110="Internet (Social Media &amp; other non-news sites)"),3,(A1110="Radio"),4,(A1110="None"),5)</f>
        <v>#N/A</v>
      </c>
      <c r="C1110" t="s">
        <v>2809</v>
      </c>
    </row>
    <row r="1111" spans="1:3" x14ac:dyDescent="0.35">
      <c r="A1111">
        <v>999</v>
      </c>
      <c r="B1111" t="e" cm="1">
        <f t="array" ref="B1111">_xlfn.IFS((A1111="TV"),1,(A1111="Newspaper (online or physical)"),2,(A1111="Internet (Social Media &amp; other non-news sites)"),3,(A1111="Radio"),4,(A1111="None"),5)</f>
        <v>#N/A</v>
      </c>
      <c r="C1111" t="s">
        <v>2809</v>
      </c>
    </row>
    <row r="1112" spans="1:3" x14ac:dyDescent="0.35">
      <c r="A1112" t="s">
        <v>1346</v>
      </c>
      <c r="B1112" cm="1">
        <f t="array" ref="B1112">_xlfn.IFS((A1112="TV"),1,(A1112="Newspaper (online or physical)"),2,(A1112="Internet (Social Media &amp; other non-news sites)"),3,(A1112="Radio"),4,(A1112="None"),5)</f>
        <v>3</v>
      </c>
      <c r="C1112" t="s">
        <v>2809</v>
      </c>
    </row>
    <row r="1113" spans="1:3" x14ac:dyDescent="0.35">
      <c r="A1113">
        <v>999</v>
      </c>
      <c r="B1113" t="e" cm="1">
        <f t="array" ref="B1113">_xlfn.IFS((A1113="TV"),1,(A1113="Newspaper (online or physical)"),2,(A1113="Internet (Social Media &amp; other non-news sites)"),3,(A1113="Radio"),4,(A1113="None"),5)</f>
        <v>#N/A</v>
      </c>
      <c r="C1113" t="s">
        <v>2809</v>
      </c>
    </row>
    <row r="1114" spans="1:3" x14ac:dyDescent="0.35">
      <c r="A1114">
        <v>999</v>
      </c>
      <c r="B1114" t="e" cm="1">
        <f t="array" ref="B1114">_xlfn.IFS((A1114="TV"),1,(A1114="Newspaper (online or physical)"),2,(A1114="Internet (Social Media &amp; other non-news sites)"),3,(A1114="Radio"),4,(A1114="None"),5)</f>
        <v>#N/A</v>
      </c>
      <c r="C1114" t="s">
        <v>2809</v>
      </c>
    </row>
    <row r="1115" spans="1:3" x14ac:dyDescent="0.35">
      <c r="A1115">
        <v>999</v>
      </c>
      <c r="B1115" t="e" cm="1">
        <f t="array" ref="B1115">_xlfn.IFS((A1115="TV"),1,(A1115="Newspaper (online or physical)"),2,(A1115="Internet (Social Media &amp; other non-news sites)"),3,(A1115="Radio"),4,(A1115="None"),5)</f>
        <v>#N/A</v>
      </c>
      <c r="C1115" t="s">
        <v>2809</v>
      </c>
    </row>
    <row r="1116" spans="1:3" x14ac:dyDescent="0.35">
      <c r="A1116">
        <v>999</v>
      </c>
      <c r="B1116" t="e" cm="1">
        <f t="array" ref="B1116">_xlfn.IFS((A1116="TV"),1,(A1116="Newspaper (online or physical)"),2,(A1116="Internet (Social Media &amp; other non-news sites)"),3,(A1116="Radio"),4,(A1116="None"),5)</f>
        <v>#N/A</v>
      </c>
      <c r="C1116" t="s">
        <v>2809</v>
      </c>
    </row>
    <row r="1117" spans="1:3" x14ac:dyDescent="0.35">
      <c r="A1117">
        <v>999</v>
      </c>
      <c r="B1117" t="e" cm="1">
        <f t="array" ref="B1117">_xlfn.IFS((A1117="TV"),1,(A1117="Newspaper (online or physical)"),2,(A1117="Internet (Social Media &amp; other non-news sites)"),3,(A1117="Radio"),4,(A1117="None"),5)</f>
        <v>#N/A</v>
      </c>
      <c r="C1117" t="s">
        <v>2809</v>
      </c>
    </row>
    <row r="1118" spans="1:3" x14ac:dyDescent="0.35">
      <c r="A1118" t="s">
        <v>1346</v>
      </c>
      <c r="B1118" cm="1">
        <f t="array" ref="B1118">_xlfn.IFS((A1118="TV"),1,(A1118="Newspaper (online or physical)"),2,(A1118="Internet (Social Media &amp; other non-news sites)"),3,(A1118="Radio"),4,(A1118="None"),5)</f>
        <v>3</v>
      </c>
      <c r="C1118" t="s">
        <v>2809</v>
      </c>
    </row>
    <row r="1119" spans="1:3" x14ac:dyDescent="0.35">
      <c r="A1119">
        <v>999</v>
      </c>
      <c r="B1119" t="e" cm="1">
        <f t="array" ref="B1119">_xlfn.IFS((A1119="TV"),1,(A1119="Newspaper (online or physical)"),2,(A1119="Internet (Social Media &amp; other non-news sites)"),3,(A1119="Radio"),4,(A1119="None"),5)</f>
        <v>#N/A</v>
      </c>
      <c r="C1119" t="s">
        <v>2809</v>
      </c>
    </row>
    <row r="1120" spans="1:3" x14ac:dyDescent="0.35">
      <c r="A1120" t="s">
        <v>1346</v>
      </c>
      <c r="B1120" cm="1">
        <f t="array" ref="B1120">_xlfn.IFS((A1120="TV"),1,(A1120="Newspaper (online or physical)"),2,(A1120="Internet (Social Media &amp; other non-news sites)"),3,(A1120="Radio"),4,(A1120="None"),5)</f>
        <v>3</v>
      </c>
      <c r="C1120" t="s">
        <v>2809</v>
      </c>
    </row>
    <row r="1121" spans="1:3" x14ac:dyDescent="0.35">
      <c r="A1121">
        <v>999</v>
      </c>
      <c r="B1121" t="e" cm="1">
        <f t="array" ref="B1121">_xlfn.IFS((A1121="TV"),1,(A1121="Newspaper (online or physical)"),2,(A1121="Internet (Social Media &amp; other non-news sites)"),3,(A1121="Radio"),4,(A1121="None"),5)</f>
        <v>#N/A</v>
      </c>
      <c r="C1121" t="s">
        <v>2809</v>
      </c>
    </row>
    <row r="1122" spans="1:3" x14ac:dyDescent="0.35">
      <c r="A1122">
        <v>999</v>
      </c>
      <c r="B1122" t="e" cm="1">
        <f t="array" ref="B1122">_xlfn.IFS((A1122="TV"),1,(A1122="Newspaper (online or physical)"),2,(A1122="Internet (Social Media &amp; other non-news sites)"),3,(A1122="Radio"),4,(A1122="None"),5)</f>
        <v>#N/A</v>
      </c>
      <c r="C1122" t="s">
        <v>2809</v>
      </c>
    </row>
    <row r="1123" spans="1:3" x14ac:dyDescent="0.35">
      <c r="A1123" t="s">
        <v>18</v>
      </c>
      <c r="B1123" cm="1">
        <f t="array" ref="B1123">_xlfn.IFS((A1123="TV"),1,(A1123="Newspaper (online or physical)"),2,(A1123="Internet (Social Media &amp; other non-news sites)"),3,(A1123="Radio"),4,(A1123="None"),5)</f>
        <v>4</v>
      </c>
      <c r="C1123" t="s">
        <v>2809</v>
      </c>
    </row>
    <row r="1124" spans="1:3" x14ac:dyDescent="0.35">
      <c r="A1124" t="s">
        <v>19</v>
      </c>
      <c r="B1124" cm="1">
        <f t="array" ref="B1124">_xlfn.IFS((A1124="TV"),1,(A1124="Newspaper (online or physical)"),2,(A1124="Internet (Social Media &amp; other non-news sites)"),3,(A1124="Radio"),4,(A1124="None"),5)</f>
        <v>2</v>
      </c>
      <c r="C1124" t="s">
        <v>2809</v>
      </c>
    </row>
    <row r="1125" spans="1:3" x14ac:dyDescent="0.35">
      <c r="A1125" t="s">
        <v>18</v>
      </c>
      <c r="B1125" cm="1">
        <f t="array" ref="B1125">_xlfn.IFS((A1125="TV"),1,(A1125="Newspaper (online or physical)"),2,(A1125="Internet (Social Media &amp; other non-news sites)"),3,(A1125="Radio"),4,(A1125="None"),5)</f>
        <v>4</v>
      </c>
      <c r="C1125" t="s">
        <v>2809</v>
      </c>
    </row>
    <row r="1126" spans="1:3" x14ac:dyDescent="0.35">
      <c r="A1126">
        <v>999</v>
      </c>
      <c r="B1126" t="e" cm="1">
        <f t="array" ref="B1126">_xlfn.IFS((A1126="TV"),1,(A1126="Newspaper (online or physical)"),2,(A1126="Internet (Social Media &amp; other non-news sites)"),3,(A1126="Radio"),4,(A1126="None"),5)</f>
        <v>#N/A</v>
      </c>
      <c r="C1126" t="s">
        <v>2809</v>
      </c>
    </row>
    <row r="1127" spans="1:3" x14ac:dyDescent="0.35">
      <c r="A1127" t="s">
        <v>16</v>
      </c>
      <c r="B1127" cm="1">
        <f t="array" ref="B1127">_xlfn.IFS((A1127="TV"),1,(A1127="Newspaper (online or physical)"),2,(A1127="Internet (Social Media &amp; other non-news sites)"),3,(A1127="Radio"),4,(A1127="None"),5)</f>
        <v>1</v>
      </c>
      <c r="C1127" t="s">
        <v>2809</v>
      </c>
    </row>
    <row r="1128" spans="1:3" x14ac:dyDescent="0.35">
      <c r="A1128">
        <v>999</v>
      </c>
      <c r="B1128" t="e" cm="1">
        <f t="array" ref="B1128">_xlfn.IFS((A1128="TV"),1,(A1128="Newspaper (online or physical)"),2,(A1128="Internet (Social Media &amp; other non-news sites)"),3,(A1128="Radio"),4,(A1128="None"),5)</f>
        <v>#N/A</v>
      </c>
      <c r="C1128" t="s">
        <v>2809</v>
      </c>
    </row>
    <row r="1129" spans="1:3" x14ac:dyDescent="0.35">
      <c r="A1129">
        <v>999</v>
      </c>
      <c r="B1129" t="e" cm="1">
        <f t="array" ref="B1129">_xlfn.IFS((A1129="TV"),1,(A1129="Newspaper (online or physical)"),2,(A1129="Internet (Social Media &amp; other non-news sites)"),3,(A1129="Radio"),4,(A1129="None"),5)</f>
        <v>#N/A</v>
      </c>
      <c r="C1129" t="s">
        <v>2809</v>
      </c>
    </row>
    <row r="1130" spans="1:3" x14ac:dyDescent="0.35">
      <c r="A1130">
        <v>999</v>
      </c>
      <c r="B1130" t="e" cm="1">
        <f t="array" ref="B1130">_xlfn.IFS((A1130="TV"),1,(A1130="Newspaper (online or physical)"),2,(A1130="Internet (Social Media &amp; other non-news sites)"),3,(A1130="Radio"),4,(A1130="None"),5)</f>
        <v>#N/A</v>
      </c>
      <c r="C1130" t="s">
        <v>2809</v>
      </c>
    </row>
    <row r="1131" spans="1:3" x14ac:dyDescent="0.35">
      <c r="A1131">
        <v>999</v>
      </c>
      <c r="B1131" t="e" cm="1">
        <f t="array" ref="B1131">_xlfn.IFS((A1131="TV"),1,(A1131="Newspaper (online or physical)"),2,(A1131="Internet (Social Media &amp; other non-news sites)"),3,(A1131="Radio"),4,(A1131="None"),5)</f>
        <v>#N/A</v>
      </c>
      <c r="C1131" t="s">
        <v>2809</v>
      </c>
    </row>
    <row r="1132" spans="1:3" x14ac:dyDescent="0.35">
      <c r="A1132" t="s">
        <v>19</v>
      </c>
      <c r="B1132" cm="1">
        <f t="array" ref="B1132">_xlfn.IFS((A1132="TV"),1,(A1132="Newspaper (online or physical)"),2,(A1132="Internet (Social Media &amp; other non-news sites)"),3,(A1132="Radio"),4,(A1132="None"),5)</f>
        <v>2</v>
      </c>
      <c r="C1132" t="s">
        <v>2809</v>
      </c>
    </row>
    <row r="1133" spans="1:3" x14ac:dyDescent="0.35">
      <c r="A1133" t="s">
        <v>19</v>
      </c>
      <c r="B1133" cm="1">
        <f t="array" ref="B1133">_xlfn.IFS((A1133="TV"),1,(A1133="Newspaper (online or physical)"),2,(A1133="Internet (Social Media &amp; other non-news sites)"),3,(A1133="Radio"),4,(A1133="None"),5)</f>
        <v>2</v>
      </c>
      <c r="C1133" t="s">
        <v>2809</v>
      </c>
    </row>
    <row r="1134" spans="1:3" x14ac:dyDescent="0.35">
      <c r="A1134">
        <v>999</v>
      </c>
      <c r="B1134" t="e" cm="1">
        <f t="array" ref="B1134">_xlfn.IFS((A1134="TV"),1,(A1134="Newspaper (online or physical)"),2,(A1134="Internet (Social Media &amp; other non-news sites)"),3,(A1134="Radio"),4,(A1134="None"),5)</f>
        <v>#N/A</v>
      </c>
      <c r="C1134" t="s">
        <v>2809</v>
      </c>
    </row>
    <row r="1135" spans="1:3" x14ac:dyDescent="0.35">
      <c r="A1135">
        <v>999</v>
      </c>
      <c r="B1135" t="e" cm="1">
        <f t="array" ref="B1135">_xlfn.IFS((A1135="TV"),1,(A1135="Newspaper (online or physical)"),2,(A1135="Internet (Social Media &amp; other non-news sites)"),3,(A1135="Radio"),4,(A1135="None"),5)</f>
        <v>#N/A</v>
      </c>
      <c r="C1135" t="s">
        <v>2809</v>
      </c>
    </row>
    <row r="1136" spans="1:3" x14ac:dyDescent="0.35">
      <c r="A1136" t="s">
        <v>16</v>
      </c>
      <c r="B1136" cm="1">
        <f t="array" ref="B1136">_xlfn.IFS((A1136="TV"),1,(A1136="Newspaper (online or physical)"),2,(A1136="Internet (Social Media &amp; other non-news sites)"),3,(A1136="Radio"),4,(A1136="None"),5)</f>
        <v>1</v>
      </c>
      <c r="C1136" t="s">
        <v>2809</v>
      </c>
    </row>
    <row r="1137" spans="1:3" x14ac:dyDescent="0.35">
      <c r="A1137">
        <v>999</v>
      </c>
      <c r="B1137" t="e" cm="1">
        <f t="array" ref="B1137">_xlfn.IFS((A1137="TV"),1,(A1137="Newspaper (online or physical)"),2,(A1137="Internet (Social Media &amp; other non-news sites)"),3,(A1137="Radio"),4,(A1137="None"),5)</f>
        <v>#N/A</v>
      </c>
      <c r="C1137" t="s">
        <v>2809</v>
      </c>
    </row>
    <row r="1138" spans="1:3" x14ac:dyDescent="0.35">
      <c r="A1138">
        <v>999</v>
      </c>
      <c r="B1138" t="e" cm="1">
        <f t="array" ref="B1138">_xlfn.IFS((A1138="TV"),1,(A1138="Newspaper (online or physical)"),2,(A1138="Internet (Social Media &amp; other non-news sites)"),3,(A1138="Radio"),4,(A1138="None"),5)</f>
        <v>#N/A</v>
      </c>
      <c r="C1138" t="s">
        <v>2809</v>
      </c>
    </row>
    <row r="1139" spans="1:3" x14ac:dyDescent="0.35">
      <c r="A1139" t="s">
        <v>1346</v>
      </c>
      <c r="B1139" cm="1">
        <f t="array" ref="B1139">_xlfn.IFS((A1139="TV"),1,(A1139="Newspaper (online or physical)"),2,(A1139="Internet (Social Media &amp; other non-news sites)"),3,(A1139="Radio"),4,(A1139="None"),5)</f>
        <v>3</v>
      </c>
      <c r="C1139" t="s">
        <v>2809</v>
      </c>
    </row>
    <row r="1140" spans="1:3" x14ac:dyDescent="0.35">
      <c r="A1140" t="s">
        <v>1346</v>
      </c>
      <c r="B1140" cm="1">
        <f t="array" ref="B1140">_xlfn.IFS((A1140="TV"),1,(A1140="Newspaper (online or physical)"),2,(A1140="Internet (Social Media &amp; other non-news sites)"),3,(A1140="Radio"),4,(A1140="None"),5)</f>
        <v>3</v>
      </c>
      <c r="C1140" t="s">
        <v>2809</v>
      </c>
    </row>
    <row r="1141" spans="1:3" x14ac:dyDescent="0.35">
      <c r="A1141">
        <v>999</v>
      </c>
      <c r="B1141" t="e" cm="1">
        <f t="array" ref="B1141">_xlfn.IFS((A1141="TV"),1,(A1141="Newspaper (online or physical)"),2,(A1141="Internet (Social Media &amp; other non-news sites)"),3,(A1141="Radio"),4,(A1141="None"),5)</f>
        <v>#N/A</v>
      </c>
      <c r="C1141" t="s">
        <v>2809</v>
      </c>
    </row>
    <row r="1142" spans="1:3" x14ac:dyDescent="0.35">
      <c r="A1142">
        <v>999</v>
      </c>
      <c r="B1142" t="e" cm="1">
        <f t="array" ref="B1142">_xlfn.IFS((A1142="TV"),1,(A1142="Newspaper (online or physical)"),2,(A1142="Internet (Social Media &amp; other non-news sites)"),3,(A1142="Radio"),4,(A1142="None"),5)</f>
        <v>#N/A</v>
      </c>
      <c r="C1142" t="s">
        <v>2809</v>
      </c>
    </row>
    <row r="1143" spans="1:3" x14ac:dyDescent="0.35">
      <c r="A1143">
        <v>999</v>
      </c>
      <c r="B1143" t="e" cm="1">
        <f t="array" ref="B1143">_xlfn.IFS((A1143="TV"),1,(A1143="Newspaper (online or physical)"),2,(A1143="Internet (Social Media &amp; other non-news sites)"),3,(A1143="Radio"),4,(A1143="None"),5)</f>
        <v>#N/A</v>
      </c>
      <c r="C1143" t="s">
        <v>2809</v>
      </c>
    </row>
    <row r="1144" spans="1:3" x14ac:dyDescent="0.35">
      <c r="A1144">
        <v>999</v>
      </c>
      <c r="B1144" t="e" cm="1">
        <f t="array" ref="B1144">_xlfn.IFS((A1144="TV"),1,(A1144="Newspaper (online or physical)"),2,(A1144="Internet (Social Media &amp; other non-news sites)"),3,(A1144="Radio"),4,(A1144="None"),5)</f>
        <v>#N/A</v>
      </c>
      <c r="C1144" t="s">
        <v>2809</v>
      </c>
    </row>
    <row r="1145" spans="1:3" x14ac:dyDescent="0.35">
      <c r="A1145">
        <v>999</v>
      </c>
      <c r="B1145" t="e" cm="1">
        <f t="array" ref="B1145">_xlfn.IFS((A1145="TV"),1,(A1145="Newspaper (online or physical)"),2,(A1145="Internet (Social Media &amp; other non-news sites)"),3,(A1145="Radio"),4,(A1145="None"),5)</f>
        <v>#N/A</v>
      </c>
      <c r="C1145" t="s">
        <v>2810</v>
      </c>
    </row>
    <row r="1146" spans="1:3" x14ac:dyDescent="0.35">
      <c r="A1146">
        <v>999</v>
      </c>
      <c r="B1146" t="e" cm="1">
        <f t="array" ref="B1146">_xlfn.IFS((A1146="TV"),1,(A1146="Newspaper (online or physical)"),2,(A1146="Internet (Social Media &amp; other non-news sites)"),3,(A1146="Radio"),4,(A1146="None"),5)</f>
        <v>#N/A</v>
      </c>
      <c r="C1146" t="s">
        <v>2810</v>
      </c>
    </row>
    <row r="1147" spans="1:3" x14ac:dyDescent="0.35">
      <c r="A1147">
        <v>999</v>
      </c>
      <c r="B1147" t="e" cm="1">
        <f t="array" ref="B1147">_xlfn.IFS((A1147="TV"),1,(A1147="Newspaper (online or physical)"),2,(A1147="Internet (Social Media &amp; other non-news sites)"),3,(A1147="Radio"),4,(A1147="None"),5)</f>
        <v>#N/A</v>
      </c>
      <c r="C1147" t="s">
        <v>2810</v>
      </c>
    </row>
    <row r="1148" spans="1:3" x14ac:dyDescent="0.35">
      <c r="A1148">
        <v>999</v>
      </c>
      <c r="B1148" t="e" cm="1">
        <f t="array" ref="B1148">_xlfn.IFS((A1148="TV"),1,(A1148="Newspaper (online or physical)"),2,(A1148="Internet (Social Media &amp; other non-news sites)"),3,(A1148="Radio"),4,(A1148="None"),5)</f>
        <v>#N/A</v>
      </c>
      <c r="C1148" t="s">
        <v>2810</v>
      </c>
    </row>
    <row r="1149" spans="1:3" x14ac:dyDescent="0.35">
      <c r="A1149">
        <v>999</v>
      </c>
      <c r="B1149" t="e" cm="1">
        <f t="array" ref="B1149">_xlfn.IFS((A1149="TV"),1,(A1149="Newspaper (online or physical)"),2,(A1149="Internet (Social Media &amp; other non-news sites)"),3,(A1149="Radio"),4,(A1149="None"),5)</f>
        <v>#N/A</v>
      </c>
      <c r="C1149" t="s">
        <v>2810</v>
      </c>
    </row>
    <row r="1150" spans="1:3" x14ac:dyDescent="0.35">
      <c r="A1150">
        <v>999</v>
      </c>
      <c r="B1150" t="e" cm="1">
        <f t="array" ref="B1150">_xlfn.IFS((A1150="TV"),1,(A1150="Newspaper (online or physical)"),2,(A1150="Internet (Social Media &amp; other non-news sites)"),3,(A1150="Radio"),4,(A1150="None"),5)</f>
        <v>#N/A</v>
      </c>
      <c r="C1150" t="s">
        <v>2810</v>
      </c>
    </row>
    <row r="1151" spans="1:3" x14ac:dyDescent="0.35">
      <c r="A1151">
        <v>999</v>
      </c>
      <c r="B1151" t="e" cm="1">
        <f t="array" ref="B1151">_xlfn.IFS((A1151="TV"),1,(A1151="Newspaper (online or physical)"),2,(A1151="Internet (Social Media &amp; other non-news sites)"),3,(A1151="Radio"),4,(A1151="None"),5)</f>
        <v>#N/A</v>
      </c>
      <c r="C1151" t="s">
        <v>2810</v>
      </c>
    </row>
    <row r="1152" spans="1:3" x14ac:dyDescent="0.35">
      <c r="A1152" t="s">
        <v>19</v>
      </c>
      <c r="B1152" cm="1">
        <f t="array" ref="B1152">_xlfn.IFS((A1152="TV"),1,(A1152="Newspaper (online or physical)"),2,(A1152="Internet (Social Media &amp; other non-news sites)"),3,(A1152="Radio"),4,(A1152="None"),5)</f>
        <v>2</v>
      </c>
      <c r="C1152" t="s">
        <v>2810</v>
      </c>
    </row>
    <row r="1153" spans="1:3" x14ac:dyDescent="0.35">
      <c r="A1153">
        <v>999</v>
      </c>
      <c r="B1153" t="e" cm="1">
        <f t="array" ref="B1153">_xlfn.IFS((A1153="TV"),1,(A1153="Newspaper (online or physical)"),2,(A1153="Internet (Social Media &amp; other non-news sites)"),3,(A1153="Radio"),4,(A1153="None"),5)</f>
        <v>#N/A</v>
      </c>
      <c r="C1153" t="s">
        <v>2810</v>
      </c>
    </row>
    <row r="1154" spans="1:3" x14ac:dyDescent="0.35">
      <c r="A1154">
        <v>999</v>
      </c>
      <c r="B1154" t="e" cm="1">
        <f t="array" ref="B1154">_xlfn.IFS((A1154="TV"),1,(A1154="Newspaper (online or physical)"),2,(A1154="Internet (Social Media &amp; other non-news sites)"),3,(A1154="Radio"),4,(A1154="None"),5)</f>
        <v>#N/A</v>
      </c>
      <c r="C1154" t="s">
        <v>2810</v>
      </c>
    </row>
    <row r="1155" spans="1:3" x14ac:dyDescent="0.35">
      <c r="A1155" t="s">
        <v>1346</v>
      </c>
      <c r="B1155" cm="1">
        <f t="array" ref="B1155">_xlfn.IFS((A1155="TV"),1,(A1155="Newspaper (online or physical)"),2,(A1155="Internet (Social Media &amp; other non-news sites)"),3,(A1155="Radio"),4,(A1155="None"),5)</f>
        <v>3</v>
      </c>
      <c r="C1155" t="s">
        <v>2810</v>
      </c>
    </row>
    <row r="1156" spans="1:3" x14ac:dyDescent="0.35">
      <c r="A1156" t="s">
        <v>1346</v>
      </c>
      <c r="B1156" cm="1">
        <f t="array" ref="B1156">_xlfn.IFS((A1156="TV"),1,(A1156="Newspaper (online or physical)"),2,(A1156="Internet (Social Media &amp; other non-news sites)"),3,(A1156="Radio"),4,(A1156="None"),5)</f>
        <v>3</v>
      </c>
      <c r="C1156" t="s">
        <v>2810</v>
      </c>
    </row>
    <row r="1157" spans="1:3" x14ac:dyDescent="0.35">
      <c r="A1157">
        <v>999</v>
      </c>
      <c r="B1157" t="e" cm="1">
        <f t="array" ref="B1157">_xlfn.IFS((A1157="TV"),1,(A1157="Newspaper (online or physical)"),2,(A1157="Internet (Social Media &amp; other non-news sites)"),3,(A1157="Radio"),4,(A1157="None"),5)</f>
        <v>#N/A</v>
      </c>
      <c r="C1157" t="s">
        <v>2810</v>
      </c>
    </row>
    <row r="1158" spans="1:3" x14ac:dyDescent="0.35">
      <c r="A1158">
        <v>999</v>
      </c>
      <c r="B1158" t="e" cm="1">
        <f t="array" ref="B1158">_xlfn.IFS((A1158="TV"),1,(A1158="Newspaper (online or physical)"),2,(A1158="Internet (Social Media &amp; other non-news sites)"),3,(A1158="Radio"),4,(A1158="None"),5)</f>
        <v>#N/A</v>
      </c>
      <c r="C1158" t="s">
        <v>2810</v>
      </c>
    </row>
    <row r="1159" spans="1:3" x14ac:dyDescent="0.35">
      <c r="A1159">
        <v>999</v>
      </c>
      <c r="B1159" t="e" cm="1">
        <f t="array" ref="B1159">_xlfn.IFS((A1159="TV"),1,(A1159="Newspaper (online or physical)"),2,(A1159="Internet (Social Media &amp; other non-news sites)"),3,(A1159="Radio"),4,(A1159="None"),5)</f>
        <v>#N/A</v>
      </c>
      <c r="C1159" t="s">
        <v>2810</v>
      </c>
    </row>
    <row r="1160" spans="1:3" x14ac:dyDescent="0.35">
      <c r="A1160">
        <v>999</v>
      </c>
      <c r="B1160" t="e" cm="1">
        <f t="array" ref="B1160">_xlfn.IFS((A1160="TV"),1,(A1160="Newspaper (online or physical)"),2,(A1160="Internet (Social Media &amp; other non-news sites)"),3,(A1160="Radio"),4,(A1160="None"),5)</f>
        <v>#N/A</v>
      </c>
      <c r="C1160" t="s">
        <v>2810</v>
      </c>
    </row>
    <row r="1161" spans="1:3" x14ac:dyDescent="0.35">
      <c r="A1161" t="s">
        <v>1346</v>
      </c>
      <c r="B1161" cm="1">
        <f t="array" ref="B1161">_xlfn.IFS((A1161="TV"),1,(A1161="Newspaper (online or physical)"),2,(A1161="Internet (Social Media &amp; other non-news sites)"),3,(A1161="Radio"),4,(A1161="None"),5)</f>
        <v>3</v>
      </c>
      <c r="C1161" t="s">
        <v>2810</v>
      </c>
    </row>
    <row r="1162" spans="1:3" x14ac:dyDescent="0.35">
      <c r="A1162" t="s">
        <v>20</v>
      </c>
      <c r="B1162" cm="1">
        <f t="array" ref="B1162">_xlfn.IFS((A1162="TV"),1,(A1162="Newspaper (online or physical)"),2,(A1162="Internet (Social Media &amp; other non-news sites)"),3,(A1162="Radio"),4,(A1162="None"),5)</f>
        <v>5</v>
      </c>
      <c r="C1162" t="s">
        <v>2810</v>
      </c>
    </row>
    <row r="1163" spans="1:3" x14ac:dyDescent="0.35">
      <c r="A1163">
        <v>999</v>
      </c>
      <c r="B1163" t="e" cm="1">
        <f t="array" ref="B1163">_xlfn.IFS((A1163="TV"),1,(A1163="Newspaper (online or physical)"),2,(A1163="Internet (Social Media &amp; other non-news sites)"),3,(A1163="Radio"),4,(A1163="None"),5)</f>
        <v>#N/A</v>
      </c>
      <c r="C1163" t="s">
        <v>2810</v>
      </c>
    </row>
    <row r="1164" spans="1:3" x14ac:dyDescent="0.35">
      <c r="A1164" t="s">
        <v>1346</v>
      </c>
      <c r="B1164" cm="1">
        <f t="array" ref="B1164">_xlfn.IFS((A1164="TV"),1,(A1164="Newspaper (online or physical)"),2,(A1164="Internet (Social Media &amp; other non-news sites)"),3,(A1164="Radio"),4,(A1164="None"),5)</f>
        <v>3</v>
      </c>
      <c r="C1164" t="s">
        <v>2810</v>
      </c>
    </row>
    <row r="1165" spans="1:3" x14ac:dyDescent="0.35">
      <c r="A1165">
        <v>999</v>
      </c>
      <c r="B1165" t="e" cm="1">
        <f t="array" ref="B1165">_xlfn.IFS((A1165="TV"),1,(A1165="Newspaper (online or physical)"),2,(A1165="Internet (Social Media &amp; other non-news sites)"),3,(A1165="Radio"),4,(A1165="None"),5)</f>
        <v>#N/A</v>
      </c>
      <c r="C1165" t="s">
        <v>2810</v>
      </c>
    </row>
    <row r="1166" spans="1:3" x14ac:dyDescent="0.35">
      <c r="A1166" t="s">
        <v>16</v>
      </c>
      <c r="B1166" cm="1">
        <f t="array" ref="B1166">_xlfn.IFS((A1166="TV"),1,(A1166="Newspaper (online or physical)"),2,(A1166="Internet (Social Media &amp; other non-news sites)"),3,(A1166="Radio"),4,(A1166="None"),5)</f>
        <v>1</v>
      </c>
      <c r="C1166" t="s">
        <v>2810</v>
      </c>
    </row>
    <row r="1167" spans="1:3" x14ac:dyDescent="0.35">
      <c r="A1167">
        <v>999</v>
      </c>
      <c r="B1167" t="e" cm="1">
        <f t="array" ref="B1167">_xlfn.IFS((A1167="TV"),1,(A1167="Newspaper (online or physical)"),2,(A1167="Internet (Social Media &amp; other non-news sites)"),3,(A1167="Radio"),4,(A1167="None"),5)</f>
        <v>#N/A</v>
      </c>
      <c r="C1167" t="s">
        <v>2810</v>
      </c>
    </row>
    <row r="1168" spans="1:3" x14ac:dyDescent="0.35">
      <c r="A1168">
        <v>999</v>
      </c>
      <c r="B1168" t="e" cm="1">
        <f t="array" ref="B1168">_xlfn.IFS((A1168="TV"),1,(A1168="Newspaper (online or physical)"),2,(A1168="Internet (Social Media &amp; other non-news sites)"),3,(A1168="Radio"),4,(A1168="None"),5)</f>
        <v>#N/A</v>
      </c>
      <c r="C1168" t="s">
        <v>2810</v>
      </c>
    </row>
    <row r="1169" spans="1:3" x14ac:dyDescent="0.35">
      <c r="A1169">
        <v>999</v>
      </c>
      <c r="B1169" t="e" cm="1">
        <f t="array" ref="B1169">_xlfn.IFS((A1169="TV"),1,(A1169="Newspaper (online or physical)"),2,(A1169="Internet (Social Media &amp; other non-news sites)"),3,(A1169="Radio"),4,(A1169="None"),5)</f>
        <v>#N/A</v>
      </c>
      <c r="C1169" t="s">
        <v>2810</v>
      </c>
    </row>
    <row r="1170" spans="1:3" x14ac:dyDescent="0.35">
      <c r="A1170">
        <v>999</v>
      </c>
      <c r="B1170" t="e" cm="1">
        <f t="array" ref="B1170">_xlfn.IFS((A1170="TV"),1,(A1170="Newspaper (online or physical)"),2,(A1170="Internet (Social Media &amp; other non-news sites)"),3,(A1170="Radio"),4,(A1170="None"),5)</f>
        <v>#N/A</v>
      </c>
      <c r="C1170" t="s">
        <v>2810</v>
      </c>
    </row>
    <row r="1171" spans="1:3" x14ac:dyDescent="0.35">
      <c r="A1171">
        <v>999</v>
      </c>
      <c r="B1171" t="e" cm="1">
        <f t="array" ref="B1171">_xlfn.IFS((A1171="TV"),1,(A1171="Newspaper (online or physical)"),2,(A1171="Internet (Social Media &amp; other non-news sites)"),3,(A1171="Radio"),4,(A1171="None"),5)</f>
        <v>#N/A</v>
      </c>
      <c r="C1171" t="s">
        <v>2810</v>
      </c>
    </row>
    <row r="1172" spans="1:3" x14ac:dyDescent="0.35">
      <c r="A1172" t="s">
        <v>1346</v>
      </c>
      <c r="B1172" cm="1">
        <f t="array" ref="B1172">_xlfn.IFS((A1172="TV"),1,(A1172="Newspaper (online or physical)"),2,(A1172="Internet (Social Media &amp; other non-news sites)"),3,(A1172="Radio"),4,(A1172="None"),5)</f>
        <v>3</v>
      </c>
      <c r="C1172" t="s">
        <v>2810</v>
      </c>
    </row>
    <row r="1173" spans="1:3" x14ac:dyDescent="0.35">
      <c r="A1173">
        <v>999</v>
      </c>
      <c r="B1173" t="e" cm="1">
        <f t="array" ref="B1173">_xlfn.IFS((A1173="TV"),1,(A1173="Newspaper (online or physical)"),2,(A1173="Internet (Social Media &amp; other non-news sites)"),3,(A1173="Radio"),4,(A1173="None"),5)</f>
        <v>#N/A</v>
      </c>
      <c r="C1173" t="s">
        <v>2810</v>
      </c>
    </row>
    <row r="1174" spans="1:3" x14ac:dyDescent="0.35">
      <c r="A1174">
        <v>999</v>
      </c>
      <c r="B1174" t="e" cm="1">
        <f t="array" ref="B1174">_xlfn.IFS((A1174="TV"),1,(A1174="Newspaper (online or physical)"),2,(A1174="Internet (Social Media &amp; other non-news sites)"),3,(A1174="Radio"),4,(A1174="None"),5)</f>
        <v>#N/A</v>
      </c>
      <c r="C1174" t="s">
        <v>2810</v>
      </c>
    </row>
    <row r="1175" spans="1:3" x14ac:dyDescent="0.35">
      <c r="A1175">
        <v>999</v>
      </c>
      <c r="B1175" t="e" cm="1">
        <f t="array" ref="B1175">_xlfn.IFS((A1175="TV"),1,(A1175="Newspaper (online or physical)"),2,(A1175="Internet (Social Media &amp; other non-news sites)"),3,(A1175="Radio"),4,(A1175="None"),5)</f>
        <v>#N/A</v>
      </c>
      <c r="C1175" t="s">
        <v>2810</v>
      </c>
    </row>
    <row r="1176" spans="1:3" x14ac:dyDescent="0.35">
      <c r="A1176">
        <v>999</v>
      </c>
      <c r="B1176" t="e" cm="1">
        <f t="array" ref="B1176">_xlfn.IFS((A1176="TV"),1,(A1176="Newspaper (online or physical)"),2,(A1176="Internet (Social Media &amp; other non-news sites)"),3,(A1176="Radio"),4,(A1176="None"),5)</f>
        <v>#N/A</v>
      </c>
      <c r="C1176" t="s">
        <v>2810</v>
      </c>
    </row>
    <row r="1177" spans="1:3" x14ac:dyDescent="0.35">
      <c r="A1177">
        <v>999</v>
      </c>
      <c r="B1177" t="e" cm="1">
        <f t="array" ref="B1177">_xlfn.IFS((A1177="TV"),1,(A1177="Newspaper (online or physical)"),2,(A1177="Internet (Social Media &amp; other non-news sites)"),3,(A1177="Radio"),4,(A1177="None"),5)</f>
        <v>#N/A</v>
      </c>
      <c r="C1177" t="s">
        <v>2810</v>
      </c>
    </row>
    <row r="1178" spans="1:3" x14ac:dyDescent="0.35">
      <c r="A1178">
        <v>999</v>
      </c>
      <c r="B1178" t="e" cm="1">
        <f t="array" ref="B1178">_xlfn.IFS((A1178="TV"),1,(A1178="Newspaper (online or physical)"),2,(A1178="Internet (Social Media &amp; other non-news sites)"),3,(A1178="Radio"),4,(A1178="None"),5)</f>
        <v>#N/A</v>
      </c>
      <c r="C1178" t="s">
        <v>2810</v>
      </c>
    </row>
    <row r="1179" spans="1:3" x14ac:dyDescent="0.35">
      <c r="A1179" t="s">
        <v>16</v>
      </c>
      <c r="B1179" cm="1">
        <f t="array" ref="B1179">_xlfn.IFS((A1179="TV"),1,(A1179="Newspaper (online or physical)"),2,(A1179="Internet (Social Media &amp; other non-news sites)"),3,(A1179="Radio"),4,(A1179="None"),5)</f>
        <v>1</v>
      </c>
      <c r="C1179" t="s">
        <v>2810</v>
      </c>
    </row>
    <row r="1180" spans="1:3" x14ac:dyDescent="0.35">
      <c r="A1180" t="s">
        <v>1346</v>
      </c>
      <c r="B1180" cm="1">
        <f t="array" ref="B1180">_xlfn.IFS((A1180="TV"),1,(A1180="Newspaper (online or physical)"),2,(A1180="Internet (Social Media &amp; other non-news sites)"),3,(A1180="Radio"),4,(A1180="None"),5)</f>
        <v>3</v>
      </c>
      <c r="C1180" t="s">
        <v>2810</v>
      </c>
    </row>
    <row r="1181" spans="1:3" x14ac:dyDescent="0.35">
      <c r="A1181">
        <v>999</v>
      </c>
      <c r="B1181" t="e" cm="1">
        <f t="array" ref="B1181">_xlfn.IFS((A1181="TV"),1,(A1181="Newspaper (online or physical)"),2,(A1181="Internet (Social Media &amp; other non-news sites)"),3,(A1181="Radio"),4,(A1181="None"),5)</f>
        <v>#N/A</v>
      </c>
      <c r="C1181" t="s">
        <v>2810</v>
      </c>
    </row>
    <row r="1182" spans="1:3" x14ac:dyDescent="0.35">
      <c r="A1182" t="s">
        <v>1346</v>
      </c>
      <c r="B1182" cm="1">
        <f t="array" ref="B1182">_xlfn.IFS((A1182="TV"),1,(A1182="Newspaper (online or physical)"),2,(A1182="Internet (Social Media &amp; other non-news sites)"),3,(A1182="Radio"),4,(A1182="None"),5)</f>
        <v>3</v>
      </c>
      <c r="C1182" t="s">
        <v>2810</v>
      </c>
    </row>
    <row r="1183" spans="1:3" x14ac:dyDescent="0.35">
      <c r="A1183">
        <v>999</v>
      </c>
      <c r="B1183" t="e" cm="1">
        <f t="array" ref="B1183">_xlfn.IFS((A1183="TV"),1,(A1183="Newspaper (online or physical)"),2,(A1183="Internet (Social Media &amp; other non-news sites)"),3,(A1183="Radio"),4,(A1183="None"),5)</f>
        <v>#N/A</v>
      </c>
      <c r="C1183" t="s">
        <v>2810</v>
      </c>
    </row>
    <row r="1184" spans="1:3" x14ac:dyDescent="0.35">
      <c r="A1184">
        <v>999</v>
      </c>
      <c r="B1184" t="e" cm="1">
        <f t="array" ref="B1184">_xlfn.IFS((A1184="TV"),1,(A1184="Newspaper (online or physical)"),2,(A1184="Internet (Social Media &amp; other non-news sites)"),3,(A1184="Radio"),4,(A1184="None"),5)</f>
        <v>#N/A</v>
      </c>
      <c r="C1184" t="s">
        <v>2810</v>
      </c>
    </row>
    <row r="1185" spans="1:3" x14ac:dyDescent="0.35">
      <c r="A1185">
        <v>999</v>
      </c>
      <c r="B1185" t="e" cm="1">
        <f t="array" ref="B1185">_xlfn.IFS((A1185="TV"),1,(A1185="Newspaper (online or physical)"),2,(A1185="Internet (Social Media &amp; other non-news sites)"),3,(A1185="Radio"),4,(A1185="None"),5)</f>
        <v>#N/A</v>
      </c>
      <c r="C1185" t="s">
        <v>2810</v>
      </c>
    </row>
    <row r="1186" spans="1:3" x14ac:dyDescent="0.35">
      <c r="A1186">
        <v>999</v>
      </c>
      <c r="B1186" t="e" cm="1">
        <f t="array" ref="B1186">_xlfn.IFS((A1186="TV"),1,(A1186="Newspaper (online or physical)"),2,(A1186="Internet (Social Media &amp; other non-news sites)"),3,(A1186="Radio"),4,(A1186="None"),5)</f>
        <v>#N/A</v>
      </c>
      <c r="C1186" t="s">
        <v>2810</v>
      </c>
    </row>
    <row r="1187" spans="1:3" x14ac:dyDescent="0.35">
      <c r="A1187" t="s">
        <v>19</v>
      </c>
      <c r="B1187" cm="1">
        <f t="array" ref="B1187">_xlfn.IFS((A1187="TV"),1,(A1187="Newspaper (online or physical)"),2,(A1187="Internet (Social Media &amp; other non-news sites)"),3,(A1187="Radio"),4,(A1187="None"),5)</f>
        <v>2</v>
      </c>
      <c r="C1187" t="s">
        <v>2810</v>
      </c>
    </row>
    <row r="1188" spans="1:3" x14ac:dyDescent="0.35">
      <c r="A1188" t="s">
        <v>19</v>
      </c>
      <c r="B1188" cm="1">
        <f t="array" ref="B1188">_xlfn.IFS((A1188="TV"),1,(A1188="Newspaper (online or physical)"),2,(A1188="Internet (Social Media &amp; other non-news sites)"),3,(A1188="Radio"),4,(A1188="None"),5)</f>
        <v>2</v>
      </c>
      <c r="C1188" t="s">
        <v>2810</v>
      </c>
    </row>
    <row r="1189" spans="1:3" x14ac:dyDescent="0.35">
      <c r="A1189">
        <v>999</v>
      </c>
      <c r="B1189" t="e" cm="1">
        <f t="array" ref="B1189">_xlfn.IFS((A1189="TV"),1,(A1189="Newspaper (online or physical)"),2,(A1189="Internet (Social Media &amp; other non-news sites)"),3,(A1189="Radio"),4,(A1189="None"),5)</f>
        <v>#N/A</v>
      </c>
      <c r="C1189" t="s">
        <v>2810</v>
      </c>
    </row>
    <row r="1190" spans="1:3" x14ac:dyDescent="0.35">
      <c r="A1190">
        <v>999</v>
      </c>
      <c r="B1190" t="e" cm="1">
        <f t="array" ref="B1190">_xlfn.IFS((A1190="TV"),1,(A1190="Newspaper (online or physical)"),2,(A1190="Internet (Social Media &amp; other non-news sites)"),3,(A1190="Radio"),4,(A1190="None"),5)</f>
        <v>#N/A</v>
      </c>
      <c r="C1190" t="s">
        <v>2810</v>
      </c>
    </row>
    <row r="1191" spans="1:3" x14ac:dyDescent="0.35">
      <c r="A1191">
        <v>999</v>
      </c>
      <c r="B1191" t="e" cm="1">
        <f t="array" ref="B1191">_xlfn.IFS((A1191="TV"),1,(A1191="Newspaper (online or physical)"),2,(A1191="Internet (Social Media &amp; other non-news sites)"),3,(A1191="Radio"),4,(A1191="None"),5)</f>
        <v>#N/A</v>
      </c>
      <c r="C1191" t="s">
        <v>2810</v>
      </c>
    </row>
    <row r="1192" spans="1:3" x14ac:dyDescent="0.35">
      <c r="A1192">
        <v>999</v>
      </c>
      <c r="B1192" t="e" cm="1">
        <f t="array" ref="B1192">_xlfn.IFS((A1192="TV"),1,(A1192="Newspaper (online or physical)"),2,(A1192="Internet (Social Media &amp; other non-news sites)"),3,(A1192="Radio"),4,(A1192="None"),5)</f>
        <v>#N/A</v>
      </c>
      <c r="C1192" t="s">
        <v>2810</v>
      </c>
    </row>
    <row r="1193" spans="1:3" x14ac:dyDescent="0.35">
      <c r="A1193">
        <v>999</v>
      </c>
      <c r="B1193" t="e" cm="1">
        <f t="array" ref="B1193">_xlfn.IFS((A1193="TV"),1,(A1193="Newspaper (online or physical)"),2,(A1193="Internet (Social Media &amp; other non-news sites)"),3,(A1193="Radio"),4,(A1193="None"),5)</f>
        <v>#N/A</v>
      </c>
      <c r="C1193" t="s">
        <v>2810</v>
      </c>
    </row>
    <row r="1194" spans="1:3" x14ac:dyDescent="0.35">
      <c r="A1194">
        <v>999</v>
      </c>
      <c r="B1194" t="e" cm="1">
        <f t="array" ref="B1194">_xlfn.IFS((A1194="TV"),1,(A1194="Newspaper (online or physical)"),2,(A1194="Internet (Social Media &amp; other non-news sites)"),3,(A1194="Radio"),4,(A1194="None"),5)</f>
        <v>#N/A</v>
      </c>
      <c r="C1194" t="s">
        <v>2810</v>
      </c>
    </row>
    <row r="1195" spans="1:3" x14ac:dyDescent="0.35">
      <c r="A1195">
        <v>999</v>
      </c>
      <c r="B1195" t="e" cm="1">
        <f t="array" ref="B1195">_xlfn.IFS((A1195="TV"),1,(A1195="Newspaper (online or physical)"),2,(A1195="Internet (Social Media &amp; other non-news sites)"),3,(A1195="Radio"),4,(A1195="None"),5)</f>
        <v>#N/A</v>
      </c>
      <c r="C1195" t="s">
        <v>2810</v>
      </c>
    </row>
    <row r="1196" spans="1:3" x14ac:dyDescent="0.35">
      <c r="A1196" t="s">
        <v>20</v>
      </c>
      <c r="B1196" cm="1">
        <f t="array" ref="B1196">_xlfn.IFS((A1196="TV"),1,(A1196="Newspaper (online or physical)"),2,(A1196="Internet (Social Media &amp; other non-news sites)"),3,(A1196="Radio"),4,(A1196="None"),5)</f>
        <v>5</v>
      </c>
      <c r="C1196" t="s">
        <v>2810</v>
      </c>
    </row>
    <row r="1197" spans="1:3" x14ac:dyDescent="0.35">
      <c r="A1197" t="s">
        <v>19</v>
      </c>
      <c r="B1197" cm="1">
        <f t="array" ref="B1197">_xlfn.IFS((A1197="TV"),1,(A1197="Newspaper (online or physical)"),2,(A1197="Internet (Social Media &amp; other non-news sites)"),3,(A1197="Radio"),4,(A1197="None"),5)</f>
        <v>2</v>
      </c>
      <c r="C1197" t="s">
        <v>2810</v>
      </c>
    </row>
    <row r="1198" spans="1:3" x14ac:dyDescent="0.35">
      <c r="A1198">
        <v>999</v>
      </c>
      <c r="B1198" t="e" cm="1">
        <f t="array" ref="B1198">_xlfn.IFS((A1198="TV"),1,(A1198="Newspaper (online or physical)"),2,(A1198="Internet (Social Media &amp; other non-news sites)"),3,(A1198="Radio"),4,(A1198="None"),5)</f>
        <v>#N/A</v>
      </c>
      <c r="C1198" t="s">
        <v>2810</v>
      </c>
    </row>
    <row r="1199" spans="1:3" x14ac:dyDescent="0.35">
      <c r="A1199" t="s">
        <v>19</v>
      </c>
      <c r="B1199" cm="1">
        <f t="array" ref="B1199">_xlfn.IFS((A1199="TV"),1,(A1199="Newspaper (online or physical)"),2,(A1199="Internet (Social Media &amp; other non-news sites)"),3,(A1199="Radio"),4,(A1199="None"),5)</f>
        <v>2</v>
      </c>
      <c r="C1199" t="s">
        <v>2810</v>
      </c>
    </row>
    <row r="1200" spans="1:3" x14ac:dyDescent="0.35">
      <c r="A1200">
        <v>999</v>
      </c>
      <c r="B1200" t="e" cm="1">
        <f t="array" ref="B1200">_xlfn.IFS((A1200="TV"),1,(A1200="Newspaper (online or physical)"),2,(A1200="Internet (Social Media &amp; other non-news sites)"),3,(A1200="Radio"),4,(A1200="None"),5)</f>
        <v>#N/A</v>
      </c>
      <c r="C1200" t="s">
        <v>2810</v>
      </c>
    </row>
    <row r="1201" spans="1:3" x14ac:dyDescent="0.35">
      <c r="A1201">
        <v>999</v>
      </c>
      <c r="B1201" t="e" cm="1">
        <f t="array" ref="B1201">_xlfn.IFS((A1201="TV"),1,(A1201="Newspaper (online or physical)"),2,(A1201="Internet (Social Media &amp; other non-news sites)"),3,(A1201="Radio"),4,(A1201="None"),5)</f>
        <v>#N/A</v>
      </c>
      <c r="C1201" t="s">
        <v>2810</v>
      </c>
    </row>
    <row r="1202" spans="1:3" x14ac:dyDescent="0.35">
      <c r="A1202">
        <v>999</v>
      </c>
      <c r="B1202" t="e" cm="1">
        <f t="array" ref="B1202">_xlfn.IFS((A1202="TV"),1,(A1202="Newspaper (online or physical)"),2,(A1202="Internet (Social Media &amp; other non-news sites)"),3,(A1202="Radio"),4,(A1202="None"),5)</f>
        <v>#N/A</v>
      </c>
      <c r="C1202" t="s">
        <v>2810</v>
      </c>
    </row>
    <row r="1203" spans="1:3" x14ac:dyDescent="0.35">
      <c r="A1203">
        <v>999</v>
      </c>
      <c r="B1203" t="e" cm="1">
        <f t="array" ref="B1203">_xlfn.IFS((A1203="TV"),1,(A1203="Newspaper (online or physical)"),2,(A1203="Internet (Social Media &amp; other non-news sites)"),3,(A1203="Radio"),4,(A1203="None"),5)</f>
        <v>#N/A</v>
      </c>
      <c r="C1203" t="s">
        <v>2810</v>
      </c>
    </row>
    <row r="1204" spans="1:3" x14ac:dyDescent="0.35">
      <c r="A1204" t="s">
        <v>16</v>
      </c>
      <c r="B1204" cm="1">
        <f t="array" ref="B1204">_xlfn.IFS((A1204="TV"),1,(A1204="Newspaper (online or physical)"),2,(A1204="Internet (Social Media &amp; other non-news sites)"),3,(A1204="Radio"),4,(A1204="None"),5)</f>
        <v>1</v>
      </c>
      <c r="C1204" t="s">
        <v>2810</v>
      </c>
    </row>
    <row r="1205" spans="1:3" x14ac:dyDescent="0.35">
      <c r="A1205">
        <v>999</v>
      </c>
      <c r="B1205" t="e" cm="1">
        <f t="array" ref="B1205">_xlfn.IFS((A1205="TV"),1,(A1205="Newspaper (online or physical)"),2,(A1205="Internet (Social Media &amp; other non-news sites)"),3,(A1205="Radio"),4,(A1205="None"),5)</f>
        <v>#N/A</v>
      </c>
      <c r="C1205" t="s">
        <v>2810</v>
      </c>
    </row>
    <row r="1206" spans="1:3" x14ac:dyDescent="0.35">
      <c r="A1206" t="s">
        <v>19</v>
      </c>
      <c r="B1206" cm="1">
        <f t="array" ref="B1206">_xlfn.IFS((A1206="TV"),1,(A1206="Newspaper (online or physical)"),2,(A1206="Internet (Social Media &amp; other non-news sites)"),3,(A1206="Radio"),4,(A1206="None"),5)</f>
        <v>2</v>
      </c>
      <c r="C1206" t="s">
        <v>2810</v>
      </c>
    </row>
    <row r="1207" spans="1:3" x14ac:dyDescent="0.35">
      <c r="A1207">
        <v>999</v>
      </c>
      <c r="B1207" t="e" cm="1">
        <f t="array" ref="B1207">_xlfn.IFS((A1207="TV"),1,(A1207="Newspaper (online or physical)"),2,(A1207="Internet (Social Media &amp; other non-news sites)"),3,(A1207="Radio"),4,(A1207="None"),5)</f>
        <v>#N/A</v>
      </c>
      <c r="C1207" t="s">
        <v>2810</v>
      </c>
    </row>
    <row r="1208" spans="1:3" x14ac:dyDescent="0.35">
      <c r="A1208">
        <v>999</v>
      </c>
      <c r="B1208" t="e" cm="1">
        <f t="array" ref="B1208">_xlfn.IFS((A1208="TV"),1,(A1208="Newspaper (online or physical)"),2,(A1208="Internet (Social Media &amp; other non-news sites)"),3,(A1208="Radio"),4,(A1208="None"),5)</f>
        <v>#N/A</v>
      </c>
      <c r="C1208" t="s">
        <v>2810</v>
      </c>
    </row>
    <row r="1209" spans="1:3" x14ac:dyDescent="0.35">
      <c r="A1209" t="s">
        <v>1346</v>
      </c>
      <c r="B1209" cm="1">
        <f t="array" ref="B1209">_xlfn.IFS((A1209="TV"),1,(A1209="Newspaper (online or physical)"),2,(A1209="Internet (Social Media &amp; other non-news sites)"),3,(A1209="Radio"),4,(A1209="None"),5)</f>
        <v>3</v>
      </c>
      <c r="C1209" t="s">
        <v>2810</v>
      </c>
    </row>
    <row r="1210" spans="1:3" x14ac:dyDescent="0.35">
      <c r="A1210">
        <v>999</v>
      </c>
      <c r="B1210" t="e" cm="1">
        <f t="array" ref="B1210">_xlfn.IFS((A1210="TV"),1,(A1210="Newspaper (online or physical)"),2,(A1210="Internet (Social Media &amp; other non-news sites)"),3,(A1210="Radio"),4,(A1210="None"),5)</f>
        <v>#N/A</v>
      </c>
      <c r="C1210" t="s">
        <v>2810</v>
      </c>
    </row>
    <row r="1211" spans="1:3" x14ac:dyDescent="0.35">
      <c r="A1211">
        <v>999</v>
      </c>
      <c r="B1211" t="e" cm="1">
        <f t="array" ref="B1211">_xlfn.IFS((A1211="TV"),1,(A1211="Newspaper (online or physical)"),2,(A1211="Internet (Social Media &amp; other non-news sites)"),3,(A1211="Radio"),4,(A1211="None"),5)</f>
        <v>#N/A</v>
      </c>
      <c r="C1211" t="s">
        <v>2810</v>
      </c>
    </row>
    <row r="1212" spans="1:3" x14ac:dyDescent="0.35">
      <c r="A1212">
        <v>999</v>
      </c>
      <c r="B1212" t="e" cm="1">
        <f t="array" ref="B1212">_xlfn.IFS((A1212="TV"),1,(A1212="Newspaper (online or physical)"),2,(A1212="Internet (Social Media &amp; other non-news sites)"),3,(A1212="Radio"),4,(A1212="None"),5)</f>
        <v>#N/A</v>
      </c>
      <c r="C1212" t="s">
        <v>2810</v>
      </c>
    </row>
    <row r="1213" spans="1:3" x14ac:dyDescent="0.35">
      <c r="A1213">
        <v>999</v>
      </c>
      <c r="B1213" t="e" cm="1">
        <f t="array" ref="B1213">_xlfn.IFS((A1213="TV"),1,(A1213="Newspaper (online or physical)"),2,(A1213="Internet (Social Media &amp; other non-news sites)"),3,(A1213="Radio"),4,(A1213="None"),5)</f>
        <v>#N/A</v>
      </c>
      <c r="C1213" t="s">
        <v>2810</v>
      </c>
    </row>
    <row r="1214" spans="1:3" x14ac:dyDescent="0.35">
      <c r="A1214">
        <v>999</v>
      </c>
      <c r="B1214" t="e" cm="1">
        <f t="array" ref="B1214">_xlfn.IFS((A1214="TV"),1,(A1214="Newspaper (online or physical)"),2,(A1214="Internet (Social Media &amp; other non-news sites)"),3,(A1214="Radio"),4,(A1214="None"),5)</f>
        <v>#N/A</v>
      </c>
      <c r="C1214" t="s">
        <v>2810</v>
      </c>
    </row>
    <row r="1215" spans="1:3" x14ac:dyDescent="0.35">
      <c r="A1215">
        <v>999</v>
      </c>
      <c r="B1215" t="e" cm="1">
        <f t="array" ref="B1215">_xlfn.IFS((A1215="TV"),1,(A1215="Newspaper (online or physical)"),2,(A1215="Internet (Social Media &amp; other non-news sites)"),3,(A1215="Radio"),4,(A1215="None"),5)</f>
        <v>#N/A</v>
      </c>
      <c r="C1215" t="s">
        <v>2810</v>
      </c>
    </row>
    <row r="1216" spans="1:3" x14ac:dyDescent="0.35">
      <c r="A1216" t="s">
        <v>19</v>
      </c>
      <c r="B1216" cm="1">
        <f t="array" ref="B1216">_xlfn.IFS((A1216="TV"),1,(A1216="Newspaper (online or physical)"),2,(A1216="Internet (Social Media &amp; other non-news sites)"),3,(A1216="Radio"),4,(A1216="None"),5)</f>
        <v>2</v>
      </c>
      <c r="C1216" t="s">
        <v>2810</v>
      </c>
    </row>
    <row r="1217" spans="1:3" x14ac:dyDescent="0.35">
      <c r="A1217">
        <v>999</v>
      </c>
      <c r="B1217" t="e" cm="1">
        <f t="array" ref="B1217">_xlfn.IFS((A1217="TV"),1,(A1217="Newspaper (online or physical)"),2,(A1217="Internet (Social Media &amp; other non-news sites)"),3,(A1217="Radio"),4,(A1217="None"),5)</f>
        <v>#N/A</v>
      </c>
      <c r="C1217" t="s">
        <v>2810</v>
      </c>
    </row>
    <row r="1218" spans="1:3" x14ac:dyDescent="0.35">
      <c r="A1218">
        <v>999</v>
      </c>
      <c r="B1218" t="e" cm="1">
        <f t="array" ref="B1218">_xlfn.IFS((A1218="TV"),1,(A1218="Newspaper (online or physical)"),2,(A1218="Internet (Social Media &amp; other non-news sites)"),3,(A1218="Radio"),4,(A1218="None"),5)</f>
        <v>#N/A</v>
      </c>
      <c r="C1218" t="s">
        <v>2810</v>
      </c>
    </row>
    <row r="1219" spans="1:3" x14ac:dyDescent="0.35">
      <c r="A1219" t="s">
        <v>16</v>
      </c>
      <c r="B1219" cm="1">
        <f t="array" ref="B1219">_xlfn.IFS((A1219="TV"),1,(A1219="Newspaper (online or physical)"),2,(A1219="Internet (Social Media &amp; other non-news sites)"),3,(A1219="Radio"),4,(A1219="None"),5)</f>
        <v>1</v>
      </c>
      <c r="C1219" t="s">
        <v>2810</v>
      </c>
    </row>
    <row r="1220" spans="1:3" x14ac:dyDescent="0.35">
      <c r="A1220">
        <v>999</v>
      </c>
      <c r="B1220" t="e" cm="1">
        <f t="array" ref="B1220">_xlfn.IFS((A1220="TV"),1,(A1220="Newspaper (online or physical)"),2,(A1220="Internet (Social Media &amp; other non-news sites)"),3,(A1220="Radio"),4,(A1220="None"),5)</f>
        <v>#N/A</v>
      </c>
      <c r="C1220" t="s">
        <v>2810</v>
      </c>
    </row>
    <row r="1221" spans="1:3" x14ac:dyDescent="0.35">
      <c r="A1221">
        <v>999</v>
      </c>
      <c r="B1221" t="e" cm="1">
        <f t="array" ref="B1221">_xlfn.IFS((A1221="TV"),1,(A1221="Newspaper (online or physical)"),2,(A1221="Internet (Social Media &amp; other non-news sites)"),3,(A1221="Radio"),4,(A1221="None"),5)</f>
        <v>#N/A</v>
      </c>
      <c r="C1221" t="s">
        <v>2810</v>
      </c>
    </row>
    <row r="1222" spans="1:3" x14ac:dyDescent="0.35">
      <c r="A1222">
        <v>999</v>
      </c>
      <c r="B1222" t="e" cm="1">
        <f t="array" ref="B1222">_xlfn.IFS((A1222="TV"),1,(A1222="Newspaper (online or physical)"),2,(A1222="Internet (Social Media &amp; other non-news sites)"),3,(A1222="Radio"),4,(A1222="None"),5)</f>
        <v>#N/A</v>
      </c>
      <c r="C1222" t="s">
        <v>2810</v>
      </c>
    </row>
    <row r="1223" spans="1:3" x14ac:dyDescent="0.35">
      <c r="A1223" t="s">
        <v>16</v>
      </c>
      <c r="B1223" cm="1">
        <f t="array" ref="B1223">_xlfn.IFS((A1223="TV"),1,(A1223="Newspaper (online or physical)"),2,(A1223="Internet (Social Media &amp; other non-news sites)"),3,(A1223="Radio"),4,(A1223="None"),5)</f>
        <v>1</v>
      </c>
      <c r="C1223" t="s">
        <v>2810</v>
      </c>
    </row>
    <row r="1224" spans="1:3" x14ac:dyDescent="0.35">
      <c r="A1224">
        <v>999</v>
      </c>
      <c r="B1224" t="e" cm="1">
        <f t="array" ref="B1224">_xlfn.IFS((A1224="TV"),1,(A1224="Newspaper (online or physical)"),2,(A1224="Internet (Social Media &amp; other non-news sites)"),3,(A1224="Radio"),4,(A1224="None"),5)</f>
        <v>#N/A</v>
      </c>
      <c r="C1224" t="s">
        <v>2810</v>
      </c>
    </row>
    <row r="1225" spans="1:3" x14ac:dyDescent="0.35">
      <c r="A1225">
        <v>999</v>
      </c>
      <c r="B1225" t="e" cm="1">
        <f t="array" ref="B1225">_xlfn.IFS((A1225="TV"),1,(A1225="Newspaper (online or physical)"),2,(A1225="Internet (Social Media &amp; other non-news sites)"),3,(A1225="Radio"),4,(A1225="None"),5)</f>
        <v>#N/A</v>
      </c>
      <c r="C1225" t="s">
        <v>2810</v>
      </c>
    </row>
    <row r="1226" spans="1:3" x14ac:dyDescent="0.35">
      <c r="A1226">
        <v>999</v>
      </c>
      <c r="B1226" t="e" cm="1">
        <f t="array" ref="B1226">_xlfn.IFS((A1226="TV"),1,(A1226="Newspaper (online or physical)"),2,(A1226="Internet (Social Media &amp; other non-news sites)"),3,(A1226="Radio"),4,(A1226="None"),5)</f>
        <v>#N/A</v>
      </c>
      <c r="C1226" t="s">
        <v>2810</v>
      </c>
    </row>
    <row r="1227" spans="1:3" x14ac:dyDescent="0.35">
      <c r="A1227">
        <v>999</v>
      </c>
      <c r="B1227" t="e" cm="1">
        <f t="array" ref="B1227">_xlfn.IFS((A1227="TV"),1,(A1227="Newspaper (online or physical)"),2,(A1227="Internet (Social Media &amp; other non-news sites)"),3,(A1227="Radio"),4,(A1227="None"),5)</f>
        <v>#N/A</v>
      </c>
      <c r="C1227" t="s">
        <v>2810</v>
      </c>
    </row>
    <row r="1228" spans="1:3" x14ac:dyDescent="0.35">
      <c r="A1228" t="s">
        <v>1346</v>
      </c>
      <c r="B1228" cm="1">
        <f t="array" ref="B1228">_xlfn.IFS((A1228="TV"),1,(A1228="Newspaper (online or physical)"),2,(A1228="Internet (Social Media &amp; other non-news sites)"),3,(A1228="Radio"),4,(A1228="None"),5)</f>
        <v>3</v>
      </c>
      <c r="C1228" t="s">
        <v>2811</v>
      </c>
    </row>
    <row r="1229" spans="1:3" x14ac:dyDescent="0.35">
      <c r="A1229">
        <v>999</v>
      </c>
      <c r="B1229" t="e" cm="1">
        <f t="array" ref="B1229">_xlfn.IFS((A1229="TV"),1,(A1229="Newspaper (online or physical)"),2,(A1229="Internet (Social Media &amp; other non-news sites)"),3,(A1229="Radio"),4,(A1229="None"),5)</f>
        <v>#N/A</v>
      </c>
      <c r="C1229" t="s">
        <v>2811</v>
      </c>
    </row>
    <row r="1230" spans="1:3" x14ac:dyDescent="0.35">
      <c r="A1230">
        <v>999</v>
      </c>
      <c r="B1230" t="e" cm="1">
        <f t="array" ref="B1230">_xlfn.IFS((A1230="TV"),1,(A1230="Newspaper (online or physical)"),2,(A1230="Internet (Social Media &amp; other non-news sites)"),3,(A1230="Radio"),4,(A1230="None"),5)</f>
        <v>#N/A</v>
      </c>
      <c r="C1230" t="s">
        <v>2811</v>
      </c>
    </row>
    <row r="1231" spans="1:3" x14ac:dyDescent="0.35">
      <c r="A1231">
        <v>999</v>
      </c>
      <c r="B1231" t="e" cm="1">
        <f t="array" ref="B1231">_xlfn.IFS((A1231="TV"),1,(A1231="Newspaper (online or physical)"),2,(A1231="Internet (Social Media &amp; other non-news sites)"),3,(A1231="Radio"),4,(A1231="None"),5)</f>
        <v>#N/A</v>
      </c>
      <c r="C1231" t="s">
        <v>2811</v>
      </c>
    </row>
    <row r="1232" spans="1:3" x14ac:dyDescent="0.35">
      <c r="A1232">
        <v>999</v>
      </c>
      <c r="B1232" t="e" cm="1">
        <f t="array" ref="B1232">_xlfn.IFS((A1232="TV"),1,(A1232="Newspaper (online or physical)"),2,(A1232="Internet (Social Media &amp; other non-news sites)"),3,(A1232="Radio"),4,(A1232="None"),5)</f>
        <v>#N/A</v>
      </c>
      <c r="C1232" t="s">
        <v>2811</v>
      </c>
    </row>
    <row r="1233" spans="1:3" x14ac:dyDescent="0.35">
      <c r="A1233">
        <v>999</v>
      </c>
      <c r="B1233" t="e" cm="1">
        <f t="array" ref="B1233">_xlfn.IFS((A1233="TV"),1,(A1233="Newspaper (online or physical)"),2,(A1233="Internet (Social Media &amp; other non-news sites)"),3,(A1233="Radio"),4,(A1233="None"),5)</f>
        <v>#N/A</v>
      </c>
      <c r="C1233" t="s">
        <v>2811</v>
      </c>
    </row>
    <row r="1234" spans="1:3" x14ac:dyDescent="0.35">
      <c r="A1234">
        <v>999</v>
      </c>
      <c r="B1234" t="e" cm="1">
        <f t="array" ref="B1234">_xlfn.IFS((A1234="TV"),1,(A1234="Newspaper (online or physical)"),2,(A1234="Internet (Social Media &amp; other non-news sites)"),3,(A1234="Radio"),4,(A1234="None"),5)</f>
        <v>#N/A</v>
      </c>
      <c r="C1234" t="s">
        <v>2811</v>
      </c>
    </row>
    <row r="1235" spans="1:3" x14ac:dyDescent="0.35">
      <c r="A1235" t="s">
        <v>19</v>
      </c>
      <c r="B1235" cm="1">
        <f t="array" ref="B1235">_xlfn.IFS((A1235="TV"),1,(A1235="Newspaper (online or physical)"),2,(A1235="Internet (Social Media &amp; other non-news sites)"),3,(A1235="Radio"),4,(A1235="None"),5)</f>
        <v>2</v>
      </c>
      <c r="C1235" t="s">
        <v>2811</v>
      </c>
    </row>
    <row r="1236" spans="1:3" x14ac:dyDescent="0.35">
      <c r="A1236">
        <v>999</v>
      </c>
      <c r="B1236" t="e" cm="1">
        <f t="array" ref="B1236">_xlfn.IFS((A1236="TV"),1,(A1236="Newspaper (online or physical)"),2,(A1236="Internet (Social Media &amp; other non-news sites)"),3,(A1236="Radio"),4,(A1236="None"),5)</f>
        <v>#N/A</v>
      </c>
      <c r="C1236" t="s">
        <v>2811</v>
      </c>
    </row>
    <row r="1237" spans="1:3" x14ac:dyDescent="0.35">
      <c r="A1237">
        <v>999</v>
      </c>
      <c r="B1237" t="e" cm="1">
        <f t="array" ref="B1237">_xlfn.IFS((A1237="TV"),1,(A1237="Newspaper (online or physical)"),2,(A1237="Internet (Social Media &amp; other non-news sites)"),3,(A1237="Radio"),4,(A1237="None"),5)</f>
        <v>#N/A</v>
      </c>
      <c r="C1237" t="s">
        <v>2811</v>
      </c>
    </row>
    <row r="1238" spans="1:3" x14ac:dyDescent="0.35">
      <c r="A1238">
        <v>999</v>
      </c>
      <c r="B1238" t="e" cm="1">
        <f t="array" ref="B1238">_xlfn.IFS((A1238="TV"),1,(A1238="Newspaper (online or physical)"),2,(A1238="Internet (Social Media &amp; other non-news sites)"),3,(A1238="Radio"),4,(A1238="None"),5)</f>
        <v>#N/A</v>
      </c>
      <c r="C1238" t="s">
        <v>2811</v>
      </c>
    </row>
    <row r="1239" spans="1:3" x14ac:dyDescent="0.35">
      <c r="A1239" t="s">
        <v>19</v>
      </c>
      <c r="B1239" cm="1">
        <f t="array" ref="B1239">_xlfn.IFS((A1239="TV"),1,(A1239="Newspaper (online or physical)"),2,(A1239="Internet (Social Media &amp; other non-news sites)"),3,(A1239="Radio"),4,(A1239="None"),5)</f>
        <v>2</v>
      </c>
      <c r="C1239" t="s">
        <v>2811</v>
      </c>
    </row>
    <row r="1240" spans="1:3" x14ac:dyDescent="0.35">
      <c r="A1240">
        <v>999</v>
      </c>
      <c r="B1240" t="e" cm="1">
        <f t="array" ref="B1240">_xlfn.IFS((A1240="TV"),1,(A1240="Newspaper (online or physical)"),2,(A1240="Internet (Social Media &amp; other non-news sites)"),3,(A1240="Radio"),4,(A1240="None"),5)</f>
        <v>#N/A</v>
      </c>
      <c r="C1240" t="s">
        <v>2811</v>
      </c>
    </row>
    <row r="1241" spans="1:3" x14ac:dyDescent="0.35">
      <c r="A1241">
        <v>999</v>
      </c>
      <c r="B1241" t="e" cm="1">
        <f t="array" ref="B1241">_xlfn.IFS((A1241="TV"),1,(A1241="Newspaper (online or physical)"),2,(A1241="Internet (Social Media &amp; other non-news sites)"),3,(A1241="Radio"),4,(A1241="None"),5)</f>
        <v>#N/A</v>
      </c>
      <c r="C1241" t="s">
        <v>2811</v>
      </c>
    </row>
    <row r="1242" spans="1:3" x14ac:dyDescent="0.35">
      <c r="A1242">
        <v>999</v>
      </c>
      <c r="B1242" t="e" cm="1">
        <f t="array" ref="B1242">_xlfn.IFS((A1242="TV"),1,(A1242="Newspaper (online or physical)"),2,(A1242="Internet (Social Media &amp; other non-news sites)"),3,(A1242="Radio"),4,(A1242="None"),5)</f>
        <v>#N/A</v>
      </c>
      <c r="C1242" t="s">
        <v>2811</v>
      </c>
    </row>
    <row r="1243" spans="1:3" x14ac:dyDescent="0.35">
      <c r="A1243">
        <v>999</v>
      </c>
      <c r="B1243" t="e" cm="1">
        <f t="array" ref="B1243">_xlfn.IFS((A1243="TV"),1,(A1243="Newspaper (online or physical)"),2,(A1243="Internet (Social Media &amp; other non-news sites)"),3,(A1243="Radio"),4,(A1243="None"),5)</f>
        <v>#N/A</v>
      </c>
      <c r="C1243" t="s">
        <v>2811</v>
      </c>
    </row>
    <row r="1244" spans="1:3" x14ac:dyDescent="0.35">
      <c r="A1244">
        <v>999</v>
      </c>
      <c r="B1244" t="e" cm="1">
        <f t="array" ref="B1244">_xlfn.IFS((A1244="TV"),1,(A1244="Newspaper (online or physical)"),2,(A1244="Internet (Social Media &amp; other non-news sites)"),3,(A1244="Radio"),4,(A1244="None"),5)</f>
        <v>#N/A</v>
      </c>
      <c r="C1244" t="s">
        <v>2811</v>
      </c>
    </row>
    <row r="1245" spans="1:3" x14ac:dyDescent="0.35">
      <c r="A1245" t="s">
        <v>20</v>
      </c>
      <c r="B1245" cm="1">
        <f t="array" ref="B1245">_xlfn.IFS((A1245="TV"),1,(A1245="Newspaper (online or physical)"),2,(A1245="Internet (Social Media &amp; other non-news sites)"),3,(A1245="Radio"),4,(A1245="None"),5)</f>
        <v>5</v>
      </c>
      <c r="C1245" t="s">
        <v>2811</v>
      </c>
    </row>
    <row r="1246" spans="1:3" x14ac:dyDescent="0.35">
      <c r="A1246">
        <v>999</v>
      </c>
      <c r="B1246" t="e" cm="1">
        <f t="array" ref="B1246">_xlfn.IFS((A1246="TV"),1,(A1246="Newspaper (online or physical)"),2,(A1246="Internet (Social Media &amp; other non-news sites)"),3,(A1246="Radio"),4,(A1246="None"),5)</f>
        <v>#N/A</v>
      </c>
      <c r="C1246" t="s">
        <v>2811</v>
      </c>
    </row>
    <row r="1247" spans="1:3" x14ac:dyDescent="0.35">
      <c r="A1247" t="s">
        <v>19</v>
      </c>
      <c r="B1247" cm="1">
        <f t="array" ref="B1247">_xlfn.IFS((A1247="TV"),1,(A1247="Newspaper (online or physical)"),2,(A1247="Internet (Social Media &amp; other non-news sites)"),3,(A1247="Radio"),4,(A1247="None"),5)</f>
        <v>2</v>
      </c>
      <c r="C1247" t="s">
        <v>2811</v>
      </c>
    </row>
    <row r="1248" spans="1:3" x14ac:dyDescent="0.35">
      <c r="A1248" t="s">
        <v>16</v>
      </c>
      <c r="B1248" cm="1">
        <f t="array" ref="B1248">_xlfn.IFS((A1248="TV"),1,(A1248="Newspaper (online or physical)"),2,(A1248="Internet (Social Media &amp; other non-news sites)"),3,(A1248="Radio"),4,(A1248="None"),5)</f>
        <v>1</v>
      </c>
      <c r="C1248" t="s">
        <v>2811</v>
      </c>
    </row>
    <row r="1249" spans="1:3" x14ac:dyDescent="0.35">
      <c r="A1249" t="s">
        <v>16</v>
      </c>
      <c r="B1249" cm="1">
        <f t="array" ref="B1249">_xlfn.IFS((A1249="TV"),1,(A1249="Newspaper (online or physical)"),2,(A1249="Internet (Social Media &amp; other non-news sites)"),3,(A1249="Radio"),4,(A1249="None"),5)</f>
        <v>1</v>
      </c>
      <c r="C1249" t="s">
        <v>2811</v>
      </c>
    </row>
    <row r="1250" spans="1:3" x14ac:dyDescent="0.35">
      <c r="A1250">
        <v>999</v>
      </c>
      <c r="B1250" t="e" cm="1">
        <f t="array" ref="B1250">_xlfn.IFS((A1250="TV"),1,(A1250="Newspaper (online or physical)"),2,(A1250="Internet (Social Media &amp; other non-news sites)"),3,(A1250="Radio"),4,(A1250="None"),5)</f>
        <v>#N/A</v>
      </c>
      <c r="C1250" t="s">
        <v>2811</v>
      </c>
    </row>
    <row r="1251" spans="1:3" x14ac:dyDescent="0.35">
      <c r="A1251">
        <v>999</v>
      </c>
      <c r="B1251" t="e" cm="1">
        <f t="array" ref="B1251">_xlfn.IFS((A1251="TV"),1,(A1251="Newspaper (online or physical)"),2,(A1251="Internet (Social Media &amp; other non-news sites)"),3,(A1251="Radio"),4,(A1251="None"),5)</f>
        <v>#N/A</v>
      </c>
      <c r="C1251" t="s">
        <v>2811</v>
      </c>
    </row>
    <row r="1252" spans="1:3" x14ac:dyDescent="0.35">
      <c r="A1252">
        <v>999</v>
      </c>
      <c r="B1252" t="e" cm="1">
        <f t="array" ref="B1252">_xlfn.IFS((A1252="TV"),1,(A1252="Newspaper (online or physical)"),2,(A1252="Internet (Social Media &amp; other non-news sites)"),3,(A1252="Radio"),4,(A1252="None"),5)</f>
        <v>#N/A</v>
      </c>
      <c r="C1252" t="s">
        <v>2811</v>
      </c>
    </row>
    <row r="1253" spans="1:3" x14ac:dyDescent="0.35">
      <c r="A1253">
        <v>999</v>
      </c>
      <c r="B1253" t="e" cm="1">
        <f t="array" ref="B1253">_xlfn.IFS((A1253="TV"),1,(A1253="Newspaper (online or physical)"),2,(A1253="Internet (Social Media &amp; other non-news sites)"),3,(A1253="Radio"),4,(A1253="None"),5)</f>
        <v>#N/A</v>
      </c>
      <c r="C1253" t="s">
        <v>2811</v>
      </c>
    </row>
    <row r="1254" spans="1:3" x14ac:dyDescent="0.35">
      <c r="A1254">
        <v>999</v>
      </c>
      <c r="B1254" t="e" cm="1">
        <f t="array" ref="B1254">_xlfn.IFS((A1254="TV"),1,(A1254="Newspaper (online or physical)"),2,(A1254="Internet (Social Media &amp; other non-news sites)"),3,(A1254="Radio"),4,(A1254="None"),5)</f>
        <v>#N/A</v>
      </c>
      <c r="C1254" t="s">
        <v>2811</v>
      </c>
    </row>
    <row r="1255" spans="1:3" x14ac:dyDescent="0.35">
      <c r="A1255" t="s">
        <v>19</v>
      </c>
      <c r="B1255" cm="1">
        <f t="array" ref="B1255">_xlfn.IFS((A1255="TV"),1,(A1255="Newspaper (online or physical)"),2,(A1255="Internet (Social Media &amp; other non-news sites)"),3,(A1255="Radio"),4,(A1255="None"),5)</f>
        <v>2</v>
      </c>
      <c r="C1255" t="s">
        <v>2811</v>
      </c>
    </row>
    <row r="1256" spans="1:3" x14ac:dyDescent="0.35">
      <c r="A1256">
        <v>999</v>
      </c>
      <c r="B1256" t="e" cm="1">
        <f t="array" ref="B1256">_xlfn.IFS((A1256="TV"),1,(A1256="Newspaper (online or physical)"),2,(A1256="Internet (Social Media &amp; other non-news sites)"),3,(A1256="Radio"),4,(A1256="None"),5)</f>
        <v>#N/A</v>
      </c>
      <c r="C1256" t="s">
        <v>2811</v>
      </c>
    </row>
    <row r="1257" spans="1:3" x14ac:dyDescent="0.35">
      <c r="A1257">
        <v>999</v>
      </c>
      <c r="B1257" t="e" cm="1">
        <f t="array" ref="B1257">_xlfn.IFS((A1257="TV"),1,(A1257="Newspaper (online or physical)"),2,(A1257="Internet (Social Media &amp; other non-news sites)"),3,(A1257="Radio"),4,(A1257="None"),5)</f>
        <v>#N/A</v>
      </c>
      <c r="C1257" t="s">
        <v>2811</v>
      </c>
    </row>
    <row r="1258" spans="1:3" x14ac:dyDescent="0.35">
      <c r="A1258">
        <v>999</v>
      </c>
      <c r="B1258" t="e" cm="1">
        <f t="array" ref="B1258">_xlfn.IFS((A1258="TV"),1,(A1258="Newspaper (online or physical)"),2,(A1258="Internet (Social Media &amp; other non-news sites)"),3,(A1258="Radio"),4,(A1258="None"),5)</f>
        <v>#N/A</v>
      </c>
      <c r="C1258" t="s">
        <v>2811</v>
      </c>
    </row>
    <row r="1259" spans="1:3" x14ac:dyDescent="0.35">
      <c r="A1259">
        <v>999</v>
      </c>
      <c r="B1259" t="e" cm="1">
        <f t="array" ref="B1259">_xlfn.IFS((A1259="TV"),1,(A1259="Newspaper (online or physical)"),2,(A1259="Internet (Social Media &amp; other non-news sites)"),3,(A1259="Radio"),4,(A1259="None"),5)</f>
        <v>#N/A</v>
      </c>
      <c r="C1259" t="s">
        <v>2811</v>
      </c>
    </row>
    <row r="1260" spans="1:3" x14ac:dyDescent="0.35">
      <c r="A1260" t="s">
        <v>1346</v>
      </c>
      <c r="B1260" cm="1">
        <f t="array" ref="B1260">_xlfn.IFS((A1260="TV"),1,(A1260="Newspaper (online or physical)"),2,(A1260="Internet (Social Media &amp; other non-news sites)"),3,(A1260="Radio"),4,(A1260="None"),5)</f>
        <v>3</v>
      </c>
      <c r="C1260" t="s">
        <v>2811</v>
      </c>
    </row>
    <row r="1261" spans="1:3" x14ac:dyDescent="0.35">
      <c r="A1261">
        <v>999</v>
      </c>
      <c r="B1261" t="e" cm="1">
        <f t="array" ref="B1261">_xlfn.IFS((A1261="TV"),1,(A1261="Newspaper (online or physical)"),2,(A1261="Internet (Social Media &amp; other non-news sites)"),3,(A1261="Radio"),4,(A1261="None"),5)</f>
        <v>#N/A</v>
      </c>
      <c r="C1261" t="s">
        <v>2811</v>
      </c>
    </row>
    <row r="1262" spans="1:3" x14ac:dyDescent="0.35">
      <c r="A1262" t="s">
        <v>16</v>
      </c>
      <c r="B1262" cm="1">
        <f t="array" ref="B1262">_xlfn.IFS((A1262="TV"),1,(A1262="Newspaper (online or physical)"),2,(A1262="Internet (Social Media &amp; other non-news sites)"),3,(A1262="Radio"),4,(A1262="None"),5)</f>
        <v>1</v>
      </c>
      <c r="C1262" t="s">
        <v>2811</v>
      </c>
    </row>
    <row r="1263" spans="1:3" x14ac:dyDescent="0.35">
      <c r="A1263">
        <v>999</v>
      </c>
      <c r="B1263" t="e" cm="1">
        <f t="array" ref="B1263">_xlfn.IFS((A1263="TV"),1,(A1263="Newspaper (online or physical)"),2,(A1263="Internet (Social Media &amp; other non-news sites)"),3,(A1263="Radio"),4,(A1263="None"),5)</f>
        <v>#N/A</v>
      </c>
      <c r="C1263" t="s">
        <v>2811</v>
      </c>
    </row>
    <row r="1264" spans="1:3" x14ac:dyDescent="0.35">
      <c r="A1264">
        <v>999</v>
      </c>
      <c r="B1264" t="e" cm="1">
        <f t="array" ref="B1264">_xlfn.IFS((A1264="TV"),1,(A1264="Newspaper (online or physical)"),2,(A1264="Internet (Social Media &amp; other non-news sites)"),3,(A1264="Radio"),4,(A1264="None"),5)</f>
        <v>#N/A</v>
      </c>
      <c r="C1264" t="s">
        <v>2811</v>
      </c>
    </row>
    <row r="1265" spans="1:3" x14ac:dyDescent="0.35">
      <c r="A1265">
        <v>999</v>
      </c>
      <c r="B1265" t="e" cm="1">
        <f t="array" ref="B1265">_xlfn.IFS((A1265="TV"),1,(A1265="Newspaper (online or physical)"),2,(A1265="Internet (Social Media &amp; other non-news sites)"),3,(A1265="Radio"),4,(A1265="None"),5)</f>
        <v>#N/A</v>
      </c>
      <c r="C1265" t="s">
        <v>2811</v>
      </c>
    </row>
    <row r="1266" spans="1:3" x14ac:dyDescent="0.35">
      <c r="A1266">
        <v>999</v>
      </c>
      <c r="B1266" t="e" cm="1">
        <f t="array" ref="B1266">_xlfn.IFS((A1266="TV"),1,(A1266="Newspaper (online or physical)"),2,(A1266="Internet (Social Media &amp; other non-news sites)"),3,(A1266="Radio"),4,(A1266="None"),5)</f>
        <v>#N/A</v>
      </c>
      <c r="C1266" t="s">
        <v>2811</v>
      </c>
    </row>
    <row r="1267" spans="1:3" x14ac:dyDescent="0.35">
      <c r="A1267" t="s">
        <v>19</v>
      </c>
      <c r="B1267" cm="1">
        <f t="array" ref="B1267">_xlfn.IFS((A1267="TV"),1,(A1267="Newspaper (online or physical)"),2,(A1267="Internet (Social Media &amp; other non-news sites)"),3,(A1267="Radio"),4,(A1267="None"),5)</f>
        <v>2</v>
      </c>
      <c r="C1267" t="s">
        <v>2811</v>
      </c>
    </row>
    <row r="1268" spans="1:3" x14ac:dyDescent="0.35">
      <c r="A1268">
        <v>999</v>
      </c>
      <c r="B1268" t="e" cm="1">
        <f t="array" ref="B1268">_xlfn.IFS((A1268="TV"),1,(A1268="Newspaper (online or physical)"),2,(A1268="Internet (Social Media &amp; other non-news sites)"),3,(A1268="Radio"),4,(A1268="None"),5)</f>
        <v>#N/A</v>
      </c>
      <c r="C1268" t="s">
        <v>2811</v>
      </c>
    </row>
    <row r="1269" spans="1:3" x14ac:dyDescent="0.35">
      <c r="A1269">
        <v>999</v>
      </c>
      <c r="B1269" t="e" cm="1">
        <f t="array" ref="B1269">_xlfn.IFS((A1269="TV"),1,(A1269="Newspaper (online or physical)"),2,(A1269="Internet (Social Media &amp; other non-news sites)"),3,(A1269="Radio"),4,(A1269="None"),5)</f>
        <v>#N/A</v>
      </c>
      <c r="C1269" t="s">
        <v>2811</v>
      </c>
    </row>
    <row r="1270" spans="1:3" x14ac:dyDescent="0.35">
      <c r="A1270" t="s">
        <v>19</v>
      </c>
      <c r="B1270" cm="1">
        <f t="array" ref="B1270">_xlfn.IFS((A1270="TV"),1,(A1270="Newspaper (online or physical)"),2,(A1270="Internet (Social Media &amp; other non-news sites)"),3,(A1270="Radio"),4,(A1270="None"),5)</f>
        <v>2</v>
      </c>
      <c r="C1270" t="s">
        <v>2811</v>
      </c>
    </row>
    <row r="1271" spans="1:3" x14ac:dyDescent="0.35">
      <c r="A1271">
        <v>999</v>
      </c>
      <c r="B1271" t="e" cm="1">
        <f t="array" ref="B1271">_xlfn.IFS((A1271="TV"),1,(A1271="Newspaper (online or physical)"),2,(A1271="Internet (Social Media &amp; other non-news sites)"),3,(A1271="Radio"),4,(A1271="None"),5)</f>
        <v>#N/A</v>
      </c>
      <c r="C1271" t="s">
        <v>2811</v>
      </c>
    </row>
    <row r="1272" spans="1:3" x14ac:dyDescent="0.35">
      <c r="A1272">
        <v>999</v>
      </c>
      <c r="B1272" t="e" cm="1">
        <f t="array" ref="B1272">_xlfn.IFS((A1272="TV"),1,(A1272="Newspaper (online or physical)"),2,(A1272="Internet (Social Media &amp; other non-news sites)"),3,(A1272="Radio"),4,(A1272="None"),5)</f>
        <v>#N/A</v>
      </c>
      <c r="C1272" t="s">
        <v>2811</v>
      </c>
    </row>
    <row r="1273" spans="1:3" x14ac:dyDescent="0.35">
      <c r="A1273">
        <v>999</v>
      </c>
      <c r="B1273" t="e" cm="1">
        <f t="array" ref="B1273">_xlfn.IFS((A1273="TV"),1,(A1273="Newspaper (online or physical)"),2,(A1273="Internet (Social Media &amp; other non-news sites)"),3,(A1273="Radio"),4,(A1273="None"),5)</f>
        <v>#N/A</v>
      </c>
      <c r="C1273" t="s">
        <v>2811</v>
      </c>
    </row>
    <row r="1274" spans="1:3" x14ac:dyDescent="0.35">
      <c r="A1274">
        <v>999</v>
      </c>
      <c r="B1274" t="e" cm="1">
        <f t="array" ref="B1274">_xlfn.IFS((A1274="TV"),1,(A1274="Newspaper (online or physical)"),2,(A1274="Internet (Social Media &amp; other non-news sites)"),3,(A1274="Radio"),4,(A1274="None"),5)</f>
        <v>#N/A</v>
      </c>
      <c r="C1274" t="s">
        <v>2811</v>
      </c>
    </row>
    <row r="1275" spans="1:3" x14ac:dyDescent="0.35">
      <c r="A1275">
        <v>999</v>
      </c>
      <c r="B1275" t="e" cm="1">
        <f t="array" ref="B1275">_xlfn.IFS((A1275="TV"),1,(A1275="Newspaper (online or physical)"),2,(A1275="Internet (Social Media &amp; other non-news sites)"),3,(A1275="Radio"),4,(A1275="None"),5)</f>
        <v>#N/A</v>
      </c>
      <c r="C1275" t="s">
        <v>2811</v>
      </c>
    </row>
    <row r="1276" spans="1:3" x14ac:dyDescent="0.35">
      <c r="A1276">
        <v>999</v>
      </c>
      <c r="B1276" t="e" cm="1">
        <f t="array" ref="B1276">_xlfn.IFS((A1276="TV"),1,(A1276="Newspaper (online or physical)"),2,(A1276="Internet (Social Media &amp; other non-news sites)"),3,(A1276="Radio"),4,(A1276="None"),5)</f>
        <v>#N/A</v>
      </c>
      <c r="C1276" t="s">
        <v>2811</v>
      </c>
    </row>
    <row r="1277" spans="1:3" x14ac:dyDescent="0.35">
      <c r="A1277">
        <v>999</v>
      </c>
      <c r="B1277" t="e" cm="1">
        <f t="array" ref="B1277">_xlfn.IFS((A1277="TV"),1,(A1277="Newspaper (online or physical)"),2,(A1277="Internet (Social Media &amp; other non-news sites)"),3,(A1277="Radio"),4,(A1277="None"),5)</f>
        <v>#N/A</v>
      </c>
      <c r="C1277" t="s">
        <v>2811</v>
      </c>
    </row>
    <row r="1278" spans="1:3" x14ac:dyDescent="0.35">
      <c r="A1278" t="s">
        <v>1346</v>
      </c>
      <c r="B1278" cm="1">
        <f t="array" ref="B1278">_xlfn.IFS((A1278="TV"),1,(A1278="Newspaper (online or physical)"),2,(A1278="Internet (Social Media &amp; other non-news sites)"),3,(A1278="Radio"),4,(A1278="None"),5)</f>
        <v>3</v>
      </c>
      <c r="C1278" t="s">
        <v>2811</v>
      </c>
    </row>
    <row r="1279" spans="1:3" x14ac:dyDescent="0.35">
      <c r="A1279">
        <v>999</v>
      </c>
      <c r="B1279" t="e" cm="1">
        <f t="array" ref="B1279">_xlfn.IFS((A1279="TV"),1,(A1279="Newspaper (online or physical)"),2,(A1279="Internet (Social Media &amp; other non-news sites)"),3,(A1279="Radio"),4,(A1279="None"),5)</f>
        <v>#N/A</v>
      </c>
      <c r="C1279" t="s">
        <v>2811</v>
      </c>
    </row>
    <row r="1280" spans="1:3" x14ac:dyDescent="0.35">
      <c r="A1280">
        <v>999</v>
      </c>
      <c r="B1280" t="e" cm="1">
        <f t="array" ref="B1280">_xlfn.IFS((A1280="TV"),1,(A1280="Newspaper (online or physical)"),2,(A1280="Internet (Social Media &amp; other non-news sites)"),3,(A1280="Radio"),4,(A1280="None"),5)</f>
        <v>#N/A</v>
      </c>
      <c r="C1280" t="s">
        <v>2811</v>
      </c>
    </row>
    <row r="1281" spans="1:3" x14ac:dyDescent="0.35">
      <c r="A1281">
        <v>999</v>
      </c>
      <c r="B1281" t="e" cm="1">
        <f t="array" ref="B1281">_xlfn.IFS((A1281="TV"),1,(A1281="Newspaper (online or physical)"),2,(A1281="Internet (Social Media &amp; other non-news sites)"),3,(A1281="Radio"),4,(A1281="None"),5)</f>
        <v>#N/A</v>
      </c>
      <c r="C1281" t="s">
        <v>2811</v>
      </c>
    </row>
    <row r="1282" spans="1:3" x14ac:dyDescent="0.35">
      <c r="A1282" t="s">
        <v>1346</v>
      </c>
      <c r="B1282" cm="1">
        <f t="array" ref="B1282">_xlfn.IFS((A1282="TV"),1,(A1282="Newspaper (online or physical)"),2,(A1282="Internet (Social Media &amp; other non-news sites)"),3,(A1282="Radio"),4,(A1282="None"),5)</f>
        <v>3</v>
      </c>
      <c r="C1282" t="s">
        <v>2811</v>
      </c>
    </row>
    <row r="1283" spans="1:3" x14ac:dyDescent="0.35">
      <c r="A1283">
        <v>999</v>
      </c>
      <c r="B1283" t="e" cm="1">
        <f t="array" ref="B1283">_xlfn.IFS((A1283="TV"),1,(A1283="Newspaper (online or physical)"),2,(A1283="Internet (Social Media &amp; other non-news sites)"),3,(A1283="Radio"),4,(A1283="None"),5)</f>
        <v>#N/A</v>
      </c>
      <c r="C1283" t="s">
        <v>2811</v>
      </c>
    </row>
    <row r="1284" spans="1:3" x14ac:dyDescent="0.35">
      <c r="A1284" t="s">
        <v>1346</v>
      </c>
      <c r="B1284" cm="1">
        <f t="array" ref="B1284">_xlfn.IFS((A1284="TV"),1,(A1284="Newspaper (online or physical)"),2,(A1284="Internet (Social Media &amp; other non-news sites)"),3,(A1284="Radio"),4,(A1284="None"),5)</f>
        <v>3</v>
      </c>
      <c r="C1284" t="s">
        <v>2811</v>
      </c>
    </row>
    <row r="1285" spans="1:3" x14ac:dyDescent="0.35">
      <c r="A1285">
        <v>999</v>
      </c>
      <c r="B1285" t="e" cm="1">
        <f t="array" ref="B1285">_xlfn.IFS((A1285="TV"),1,(A1285="Newspaper (online or physical)"),2,(A1285="Internet (Social Media &amp; other non-news sites)"),3,(A1285="Radio"),4,(A1285="None"),5)</f>
        <v>#N/A</v>
      </c>
      <c r="C1285" t="s">
        <v>2811</v>
      </c>
    </row>
    <row r="1286" spans="1:3" x14ac:dyDescent="0.35">
      <c r="A1286">
        <v>999</v>
      </c>
      <c r="B1286" t="e" cm="1">
        <f t="array" ref="B1286">_xlfn.IFS((A1286="TV"),1,(A1286="Newspaper (online or physical)"),2,(A1286="Internet (Social Media &amp; other non-news sites)"),3,(A1286="Radio"),4,(A1286="None"),5)</f>
        <v>#N/A</v>
      </c>
      <c r="C1286" t="s">
        <v>2811</v>
      </c>
    </row>
    <row r="1287" spans="1:3" x14ac:dyDescent="0.35">
      <c r="A1287" t="s">
        <v>19</v>
      </c>
      <c r="B1287" cm="1">
        <f t="array" ref="B1287">_xlfn.IFS((A1287="TV"),1,(A1287="Newspaper (online or physical)"),2,(A1287="Internet (Social Media &amp; other non-news sites)"),3,(A1287="Radio"),4,(A1287="None"),5)</f>
        <v>2</v>
      </c>
      <c r="C1287" t="s">
        <v>2811</v>
      </c>
    </row>
    <row r="1288" spans="1:3" x14ac:dyDescent="0.35">
      <c r="A1288">
        <v>999</v>
      </c>
      <c r="B1288" t="e" cm="1">
        <f t="array" ref="B1288">_xlfn.IFS((A1288="TV"),1,(A1288="Newspaper (online or physical)"),2,(A1288="Internet (Social Media &amp; other non-news sites)"),3,(A1288="Radio"),4,(A1288="None"),5)</f>
        <v>#N/A</v>
      </c>
      <c r="C1288" t="s">
        <v>2811</v>
      </c>
    </row>
    <row r="1289" spans="1:3" x14ac:dyDescent="0.35">
      <c r="A1289" t="s">
        <v>18</v>
      </c>
      <c r="B1289" cm="1">
        <f t="array" ref="B1289">_xlfn.IFS((A1289="TV"),1,(A1289="Newspaper (online or physical)"),2,(A1289="Internet (Social Media &amp; other non-news sites)"),3,(A1289="Radio"),4,(A1289="None"),5)</f>
        <v>4</v>
      </c>
      <c r="C1289" t="s">
        <v>2811</v>
      </c>
    </row>
    <row r="1290" spans="1:3" x14ac:dyDescent="0.35">
      <c r="A1290">
        <v>999</v>
      </c>
      <c r="B1290" t="e" cm="1">
        <f t="array" ref="B1290">_xlfn.IFS((A1290="TV"),1,(A1290="Newspaper (online or physical)"),2,(A1290="Internet (Social Media &amp; other non-news sites)"),3,(A1290="Radio"),4,(A1290="None"),5)</f>
        <v>#N/A</v>
      </c>
      <c r="C1290" t="s">
        <v>2811</v>
      </c>
    </row>
    <row r="1291" spans="1:3" x14ac:dyDescent="0.35">
      <c r="A1291">
        <v>999</v>
      </c>
      <c r="B1291" t="e" cm="1">
        <f t="array" ref="B1291">_xlfn.IFS((A1291="TV"),1,(A1291="Newspaper (online or physical)"),2,(A1291="Internet (Social Media &amp; other non-news sites)"),3,(A1291="Radio"),4,(A1291="None"),5)</f>
        <v>#N/A</v>
      </c>
      <c r="C1291" t="s">
        <v>2811</v>
      </c>
    </row>
    <row r="1292" spans="1:3" x14ac:dyDescent="0.35">
      <c r="A1292">
        <v>999</v>
      </c>
      <c r="B1292" t="e" cm="1">
        <f t="array" ref="B1292">_xlfn.IFS((A1292="TV"),1,(A1292="Newspaper (online or physical)"),2,(A1292="Internet (Social Media &amp; other non-news sites)"),3,(A1292="Radio"),4,(A1292="None"),5)</f>
        <v>#N/A</v>
      </c>
      <c r="C1292" t="s">
        <v>2811</v>
      </c>
    </row>
    <row r="1293" spans="1:3" x14ac:dyDescent="0.35">
      <c r="A1293" t="s">
        <v>1346</v>
      </c>
      <c r="B1293" cm="1">
        <f t="array" ref="B1293">_xlfn.IFS((A1293="TV"),1,(A1293="Newspaper (online or physical)"),2,(A1293="Internet (Social Media &amp; other non-news sites)"),3,(A1293="Radio"),4,(A1293="None"),5)</f>
        <v>3</v>
      </c>
      <c r="C1293" t="s">
        <v>2811</v>
      </c>
    </row>
    <row r="1294" spans="1:3" x14ac:dyDescent="0.35">
      <c r="A1294">
        <v>999</v>
      </c>
      <c r="B1294" t="e" cm="1">
        <f t="array" ref="B1294">_xlfn.IFS((A1294="TV"),1,(A1294="Newspaper (online or physical)"),2,(A1294="Internet (Social Media &amp; other non-news sites)"),3,(A1294="Radio"),4,(A1294="None"),5)</f>
        <v>#N/A</v>
      </c>
      <c r="C1294" t="s">
        <v>2811</v>
      </c>
    </row>
    <row r="1295" spans="1:3" x14ac:dyDescent="0.35">
      <c r="A1295">
        <v>999</v>
      </c>
      <c r="B1295" t="e" cm="1">
        <f t="array" ref="B1295">_xlfn.IFS((A1295="TV"),1,(A1295="Newspaper (online or physical)"),2,(A1295="Internet (Social Media &amp; other non-news sites)"),3,(A1295="Radio"),4,(A1295="None"),5)</f>
        <v>#N/A</v>
      </c>
      <c r="C1295" t="s">
        <v>2811</v>
      </c>
    </row>
    <row r="1296" spans="1:3" x14ac:dyDescent="0.35">
      <c r="A1296">
        <v>999</v>
      </c>
      <c r="B1296" t="e" cm="1">
        <f t="array" ref="B1296">_xlfn.IFS((A1296="TV"),1,(A1296="Newspaper (online or physical)"),2,(A1296="Internet (Social Media &amp; other non-news sites)"),3,(A1296="Radio"),4,(A1296="None"),5)</f>
        <v>#N/A</v>
      </c>
      <c r="C1296" t="s">
        <v>2811</v>
      </c>
    </row>
    <row r="1297" spans="1:3" x14ac:dyDescent="0.35">
      <c r="A1297">
        <v>999</v>
      </c>
      <c r="B1297" t="e" cm="1">
        <f t="array" ref="B1297">_xlfn.IFS((A1297="TV"),1,(A1297="Newspaper (online or physical)"),2,(A1297="Internet (Social Media &amp; other non-news sites)"),3,(A1297="Radio"),4,(A1297="None"),5)</f>
        <v>#N/A</v>
      </c>
      <c r="C1297" t="s">
        <v>2811</v>
      </c>
    </row>
    <row r="1298" spans="1:3" x14ac:dyDescent="0.35">
      <c r="A1298" t="s">
        <v>19</v>
      </c>
      <c r="B1298" cm="1">
        <f t="array" ref="B1298">_xlfn.IFS((A1298="TV"),1,(A1298="Newspaper (online or physical)"),2,(A1298="Internet (Social Media &amp; other non-news sites)"),3,(A1298="Radio"),4,(A1298="None"),5)</f>
        <v>2</v>
      </c>
      <c r="C1298" t="s">
        <v>2811</v>
      </c>
    </row>
    <row r="1299" spans="1:3" x14ac:dyDescent="0.35">
      <c r="A1299" t="s">
        <v>19</v>
      </c>
      <c r="B1299" cm="1">
        <f t="array" ref="B1299">_xlfn.IFS((A1299="TV"),1,(A1299="Newspaper (online or physical)"),2,(A1299="Internet (Social Media &amp; other non-news sites)"),3,(A1299="Radio"),4,(A1299="None"),5)</f>
        <v>2</v>
      </c>
      <c r="C1299" t="s">
        <v>2811</v>
      </c>
    </row>
    <row r="1300" spans="1:3" x14ac:dyDescent="0.35">
      <c r="A1300">
        <v>999</v>
      </c>
      <c r="B1300" t="e" cm="1">
        <f t="array" ref="B1300">_xlfn.IFS((A1300="TV"),1,(A1300="Newspaper (online or physical)"),2,(A1300="Internet (Social Media &amp; other non-news sites)"),3,(A1300="Radio"),4,(A1300="None"),5)</f>
        <v>#N/A</v>
      </c>
      <c r="C1300" t="s">
        <v>2811</v>
      </c>
    </row>
    <row r="1301" spans="1:3" x14ac:dyDescent="0.35">
      <c r="A1301">
        <v>999</v>
      </c>
      <c r="B1301" t="e" cm="1">
        <f t="array" ref="B1301">_xlfn.IFS((A1301="TV"),1,(A1301="Newspaper (online or physical)"),2,(A1301="Internet (Social Media &amp; other non-news sites)"),3,(A1301="Radio"),4,(A1301="None"),5)</f>
        <v>#N/A</v>
      </c>
      <c r="C1301" t="s">
        <v>2811</v>
      </c>
    </row>
    <row r="1302" spans="1:3" x14ac:dyDescent="0.35">
      <c r="A1302" t="s">
        <v>16</v>
      </c>
      <c r="B1302" cm="1">
        <f t="array" ref="B1302">_xlfn.IFS((A1302="TV"),1,(A1302="Newspaper (online or physical)"),2,(A1302="Internet (Social Media &amp; other non-news sites)"),3,(A1302="Radio"),4,(A1302="None"),5)</f>
        <v>1</v>
      </c>
      <c r="C1302" t="s">
        <v>2811</v>
      </c>
    </row>
    <row r="1303" spans="1:3" x14ac:dyDescent="0.35">
      <c r="A1303">
        <v>999</v>
      </c>
      <c r="B1303" t="e" cm="1">
        <f t="array" ref="B1303">_xlfn.IFS((A1303="TV"),1,(A1303="Newspaper (online or physical)"),2,(A1303="Internet (Social Media &amp; other non-news sites)"),3,(A1303="Radio"),4,(A1303="None"),5)</f>
        <v>#N/A</v>
      </c>
      <c r="C1303" t="s">
        <v>2811</v>
      </c>
    </row>
    <row r="1304" spans="1:3" x14ac:dyDescent="0.35">
      <c r="A1304">
        <v>999</v>
      </c>
      <c r="B1304" t="e" cm="1">
        <f t="array" ref="B1304">_xlfn.IFS((A1304="TV"),1,(A1304="Newspaper (online or physical)"),2,(A1304="Internet (Social Media &amp; other non-news sites)"),3,(A1304="Radio"),4,(A1304="None"),5)</f>
        <v>#N/A</v>
      </c>
      <c r="C1304" t="s">
        <v>2811</v>
      </c>
    </row>
    <row r="1305" spans="1:3" x14ac:dyDescent="0.35">
      <c r="A1305">
        <v>999</v>
      </c>
      <c r="B1305" t="e" cm="1">
        <f t="array" ref="B1305">_xlfn.IFS((A1305="TV"),1,(A1305="Newspaper (online or physical)"),2,(A1305="Internet (Social Media &amp; other non-news sites)"),3,(A1305="Radio"),4,(A1305="None"),5)</f>
        <v>#N/A</v>
      </c>
      <c r="C1305" t="s">
        <v>2811</v>
      </c>
    </row>
    <row r="1306" spans="1:3" x14ac:dyDescent="0.35">
      <c r="A1306" t="s">
        <v>1346</v>
      </c>
      <c r="B1306" cm="1">
        <f t="array" ref="B1306">_xlfn.IFS((A1306="TV"),1,(A1306="Newspaper (online or physical)"),2,(A1306="Internet (Social Media &amp; other non-news sites)"),3,(A1306="Radio"),4,(A1306="None"),5)</f>
        <v>3</v>
      </c>
      <c r="C1306" t="s">
        <v>2811</v>
      </c>
    </row>
    <row r="1307" spans="1:3" x14ac:dyDescent="0.35">
      <c r="A1307">
        <v>999</v>
      </c>
      <c r="B1307" t="e" cm="1">
        <f t="array" ref="B1307">_xlfn.IFS((A1307="TV"),1,(A1307="Newspaper (online or physical)"),2,(A1307="Internet (Social Media &amp; other non-news sites)"),3,(A1307="Radio"),4,(A1307="None"),5)</f>
        <v>#N/A</v>
      </c>
      <c r="C1307" t="s">
        <v>2811</v>
      </c>
    </row>
    <row r="1308" spans="1:3" x14ac:dyDescent="0.35">
      <c r="A1308">
        <v>999</v>
      </c>
      <c r="B1308" t="e" cm="1">
        <f t="array" ref="B1308">_xlfn.IFS((A1308="TV"),1,(A1308="Newspaper (online or physical)"),2,(A1308="Internet (Social Media &amp; other non-news sites)"),3,(A1308="Radio"),4,(A1308="None"),5)</f>
        <v>#N/A</v>
      </c>
      <c r="C1308" t="s">
        <v>2811</v>
      </c>
    </row>
    <row r="1309" spans="1:3" x14ac:dyDescent="0.35">
      <c r="A1309">
        <v>999</v>
      </c>
      <c r="B1309" t="e" cm="1">
        <f t="array" ref="B1309">_xlfn.IFS((A1309="TV"),1,(A1309="Newspaper (online or physical)"),2,(A1309="Internet (Social Media &amp; other non-news sites)"),3,(A1309="Radio"),4,(A1309="None"),5)</f>
        <v>#N/A</v>
      </c>
      <c r="C1309" t="s">
        <v>2811</v>
      </c>
    </row>
    <row r="1310" spans="1:3" x14ac:dyDescent="0.35">
      <c r="A1310">
        <v>999</v>
      </c>
      <c r="B1310" t="e" cm="1">
        <f t="array" ref="B1310">_xlfn.IFS((A1310="TV"),1,(A1310="Newspaper (online or physical)"),2,(A1310="Internet (Social Media &amp; other non-news sites)"),3,(A1310="Radio"),4,(A1310="None"),5)</f>
        <v>#N/A</v>
      </c>
      <c r="C1310" t="s">
        <v>2811</v>
      </c>
    </row>
    <row r="1311" spans="1:3" x14ac:dyDescent="0.35">
      <c r="A1311" t="s">
        <v>19</v>
      </c>
      <c r="B1311" cm="1">
        <f t="array" ref="B1311">_xlfn.IFS((A1311="TV"),1,(A1311="Newspaper (online or physical)"),2,(A1311="Internet (Social Media &amp; other non-news sites)"),3,(A1311="Radio"),4,(A1311="None"),5)</f>
        <v>2</v>
      </c>
      <c r="C1311" t="s">
        <v>2812</v>
      </c>
    </row>
    <row r="1312" spans="1:3" x14ac:dyDescent="0.35">
      <c r="A1312">
        <v>999</v>
      </c>
      <c r="B1312" t="e" cm="1">
        <f t="array" ref="B1312">_xlfn.IFS((A1312="TV"),1,(A1312="Newspaper (online or physical)"),2,(A1312="Internet (Social Media &amp; other non-news sites)"),3,(A1312="Radio"),4,(A1312="None"),5)</f>
        <v>#N/A</v>
      </c>
      <c r="C1312" t="s">
        <v>2812</v>
      </c>
    </row>
    <row r="1313" spans="1:3" x14ac:dyDescent="0.35">
      <c r="A1313">
        <v>999</v>
      </c>
      <c r="B1313" t="e" cm="1">
        <f t="array" ref="B1313">_xlfn.IFS((A1313="TV"),1,(A1313="Newspaper (online or physical)"),2,(A1313="Internet (Social Media &amp; other non-news sites)"),3,(A1313="Radio"),4,(A1313="None"),5)</f>
        <v>#N/A</v>
      </c>
      <c r="C1313" t="s">
        <v>2812</v>
      </c>
    </row>
    <row r="1314" spans="1:3" x14ac:dyDescent="0.35">
      <c r="A1314">
        <v>999</v>
      </c>
      <c r="B1314" t="e" cm="1">
        <f t="array" ref="B1314">_xlfn.IFS((A1314="TV"),1,(A1314="Newspaper (online or physical)"),2,(A1314="Internet (Social Media &amp; other non-news sites)"),3,(A1314="Radio"),4,(A1314="None"),5)</f>
        <v>#N/A</v>
      </c>
      <c r="C1314" t="s">
        <v>2812</v>
      </c>
    </row>
    <row r="1315" spans="1:3" x14ac:dyDescent="0.35">
      <c r="A1315">
        <v>999</v>
      </c>
      <c r="B1315" t="e" cm="1">
        <f t="array" ref="B1315">_xlfn.IFS((A1315="TV"),1,(A1315="Newspaper (online or physical)"),2,(A1315="Internet (Social Media &amp; other non-news sites)"),3,(A1315="Radio"),4,(A1315="None"),5)</f>
        <v>#N/A</v>
      </c>
      <c r="C1315" t="s">
        <v>2812</v>
      </c>
    </row>
    <row r="1316" spans="1:3" x14ac:dyDescent="0.35">
      <c r="A1316">
        <v>999</v>
      </c>
      <c r="B1316" t="e" cm="1">
        <f t="array" ref="B1316">_xlfn.IFS((A1316="TV"),1,(A1316="Newspaper (online or physical)"),2,(A1316="Internet (Social Media &amp; other non-news sites)"),3,(A1316="Radio"),4,(A1316="None"),5)</f>
        <v>#N/A</v>
      </c>
      <c r="C1316" t="s">
        <v>2812</v>
      </c>
    </row>
    <row r="1317" spans="1:3" x14ac:dyDescent="0.35">
      <c r="A1317">
        <v>999</v>
      </c>
      <c r="B1317" t="e" cm="1">
        <f t="array" ref="B1317">_xlfn.IFS((A1317="TV"),1,(A1317="Newspaper (online or physical)"),2,(A1317="Internet (Social Media &amp; other non-news sites)"),3,(A1317="Radio"),4,(A1317="None"),5)</f>
        <v>#N/A</v>
      </c>
      <c r="C1317" t="s">
        <v>2812</v>
      </c>
    </row>
    <row r="1318" spans="1:3" x14ac:dyDescent="0.35">
      <c r="A1318" t="s">
        <v>1346</v>
      </c>
      <c r="B1318" cm="1">
        <f t="array" ref="B1318">_xlfn.IFS((A1318="TV"),1,(A1318="Newspaper (online or physical)"),2,(A1318="Internet (Social Media &amp; other non-news sites)"),3,(A1318="Radio"),4,(A1318="None"),5)</f>
        <v>3</v>
      </c>
      <c r="C1318" t="s">
        <v>2812</v>
      </c>
    </row>
    <row r="1319" spans="1:3" x14ac:dyDescent="0.35">
      <c r="A1319">
        <v>999</v>
      </c>
      <c r="B1319" t="e" cm="1">
        <f t="array" ref="B1319">_xlfn.IFS((A1319="TV"),1,(A1319="Newspaper (online or physical)"),2,(A1319="Internet (Social Media &amp; other non-news sites)"),3,(A1319="Radio"),4,(A1319="None"),5)</f>
        <v>#N/A</v>
      </c>
      <c r="C1319" t="s">
        <v>2812</v>
      </c>
    </row>
    <row r="1320" spans="1:3" x14ac:dyDescent="0.35">
      <c r="A1320">
        <v>999</v>
      </c>
      <c r="B1320" t="e" cm="1">
        <f t="array" ref="B1320">_xlfn.IFS((A1320="TV"),1,(A1320="Newspaper (online or physical)"),2,(A1320="Internet (Social Media &amp; other non-news sites)"),3,(A1320="Radio"),4,(A1320="None"),5)</f>
        <v>#N/A</v>
      </c>
      <c r="C1320" t="s">
        <v>2812</v>
      </c>
    </row>
    <row r="1321" spans="1:3" x14ac:dyDescent="0.35">
      <c r="A1321">
        <v>999</v>
      </c>
      <c r="B1321" t="e" cm="1">
        <f t="array" ref="B1321">_xlfn.IFS((A1321="TV"),1,(A1321="Newspaper (online or physical)"),2,(A1321="Internet (Social Media &amp; other non-news sites)"),3,(A1321="Radio"),4,(A1321="None"),5)</f>
        <v>#N/A</v>
      </c>
      <c r="C1321" t="s">
        <v>2812</v>
      </c>
    </row>
    <row r="1322" spans="1:3" x14ac:dyDescent="0.35">
      <c r="A1322" t="s">
        <v>19</v>
      </c>
      <c r="B1322" cm="1">
        <f t="array" ref="B1322">_xlfn.IFS((A1322="TV"),1,(A1322="Newspaper (online or physical)"),2,(A1322="Internet (Social Media &amp; other non-news sites)"),3,(A1322="Radio"),4,(A1322="None"),5)</f>
        <v>2</v>
      </c>
      <c r="C1322" t="s">
        <v>2812</v>
      </c>
    </row>
    <row r="1323" spans="1:3" x14ac:dyDescent="0.35">
      <c r="A1323">
        <v>999</v>
      </c>
      <c r="B1323" t="e" cm="1">
        <f t="array" ref="B1323">_xlfn.IFS((A1323="TV"),1,(A1323="Newspaper (online or physical)"),2,(A1323="Internet (Social Media &amp; other non-news sites)"),3,(A1323="Radio"),4,(A1323="None"),5)</f>
        <v>#N/A</v>
      </c>
      <c r="C1323" t="s">
        <v>2812</v>
      </c>
    </row>
    <row r="1324" spans="1:3" x14ac:dyDescent="0.35">
      <c r="A1324">
        <v>999</v>
      </c>
      <c r="B1324" t="e" cm="1">
        <f t="array" ref="B1324">_xlfn.IFS((A1324="TV"),1,(A1324="Newspaper (online or physical)"),2,(A1324="Internet (Social Media &amp; other non-news sites)"),3,(A1324="Radio"),4,(A1324="None"),5)</f>
        <v>#N/A</v>
      </c>
      <c r="C1324" t="s">
        <v>2812</v>
      </c>
    </row>
    <row r="1325" spans="1:3" x14ac:dyDescent="0.35">
      <c r="A1325">
        <v>999</v>
      </c>
      <c r="B1325" t="e" cm="1">
        <f t="array" ref="B1325">_xlfn.IFS((A1325="TV"),1,(A1325="Newspaper (online or physical)"),2,(A1325="Internet (Social Media &amp; other non-news sites)"),3,(A1325="Radio"),4,(A1325="None"),5)</f>
        <v>#N/A</v>
      </c>
      <c r="C1325" t="s">
        <v>2812</v>
      </c>
    </row>
    <row r="1326" spans="1:3" x14ac:dyDescent="0.35">
      <c r="A1326">
        <v>999</v>
      </c>
      <c r="B1326" t="e" cm="1">
        <f t="array" ref="B1326">_xlfn.IFS((A1326="TV"),1,(A1326="Newspaper (online or physical)"),2,(A1326="Internet (Social Media &amp; other non-news sites)"),3,(A1326="Radio"),4,(A1326="None"),5)</f>
        <v>#N/A</v>
      </c>
      <c r="C1326" t="s">
        <v>2812</v>
      </c>
    </row>
    <row r="1327" spans="1:3" x14ac:dyDescent="0.35">
      <c r="A1327" t="s">
        <v>18</v>
      </c>
      <c r="B1327" cm="1">
        <f t="array" ref="B1327">_xlfn.IFS((A1327="TV"),1,(A1327="Newspaper (online or physical)"),2,(A1327="Internet (Social Media &amp; other non-news sites)"),3,(A1327="Radio"),4,(A1327="None"),5)</f>
        <v>4</v>
      </c>
      <c r="C1327" t="s">
        <v>2812</v>
      </c>
    </row>
    <row r="1328" spans="1:3" x14ac:dyDescent="0.35">
      <c r="A1328" t="s">
        <v>20</v>
      </c>
      <c r="B1328" cm="1">
        <f t="array" ref="B1328">_xlfn.IFS((A1328="TV"),1,(A1328="Newspaper (online or physical)"),2,(A1328="Internet (Social Media &amp; other non-news sites)"),3,(A1328="Radio"),4,(A1328="None"),5)</f>
        <v>5</v>
      </c>
      <c r="C1328" t="s">
        <v>2812</v>
      </c>
    </row>
    <row r="1329" spans="1:3" x14ac:dyDescent="0.35">
      <c r="A1329">
        <v>999</v>
      </c>
      <c r="B1329" t="e" cm="1">
        <f t="array" ref="B1329">_xlfn.IFS((A1329="TV"),1,(A1329="Newspaper (online or physical)"),2,(A1329="Internet (Social Media &amp; other non-news sites)"),3,(A1329="Radio"),4,(A1329="None"),5)</f>
        <v>#N/A</v>
      </c>
      <c r="C1329" t="s">
        <v>2812</v>
      </c>
    </row>
    <row r="1330" spans="1:3" x14ac:dyDescent="0.35">
      <c r="A1330" t="s">
        <v>19</v>
      </c>
      <c r="B1330" cm="1">
        <f t="array" ref="B1330">_xlfn.IFS((A1330="TV"),1,(A1330="Newspaper (online or physical)"),2,(A1330="Internet (Social Media &amp; other non-news sites)"),3,(A1330="Radio"),4,(A1330="None"),5)</f>
        <v>2</v>
      </c>
      <c r="C1330" t="s">
        <v>2812</v>
      </c>
    </row>
    <row r="1331" spans="1:3" x14ac:dyDescent="0.35">
      <c r="A1331">
        <v>999</v>
      </c>
      <c r="B1331" t="e" cm="1">
        <f t="array" ref="B1331">_xlfn.IFS((A1331="TV"),1,(A1331="Newspaper (online or physical)"),2,(A1331="Internet (Social Media &amp; other non-news sites)"),3,(A1331="Radio"),4,(A1331="None"),5)</f>
        <v>#N/A</v>
      </c>
      <c r="C1331" t="s">
        <v>2812</v>
      </c>
    </row>
    <row r="1332" spans="1:3" x14ac:dyDescent="0.35">
      <c r="A1332" t="s">
        <v>16</v>
      </c>
      <c r="B1332" cm="1">
        <f t="array" ref="B1332">_xlfn.IFS((A1332="TV"),1,(A1332="Newspaper (online or physical)"),2,(A1332="Internet (Social Media &amp; other non-news sites)"),3,(A1332="Radio"),4,(A1332="None"),5)</f>
        <v>1</v>
      </c>
      <c r="C1332" t="s">
        <v>2812</v>
      </c>
    </row>
    <row r="1333" spans="1:3" x14ac:dyDescent="0.35">
      <c r="A1333">
        <v>999</v>
      </c>
      <c r="B1333" t="e" cm="1">
        <f t="array" ref="B1333">_xlfn.IFS((A1333="TV"),1,(A1333="Newspaper (online or physical)"),2,(A1333="Internet (Social Media &amp; other non-news sites)"),3,(A1333="Radio"),4,(A1333="None"),5)</f>
        <v>#N/A</v>
      </c>
      <c r="C1333" t="s">
        <v>2812</v>
      </c>
    </row>
    <row r="1334" spans="1:3" x14ac:dyDescent="0.35">
      <c r="A1334">
        <v>999</v>
      </c>
      <c r="B1334" t="e" cm="1">
        <f t="array" ref="B1334">_xlfn.IFS((A1334="TV"),1,(A1334="Newspaper (online or physical)"),2,(A1334="Internet (Social Media &amp; other non-news sites)"),3,(A1334="Radio"),4,(A1334="None"),5)</f>
        <v>#N/A</v>
      </c>
      <c r="C1334" t="s">
        <v>2812</v>
      </c>
    </row>
    <row r="1335" spans="1:3" x14ac:dyDescent="0.35">
      <c r="A1335">
        <v>999</v>
      </c>
      <c r="B1335" t="e" cm="1">
        <f t="array" ref="B1335">_xlfn.IFS((A1335="TV"),1,(A1335="Newspaper (online or physical)"),2,(A1335="Internet (Social Media &amp; other non-news sites)"),3,(A1335="Radio"),4,(A1335="None"),5)</f>
        <v>#N/A</v>
      </c>
      <c r="C1335" t="s">
        <v>2812</v>
      </c>
    </row>
    <row r="1336" spans="1:3" x14ac:dyDescent="0.35">
      <c r="A1336">
        <v>999</v>
      </c>
      <c r="B1336" t="e" cm="1">
        <f t="array" ref="B1336">_xlfn.IFS((A1336="TV"),1,(A1336="Newspaper (online or physical)"),2,(A1336="Internet (Social Media &amp; other non-news sites)"),3,(A1336="Radio"),4,(A1336="None"),5)</f>
        <v>#N/A</v>
      </c>
      <c r="C1336" t="s">
        <v>2812</v>
      </c>
    </row>
    <row r="1337" spans="1:3" x14ac:dyDescent="0.35">
      <c r="A1337">
        <v>999</v>
      </c>
      <c r="B1337" t="e" cm="1">
        <f t="array" ref="B1337">_xlfn.IFS((A1337="TV"),1,(A1337="Newspaper (online or physical)"),2,(A1337="Internet (Social Media &amp; other non-news sites)"),3,(A1337="Radio"),4,(A1337="None"),5)</f>
        <v>#N/A</v>
      </c>
      <c r="C1337" t="s">
        <v>2812</v>
      </c>
    </row>
    <row r="1338" spans="1:3" x14ac:dyDescent="0.35">
      <c r="A1338" t="s">
        <v>1346</v>
      </c>
      <c r="B1338" cm="1">
        <f t="array" ref="B1338">_xlfn.IFS((A1338="TV"),1,(A1338="Newspaper (online or physical)"),2,(A1338="Internet (Social Media &amp; other non-news sites)"),3,(A1338="Radio"),4,(A1338="None"),5)</f>
        <v>3</v>
      </c>
      <c r="C1338" t="s">
        <v>2812</v>
      </c>
    </row>
    <row r="1339" spans="1:3" x14ac:dyDescent="0.35">
      <c r="A1339">
        <v>999</v>
      </c>
      <c r="B1339" t="e" cm="1">
        <f t="array" ref="B1339">_xlfn.IFS((A1339="TV"),1,(A1339="Newspaper (online or physical)"),2,(A1339="Internet (Social Media &amp; other non-news sites)"),3,(A1339="Radio"),4,(A1339="None"),5)</f>
        <v>#N/A</v>
      </c>
      <c r="C1339" t="s">
        <v>2812</v>
      </c>
    </row>
    <row r="1340" spans="1:3" x14ac:dyDescent="0.35">
      <c r="A1340">
        <v>999</v>
      </c>
      <c r="B1340" t="e" cm="1">
        <f t="array" ref="B1340">_xlfn.IFS((A1340="TV"),1,(A1340="Newspaper (online or physical)"),2,(A1340="Internet (Social Media &amp; other non-news sites)"),3,(A1340="Radio"),4,(A1340="None"),5)</f>
        <v>#N/A</v>
      </c>
      <c r="C1340" t="s">
        <v>2812</v>
      </c>
    </row>
    <row r="1341" spans="1:3" x14ac:dyDescent="0.35">
      <c r="A1341">
        <v>999</v>
      </c>
      <c r="B1341" t="e" cm="1">
        <f t="array" ref="B1341">_xlfn.IFS((A1341="TV"),1,(A1341="Newspaper (online or physical)"),2,(A1341="Internet (Social Media &amp; other non-news sites)"),3,(A1341="Radio"),4,(A1341="None"),5)</f>
        <v>#N/A</v>
      </c>
      <c r="C1341" t="s">
        <v>2812</v>
      </c>
    </row>
    <row r="1342" spans="1:3" x14ac:dyDescent="0.35">
      <c r="A1342">
        <v>999</v>
      </c>
      <c r="B1342" t="e" cm="1">
        <f t="array" ref="B1342">_xlfn.IFS((A1342="TV"),1,(A1342="Newspaper (online or physical)"),2,(A1342="Internet (Social Media &amp; other non-news sites)"),3,(A1342="Radio"),4,(A1342="None"),5)</f>
        <v>#N/A</v>
      </c>
      <c r="C1342" t="s">
        <v>2812</v>
      </c>
    </row>
    <row r="1343" spans="1:3" x14ac:dyDescent="0.35">
      <c r="A1343">
        <v>999</v>
      </c>
      <c r="B1343" t="e" cm="1">
        <f t="array" ref="B1343">_xlfn.IFS((A1343="TV"),1,(A1343="Newspaper (online or physical)"),2,(A1343="Internet (Social Media &amp; other non-news sites)"),3,(A1343="Radio"),4,(A1343="None"),5)</f>
        <v>#N/A</v>
      </c>
      <c r="C1343" t="s">
        <v>2812</v>
      </c>
    </row>
    <row r="1344" spans="1:3" x14ac:dyDescent="0.35">
      <c r="A1344">
        <v>999</v>
      </c>
      <c r="B1344" t="e" cm="1">
        <f t="array" ref="B1344">_xlfn.IFS((A1344="TV"),1,(A1344="Newspaper (online or physical)"),2,(A1344="Internet (Social Media &amp; other non-news sites)"),3,(A1344="Radio"),4,(A1344="None"),5)</f>
        <v>#N/A</v>
      </c>
      <c r="C1344" t="s">
        <v>2812</v>
      </c>
    </row>
    <row r="1345" spans="1:3" x14ac:dyDescent="0.35">
      <c r="A1345" t="s">
        <v>16</v>
      </c>
      <c r="B1345" cm="1">
        <f t="array" ref="B1345">_xlfn.IFS((A1345="TV"),1,(A1345="Newspaper (online or physical)"),2,(A1345="Internet (Social Media &amp; other non-news sites)"),3,(A1345="Radio"),4,(A1345="None"),5)</f>
        <v>1</v>
      </c>
      <c r="C1345" t="s">
        <v>2812</v>
      </c>
    </row>
    <row r="1346" spans="1:3" x14ac:dyDescent="0.35">
      <c r="A1346" t="s">
        <v>1346</v>
      </c>
      <c r="B1346" cm="1">
        <f t="array" ref="B1346">_xlfn.IFS((A1346="TV"),1,(A1346="Newspaper (online or physical)"),2,(A1346="Internet (Social Media &amp; other non-news sites)"),3,(A1346="Radio"),4,(A1346="None"),5)</f>
        <v>3</v>
      </c>
      <c r="C1346" t="s">
        <v>2812</v>
      </c>
    </row>
    <row r="1347" spans="1:3" x14ac:dyDescent="0.35">
      <c r="A1347">
        <v>999</v>
      </c>
      <c r="B1347" t="e" cm="1">
        <f t="array" ref="B1347">_xlfn.IFS((A1347="TV"),1,(A1347="Newspaper (online or physical)"),2,(A1347="Internet (Social Media &amp; other non-news sites)"),3,(A1347="Radio"),4,(A1347="None"),5)</f>
        <v>#N/A</v>
      </c>
      <c r="C1347" t="s">
        <v>2812</v>
      </c>
    </row>
    <row r="1348" spans="1:3" x14ac:dyDescent="0.35">
      <c r="A1348" t="s">
        <v>1346</v>
      </c>
      <c r="B1348" cm="1">
        <f t="array" ref="B1348">_xlfn.IFS((A1348="TV"),1,(A1348="Newspaper (online or physical)"),2,(A1348="Internet (Social Media &amp; other non-news sites)"),3,(A1348="Radio"),4,(A1348="None"),5)</f>
        <v>3</v>
      </c>
      <c r="C1348" t="s">
        <v>2812</v>
      </c>
    </row>
    <row r="1349" spans="1:3" x14ac:dyDescent="0.35">
      <c r="A1349" t="s">
        <v>19</v>
      </c>
      <c r="B1349" cm="1">
        <f t="array" ref="B1349">_xlfn.IFS((A1349="TV"),1,(A1349="Newspaper (online or physical)"),2,(A1349="Internet (Social Media &amp; other non-news sites)"),3,(A1349="Radio"),4,(A1349="None"),5)</f>
        <v>2</v>
      </c>
      <c r="C1349" t="s">
        <v>2812</v>
      </c>
    </row>
    <row r="1350" spans="1:3" x14ac:dyDescent="0.35">
      <c r="A1350">
        <v>999</v>
      </c>
      <c r="B1350" t="e" cm="1">
        <f t="array" ref="B1350">_xlfn.IFS((A1350="TV"),1,(A1350="Newspaper (online or physical)"),2,(A1350="Internet (Social Media &amp; other non-news sites)"),3,(A1350="Radio"),4,(A1350="None"),5)</f>
        <v>#N/A</v>
      </c>
      <c r="C1350" t="s">
        <v>2812</v>
      </c>
    </row>
    <row r="1351" spans="1:3" x14ac:dyDescent="0.35">
      <c r="A1351">
        <v>999</v>
      </c>
      <c r="B1351" t="e" cm="1">
        <f t="array" ref="B1351">_xlfn.IFS((A1351="TV"),1,(A1351="Newspaper (online or physical)"),2,(A1351="Internet (Social Media &amp; other non-news sites)"),3,(A1351="Radio"),4,(A1351="None"),5)</f>
        <v>#N/A</v>
      </c>
      <c r="C1351" t="s">
        <v>2812</v>
      </c>
    </row>
    <row r="1352" spans="1:3" x14ac:dyDescent="0.35">
      <c r="A1352">
        <v>999</v>
      </c>
      <c r="B1352" t="e" cm="1">
        <f t="array" ref="B1352">_xlfn.IFS((A1352="TV"),1,(A1352="Newspaper (online or physical)"),2,(A1352="Internet (Social Media &amp; other non-news sites)"),3,(A1352="Radio"),4,(A1352="None"),5)</f>
        <v>#N/A</v>
      </c>
      <c r="C1352" t="s">
        <v>2812</v>
      </c>
    </row>
    <row r="1353" spans="1:3" x14ac:dyDescent="0.35">
      <c r="A1353" t="s">
        <v>18</v>
      </c>
      <c r="B1353" cm="1">
        <f t="array" ref="B1353">_xlfn.IFS((A1353="TV"),1,(A1353="Newspaper (online or physical)"),2,(A1353="Internet (Social Media &amp; other non-news sites)"),3,(A1353="Radio"),4,(A1353="None"),5)</f>
        <v>4</v>
      </c>
      <c r="C1353" t="s">
        <v>2812</v>
      </c>
    </row>
    <row r="1354" spans="1:3" x14ac:dyDescent="0.35">
      <c r="A1354">
        <v>999</v>
      </c>
      <c r="B1354" t="e" cm="1">
        <f t="array" ref="B1354">_xlfn.IFS((A1354="TV"),1,(A1354="Newspaper (online or physical)"),2,(A1354="Internet (Social Media &amp; other non-news sites)"),3,(A1354="Radio"),4,(A1354="None"),5)</f>
        <v>#N/A</v>
      </c>
      <c r="C1354" t="s">
        <v>2812</v>
      </c>
    </row>
    <row r="1355" spans="1:3" x14ac:dyDescent="0.35">
      <c r="A1355" t="s">
        <v>19</v>
      </c>
      <c r="B1355" cm="1">
        <f t="array" ref="B1355">_xlfn.IFS((A1355="TV"),1,(A1355="Newspaper (online or physical)"),2,(A1355="Internet (Social Media &amp; other non-news sites)"),3,(A1355="Radio"),4,(A1355="None"),5)</f>
        <v>2</v>
      </c>
      <c r="C1355" t="s">
        <v>2812</v>
      </c>
    </row>
    <row r="1356" spans="1:3" x14ac:dyDescent="0.35">
      <c r="A1356">
        <v>999</v>
      </c>
      <c r="B1356" t="e" cm="1">
        <f t="array" ref="B1356">_xlfn.IFS((A1356="TV"),1,(A1356="Newspaper (online or physical)"),2,(A1356="Internet (Social Media &amp; other non-news sites)"),3,(A1356="Radio"),4,(A1356="None"),5)</f>
        <v>#N/A</v>
      </c>
      <c r="C1356" t="s">
        <v>2812</v>
      </c>
    </row>
    <row r="1357" spans="1:3" x14ac:dyDescent="0.35">
      <c r="A1357" t="s">
        <v>1346</v>
      </c>
      <c r="B1357" cm="1">
        <f t="array" ref="B1357">_xlfn.IFS((A1357="TV"),1,(A1357="Newspaper (online or physical)"),2,(A1357="Internet (Social Media &amp; other non-news sites)"),3,(A1357="Radio"),4,(A1357="None"),5)</f>
        <v>3</v>
      </c>
      <c r="C1357" t="s">
        <v>2812</v>
      </c>
    </row>
    <row r="1358" spans="1:3" x14ac:dyDescent="0.35">
      <c r="A1358">
        <v>999</v>
      </c>
      <c r="B1358" t="e" cm="1">
        <f t="array" ref="B1358">_xlfn.IFS((A1358="TV"),1,(A1358="Newspaper (online or physical)"),2,(A1358="Internet (Social Media &amp; other non-news sites)"),3,(A1358="Radio"),4,(A1358="None"),5)</f>
        <v>#N/A</v>
      </c>
      <c r="C1358" t="s">
        <v>2812</v>
      </c>
    </row>
    <row r="1359" spans="1:3" x14ac:dyDescent="0.35">
      <c r="A1359">
        <v>999</v>
      </c>
      <c r="B1359" t="e" cm="1">
        <f t="array" ref="B1359">_xlfn.IFS((A1359="TV"),1,(A1359="Newspaper (online or physical)"),2,(A1359="Internet (Social Media &amp; other non-news sites)"),3,(A1359="Radio"),4,(A1359="None"),5)</f>
        <v>#N/A</v>
      </c>
      <c r="C1359" t="s">
        <v>2812</v>
      </c>
    </row>
    <row r="1360" spans="1:3" x14ac:dyDescent="0.35">
      <c r="A1360">
        <v>999</v>
      </c>
      <c r="B1360" t="e" cm="1">
        <f t="array" ref="B1360">_xlfn.IFS((A1360="TV"),1,(A1360="Newspaper (online or physical)"),2,(A1360="Internet (Social Media &amp; other non-news sites)"),3,(A1360="Radio"),4,(A1360="None"),5)</f>
        <v>#N/A</v>
      </c>
      <c r="C1360" t="s">
        <v>2812</v>
      </c>
    </row>
    <row r="1361" spans="1:3" x14ac:dyDescent="0.35">
      <c r="A1361" t="s">
        <v>1346</v>
      </c>
      <c r="B1361" cm="1">
        <f t="array" ref="B1361">_xlfn.IFS((A1361="TV"),1,(A1361="Newspaper (online or physical)"),2,(A1361="Internet (Social Media &amp; other non-news sites)"),3,(A1361="Radio"),4,(A1361="None"),5)</f>
        <v>3</v>
      </c>
      <c r="C1361" t="s">
        <v>2812</v>
      </c>
    </row>
    <row r="1362" spans="1:3" x14ac:dyDescent="0.35">
      <c r="A1362">
        <v>999</v>
      </c>
      <c r="B1362" t="e" cm="1">
        <f t="array" ref="B1362">_xlfn.IFS((A1362="TV"),1,(A1362="Newspaper (online or physical)"),2,(A1362="Internet (Social Media &amp; other non-news sites)"),3,(A1362="Radio"),4,(A1362="None"),5)</f>
        <v>#N/A</v>
      </c>
      <c r="C1362" t="s">
        <v>2812</v>
      </c>
    </row>
    <row r="1363" spans="1:3" x14ac:dyDescent="0.35">
      <c r="A1363">
        <v>999</v>
      </c>
      <c r="B1363" t="e" cm="1">
        <f t="array" ref="B1363">_xlfn.IFS((A1363="TV"),1,(A1363="Newspaper (online or physical)"),2,(A1363="Internet (Social Media &amp; other non-news sites)"),3,(A1363="Radio"),4,(A1363="None"),5)</f>
        <v>#N/A</v>
      </c>
      <c r="C1363" t="s">
        <v>2812</v>
      </c>
    </row>
    <row r="1364" spans="1:3" x14ac:dyDescent="0.35">
      <c r="A1364">
        <v>999</v>
      </c>
      <c r="B1364" t="e" cm="1">
        <f t="array" ref="B1364">_xlfn.IFS((A1364="TV"),1,(A1364="Newspaper (online or physical)"),2,(A1364="Internet (Social Media &amp; other non-news sites)"),3,(A1364="Radio"),4,(A1364="None"),5)</f>
        <v>#N/A</v>
      </c>
      <c r="C1364" t="s">
        <v>2812</v>
      </c>
    </row>
    <row r="1365" spans="1:3" x14ac:dyDescent="0.35">
      <c r="A1365" t="s">
        <v>18</v>
      </c>
      <c r="B1365" cm="1">
        <f t="array" ref="B1365">_xlfn.IFS((A1365="TV"),1,(A1365="Newspaper (online or physical)"),2,(A1365="Internet (Social Media &amp; other non-news sites)"),3,(A1365="Radio"),4,(A1365="None"),5)</f>
        <v>4</v>
      </c>
      <c r="C1365" t="s">
        <v>2812</v>
      </c>
    </row>
    <row r="1366" spans="1:3" x14ac:dyDescent="0.35">
      <c r="A1366">
        <v>999</v>
      </c>
      <c r="B1366" t="e" cm="1">
        <f t="array" ref="B1366">_xlfn.IFS((A1366="TV"),1,(A1366="Newspaper (online or physical)"),2,(A1366="Internet (Social Media &amp; other non-news sites)"),3,(A1366="Radio"),4,(A1366="None"),5)</f>
        <v>#N/A</v>
      </c>
      <c r="C1366" t="s">
        <v>2812</v>
      </c>
    </row>
    <row r="1367" spans="1:3" x14ac:dyDescent="0.35">
      <c r="A1367">
        <v>999</v>
      </c>
      <c r="B1367" t="e" cm="1">
        <f t="array" ref="B1367">_xlfn.IFS((A1367="TV"),1,(A1367="Newspaper (online or physical)"),2,(A1367="Internet (Social Media &amp; other non-news sites)"),3,(A1367="Radio"),4,(A1367="None"),5)</f>
        <v>#N/A</v>
      </c>
      <c r="C1367" t="s">
        <v>2812</v>
      </c>
    </row>
    <row r="1368" spans="1:3" x14ac:dyDescent="0.35">
      <c r="A1368">
        <v>999</v>
      </c>
      <c r="B1368" t="e" cm="1">
        <f t="array" ref="B1368">_xlfn.IFS((A1368="TV"),1,(A1368="Newspaper (online or physical)"),2,(A1368="Internet (Social Media &amp; other non-news sites)"),3,(A1368="Radio"),4,(A1368="None"),5)</f>
        <v>#N/A</v>
      </c>
      <c r="C1368" t="s">
        <v>2812</v>
      </c>
    </row>
    <row r="1369" spans="1:3" x14ac:dyDescent="0.35">
      <c r="A1369">
        <v>999</v>
      </c>
      <c r="B1369" t="e" cm="1">
        <f t="array" ref="B1369">_xlfn.IFS((A1369="TV"),1,(A1369="Newspaper (online or physical)"),2,(A1369="Internet (Social Media &amp; other non-news sites)"),3,(A1369="Radio"),4,(A1369="None"),5)</f>
        <v>#N/A</v>
      </c>
      <c r="C1369" t="s">
        <v>2812</v>
      </c>
    </row>
    <row r="1370" spans="1:3" x14ac:dyDescent="0.35">
      <c r="A1370">
        <v>999</v>
      </c>
      <c r="B1370" t="e" cm="1">
        <f t="array" ref="B1370">_xlfn.IFS((A1370="TV"),1,(A1370="Newspaper (online or physical)"),2,(A1370="Internet (Social Media &amp; other non-news sites)"),3,(A1370="Radio"),4,(A1370="None"),5)</f>
        <v>#N/A</v>
      </c>
      <c r="C1370" t="s">
        <v>2812</v>
      </c>
    </row>
    <row r="1371" spans="1:3" x14ac:dyDescent="0.35">
      <c r="A1371">
        <v>999</v>
      </c>
      <c r="B1371" t="e" cm="1">
        <f t="array" ref="B1371">_xlfn.IFS((A1371="TV"),1,(A1371="Newspaper (online or physical)"),2,(A1371="Internet (Social Media &amp; other non-news sites)"),3,(A1371="Radio"),4,(A1371="None"),5)</f>
        <v>#N/A</v>
      </c>
      <c r="C1371" t="s">
        <v>2812</v>
      </c>
    </row>
    <row r="1372" spans="1:3" x14ac:dyDescent="0.35">
      <c r="A1372" t="s">
        <v>19</v>
      </c>
      <c r="B1372" cm="1">
        <f t="array" ref="B1372">_xlfn.IFS((A1372="TV"),1,(A1372="Newspaper (online or physical)"),2,(A1372="Internet (Social Media &amp; other non-news sites)"),3,(A1372="Radio"),4,(A1372="None"),5)</f>
        <v>2</v>
      </c>
      <c r="C1372" t="s">
        <v>2812</v>
      </c>
    </row>
    <row r="1373" spans="1:3" x14ac:dyDescent="0.35">
      <c r="A1373" t="s">
        <v>1346</v>
      </c>
      <c r="B1373" cm="1">
        <f t="array" ref="B1373">_xlfn.IFS((A1373="TV"),1,(A1373="Newspaper (online or physical)"),2,(A1373="Internet (Social Media &amp; other non-news sites)"),3,(A1373="Radio"),4,(A1373="None"),5)</f>
        <v>3</v>
      </c>
      <c r="C1373" t="s">
        <v>2812</v>
      </c>
    </row>
    <row r="1374" spans="1:3" x14ac:dyDescent="0.35">
      <c r="A1374">
        <v>999</v>
      </c>
      <c r="B1374" t="e" cm="1">
        <f t="array" ref="B1374">_xlfn.IFS((A1374="TV"),1,(A1374="Newspaper (online or physical)"),2,(A1374="Internet (Social Media &amp; other non-news sites)"),3,(A1374="Radio"),4,(A1374="None"),5)</f>
        <v>#N/A</v>
      </c>
      <c r="C1374" t="s">
        <v>2812</v>
      </c>
    </row>
    <row r="1375" spans="1:3" x14ac:dyDescent="0.35">
      <c r="A1375">
        <v>999</v>
      </c>
      <c r="B1375" t="e" cm="1">
        <f t="array" ref="B1375">_xlfn.IFS((A1375="TV"),1,(A1375="Newspaper (online or physical)"),2,(A1375="Internet (Social Media &amp; other non-news sites)"),3,(A1375="Radio"),4,(A1375="None"),5)</f>
        <v>#N/A</v>
      </c>
      <c r="C1375" t="s">
        <v>2812</v>
      </c>
    </row>
    <row r="1376" spans="1:3" x14ac:dyDescent="0.35">
      <c r="A1376" t="s">
        <v>16</v>
      </c>
      <c r="B1376" cm="1">
        <f t="array" ref="B1376">_xlfn.IFS((A1376="TV"),1,(A1376="Newspaper (online or physical)"),2,(A1376="Internet (Social Media &amp; other non-news sites)"),3,(A1376="Radio"),4,(A1376="None"),5)</f>
        <v>1</v>
      </c>
      <c r="C1376" t="s">
        <v>2812</v>
      </c>
    </row>
    <row r="1377" spans="1:3" x14ac:dyDescent="0.35">
      <c r="A1377">
        <v>999</v>
      </c>
      <c r="B1377" t="e" cm="1">
        <f t="array" ref="B1377">_xlfn.IFS((A1377="TV"),1,(A1377="Newspaper (online or physical)"),2,(A1377="Internet (Social Media &amp; other non-news sites)"),3,(A1377="Radio"),4,(A1377="None"),5)</f>
        <v>#N/A</v>
      </c>
      <c r="C1377" t="s">
        <v>2812</v>
      </c>
    </row>
    <row r="1378" spans="1:3" x14ac:dyDescent="0.35">
      <c r="A1378">
        <v>999</v>
      </c>
      <c r="B1378" t="e" cm="1">
        <f t="array" ref="B1378">_xlfn.IFS((A1378="TV"),1,(A1378="Newspaper (online or physical)"),2,(A1378="Internet (Social Media &amp; other non-news sites)"),3,(A1378="Radio"),4,(A1378="None"),5)</f>
        <v>#N/A</v>
      </c>
      <c r="C1378" t="s">
        <v>2812</v>
      </c>
    </row>
    <row r="1379" spans="1:3" x14ac:dyDescent="0.35">
      <c r="A1379">
        <v>999</v>
      </c>
      <c r="B1379" t="e" cm="1">
        <f t="array" ref="B1379">_xlfn.IFS((A1379="TV"),1,(A1379="Newspaper (online or physical)"),2,(A1379="Internet (Social Media &amp; other non-news sites)"),3,(A1379="Radio"),4,(A1379="None"),5)</f>
        <v>#N/A</v>
      </c>
      <c r="C1379" t="s">
        <v>2812</v>
      </c>
    </row>
    <row r="1380" spans="1:3" x14ac:dyDescent="0.35">
      <c r="A1380">
        <v>999</v>
      </c>
      <c r="B1380" t="e" cm="1">
        <f t="array" ref="B1380">_xlfn.IFS((A1380="TV"),1,(A1380="Newspaper (online or physical)"),2,(A1380="Internet (Social Media &amp; other non-news sites)"),3,(A1380="Radio"),4,(A1380="None"),5)</f>
        <v>#N/A</v>
      </c>
      <c r="C1380" t="s">
        <v>2812</v>
      </c>
    </row>
    <row r="1381" spans="1:3" x14ac:dyDescent="0.35">
      <c r="A1381">
        <v>999</v>
      </c>
      <c r="B1381" t="e" cm="1">
        <f t="array" ref="B1381">_xlfn.IFS((A1381="TV"),1,(A1381="Newspaper (online or physical)"),2,(A1381="Internet (Social Media &amp; other non-news sites)"),3,(A1381="Radio"),4,(A1381="None"),5)</f>
        <v>#N/A</v>
      </c>
      <c r="C1381" t="s">
        <v>2812</v>
      </c>
    </row>
    <row r="1382" spans="1:3" x14ac:dyDescent="0.35">
      <c r="A1382" t="s">
        <v>19</v>
      </c>
      <c r="B1382" cm="1">
        <f t="array" ref="B1382">_xlfn.IFS((A1382="TV"),1,(A1382="Newspaper (online or physical)"),2,(A1382="Internet (Social Media &amp; other non-news sites)"),3,(A1382="Radio"),4,(A1382="None"),5)</f>
        <v>2</v>
      </c>
      <c r="C1382" t="s">
        <v>2812</v>
      </c>
    </row>
    <row r="1383" spans="1:3" x14ac:dyDescent="0.35">
      <c r="A1383">
        <v>999</v>
      </c>
      <c r="B1383" t="e" cm="1">
        <f t="array" ref="B1383">_xlfn.IFS((A1383="TV"),1,(A1383="Newspaper (online or physical)"),2,(A1383="Internet (Social Media &amp; other non-news sites)"),3,(A1383="Radio"),4,(A1383="None"),5)</f>
        <v>#N/A</v>
      </c>
      <c r="C1383" t="s">
        <v>2812</v>
      </c>
    </row>
    <row r="1384" spans="1:3" x14ac:dyDescent="0.35">
      <c r="A1384">
        <v>999</v>
      </c>
      <c r="B1384" t="e" cm="1">
        <f t="array" ref="B1384">_xlfn.IFS((A1384="TV"),1,(A1384="Newspaper (online or physical)"),2,(A1384="Internet (Social Media &amp; other non-news sites)"),3,(A1384="Radio"),4,(A1384="None"),5)</f>
        <v>#N/A</v>
      </c>
      <c r="C1384" t="s">
        <v>2812</v>
      </c>
    </row>
    <row r="1385" spans="1:3" x14ac:dyDescent="0.35">
      <c r="A1385" t="s">
        <v>16</v>
      </c>
      <c r="B1385" cm="1">
        <f t="array" ref="B1385">_xlfn.IFS((A1385="TV"),1,(A1385="Newspaper (online or physical)"),2,(A1385="Internet (Social Media &amp; other non-news sites)"),3,(A1385="Radio"),4,(A1385="None"),5)</f>
        <v>1</v>
      </c>
      <c r="C1385" t="s">
        <v>2812</v>
      </c>
    </row>
    <row r="1386" spans="1:3" x14ac:dyDescent="0.35">
      <c r="A1386">
        <v>999</v>
      </c>
      <c r="B1386" t="e" cm="1">
        <f t="array" ref="B1386">_xlfn.IFS((A1386="TV"),1,(A1386="Newspaper (online or physical)"),2,(A1386="Internet (Social Media &amp; other non-news sites)"),3,(A1386="Radio"),4,(A1386="None"),5)</f>
        <v>#N/A</v>
      </c>
      <c r="C1386" t="s">
        <v>2812</v>
      </c>
    </row>
    <row r="1387" spans="1:3" x14ac:dyDescent="0.35">
      <c r="A1387">
        <v>999</v>
      </c>
      <c r="B1387" t="e" cm="1">
        <f t="array" ref="B1387">_xlfn.IFS((A1387="TV"),1,(A1387="Newspaper (online or physical)"),2,(A1387="Internet (Social Media &amp; other non-news sites)"),3,(A1387="Radio"),4,(A1387="None"),5)</f>
        <v>#N/A</v>
      </c>
      <c r="C1387" t="s">
        <v>2812</v>
      </c>
    </row>
    <row r="1388" spans="1:3" x14ac:dyDescent="0.35">
      <c r="A1388">
        <v>999</v>
      </c>
      <c r="B1388" t="e" cm="1">
        <f t="array" ref="B1388">_xlfn.IFS((A1388="TV"),1,(A1388="Newspaper (online or physical)"),2,(A1388="Internet (Social Media &amp; other non-news sites)"),3,(A1388="Radio"),4,(A1388="None"),5)</f>
        <v>#N/A</v>
      </c>
      <c r="C1388" t="s">
        <v>2812</v>
      </c>
    </row>
    <row r="1389" spans="1:3" x14ac:dyDescent="0.35">
      <c r="A1389">
        <v>999</v>
      </c>
      <c r="B1389" t="e" cm="1">
        <f t="array" ref="B1389">_xlfn.IFS((A1389="TV"),1,(A1389="Newspaper (online or physical)"),2,(A1389="Internet (Social Media &amp; other non-news sites)"),3,(A1389="Radio"),4,(A1389="None"),5)</f>
        <v>#N/A</v>
      </c>
      <c r="C1389" t="s">
        <v>2812</v>
      </c>
    </row>
    <row r="1390" spans="1:3" x14ac:dyDescent="0.35">
      <c r="A1390">
        <v>999</v>
      </c>
      <c r="B1390" t="e" cm="1">
        <f t="array" ref="B1390">_xlfn.IFS((A1390="TV"),1,(A1390="Newspaper (online or physical)"),2,(A1390="Internet (Social Media &amp; other non-news sites)"),3,(A1390="Radio"),4,(A1390="None"),5)</f>
        <v>#N/A</v>
      </c>
      <c r="C1390" t="s">
        <v>2812</v>
      </c>
    </row>
    <row r="1391" spans="1:3" x14ac:dyDescent="0.35">
      <c r="A1391">
        <v>999</v>
      </c>
      <c r="B1391" t="e" cm="1">
        <f t="array" ref="B1391">_xlfn.IFS((A1391="TV"),1,(A1391="Newspaper (online or physical)"),2,(A1391="Internet (Social Media &amp; other non-news sites)"),3,(A1391="Radio"),4,(A1391="None"),5)</f>
        <v>#N/A</v>
      </c>
      <c r="C1391" t="s">
        <v>2812</v>
      </c>
    </row>
    <row r="1392" spans="1:3" x14ac:dyDescent="0.35">
      <c r="A1392">
        <v>999</v>
      </c>
      <c r="B1392" t="e" cm="1">
        <f t="array" ref="B1392">_xlfn.IFS((A1392="TV"),1,(A1392="Newspaper (online or physical)"),2,(A1392="Internet (Social Media &amp; other non-news sites)"),3,(A1392="Radio"),4,(A1392="None"),5)</f>
        <v>#N/A</v>
      </c>
      <c r="C1392" t="s">
        <v>2812</v>
      </c>
    </row>
    <row r="1393" spans="1:3" x14ac:dyDescent="0.35">
      <c r="A1393">
        <v>999</v>
      </c>
      <c r="B1393" t="e" cm="1">
        <f t="array" ref="B1393">_xlfn.IFS((A1393="TV"),1,(A1393="Newspaper (online or physical)"),2,(A1393="Internet (Social Media &amp; other non-news sites)"),3,(A1393="Radio"),4,(A1393="None"),5)</f>
        <v>#N/A</v>
      </c>
      <c r="C1393" t="s">
        <v>2812</v>
      </c>
    </row>
    <row r="1394" spans="1:3" x14ac:dyDescent="0.35">
      <c r="A1394">
        <v>999</v>
      </c>
      <c r="B1394" t="e" cm="1">
        <f t="array" ref="B1394">_xlfn.IFS((A1394="TV"),1,(A1394="Newspaper (online or physical)"),2,(A1394="Internet (Social Media &amp; other non-news sites)"),3,(A1394="Radio"),4,(A1394="None"),5)</f>
        <v>#N/A</v>
      </c>
      <c r="C1394" t="s">
        <v>2813</v>
      </c>
    </row>
    <row r="1395" spans="1:3" x14ac:dyDescent="0.35">
      <c r="A1395">
        <v>999</v>
      </c>
      <c r="B1395" t="e" cm="1">
        <f t="array" ref="B1395">_xlfn.IFS((A1395="TV"),1,(A1395="Newspaper (online or physical)"),2,(A1395="Internet (Social Media &amp; other non-news sites)"),3,(A1395="Radio"),4,(A1395="None"),5)</f>
        <v>#N/A</v>
      </c>
      <c r="C1395" t="s">
        <v>2813</v>
      </c>
    </row>
    <row r="1396" spans="1:3" x14ac:dyDescent="0.35">
      <c r="A1396">
        <v>999</v>
      </c>
      <c r="B1396" t="e" cm="1">
        <f t="array" ref="B1396">_xlfn.IFS((A1396="TV"),1,(A1396="Newspaper (online or physical)"),2,(A1396="Internet (Social Media &amp; other non-news sites)"),3,(A1396="Radio"),4,(A1396="None"),5)</f>
        <v>#N/A</v>
      </c>
      <c r="C1396" t="s">
        <v>2813</v>
      </c>
    </row>
    <row r="1397" spans="1:3" x14ac:dyDescent="0.35">
      <c r="A1397">
        <v>999</v>
      </c>
      <c r="B1397" t="e" cm="1">
        <f t="array" ref="B1397">_xlfn.IFS((A1397="TV"),1,(A1397="Newspaper (online or physical)"),2,(A1397="Internet (Social Media &amp; other non-news sites)"),3,(A1397="Radio"),4,(A1397="None"),5)</f>
        <v>#N/A</v>
      </c>
      <c r="C1397" t="s">
        <v>2813</v>
      </c>
    </row>
    <row r="1398" spans="1:3" x14ac:dyDescent="0.35">
      <c r="A1398" t="s">
        <v>1346</v>
      </c>
      <c r="B1398" cm="1">
        <f t="array" ref="B1398">_xlfn.IFS((A1398="TV"),1,(A1398="Newspaper (online or physical)"),2,(A1398="Internet (Social Media &amp; other non-news sites)"),3,(A1398="Radio"),4,(A1398="None"),5)</f>
        <v>3</v>
      </c>
      <c r="C1398" t="s">
        <v>2813</v>
      </c>
    </row>
    <row r="1399" spans="1:3" x14ac:dyDescent="0.35">
      <c r="A1399">
        <v>999</v>
      </c>
      <c r="B1399" t="e" cm="1">
        <f t="array" ref="B1399">_xlfn.IFS((A1399="TV"),1,(A1399="Newspaper (online or physical)"),2,(A1399="Internet (Social Media &amp; other non-news sites)"),3,(A1399="Radio"),4,(A1399="None"),5)</f>
        <v>#N/A</v>
      </c>
      <c r="C1399" t="s">
        <v>2813</v>
      </c>
    </row>
    <row r="1400" spans="1:3" x14ac:dyDescent="0.35">
      <c r="A1400">
        <v>999</v>
      </c>
      <c r="B1400" t="e" cm="1">
        <f t="array" ref="B1400">_xlfn.IFS((A1400="TV"),1,(A1400="Newspaper (online or physical)"),2,(A1400="Internet (Social Media &amp; other non-news sites)"),3,(A1400="Radio"),4,(A1400="None"),5)</f>
        <v>#N/A</v>
      </c>
      <c r="C1400" t="s">
        <v>2813</v>
      </c>
    </row>
    <row r="1401" spans="1:3" x14ac:dyDescent="0.35">
      <c r="A1401" t="s">
        <v>19</v>
      </c>
      <c r="B1401" cm="1">
        <f t="array" ref="B1401">_xlfn.IFS((A1401="TV"),1,(A1401="Newspaper (online or physical)"),2,(A1401="Internet (Social Media &amp; other non-news sites)"),3,(A1401="Radio"),4,(A1401="None"),5)</f>
        <v>2</v>
      </c>
      <c r="C1401" t="s">
        <v>2813</v>
      </c>
    </row>
    <row r="1402" spans="1:3" x14ac:dyDescent="0.35">
      <c r="A1402">
        <v>999</v>
      </c>
      <c r="B1402" t="e" cm="1">
        <f t="array" ref="B1402">_xlfn.IFS((A1402="TV"),1,(A1402="Newspaper (online or physical)"),2,(A1402="Internet (Social Media &amp; other non-news sites)"),3,(A1402="Radio"),4,(A1402="None"),5)</f>
        <v>#N/A</v>
      </c>
      <c r="C1402" t="s">
        <v>2813</v>
      </c>
    </row>
    <row r="1403" spans="1:3" x14ac:dyDescent="0.35">
      <c r="A1403">
        <v>999</v>
      </c>
      <c r="B1403" t="e" cm="1">
        <f t="array" ref="B1403">_xlfn.IFS((A1403="TV"),1,(A1403="Newspaper (online or physical)"),2,(A1403="Internet (Social Media &amp; other non-news sites)"),3,(A1403="Radio"),4,(A1403="None"),5)</f>
        <v>#N/A</v>
      </c>
      <c r="C1403" t="s">
        <v>2813</v>
      </c>
    </row>
    <row r="1404" spans="1:3" x14ac:dyDescent="0.35">
      <c r="A1404">
        <v>999</v>
      </c>
      <c r="B1404" t="e" cm="1">
        <f t="array" ref="B1404">_xlfn.IFS((A1404="TV"),1,(A1404="Newspaper (online or physical)"),2,(A1404="Internet (Social Media &amp; other non-news sites)"),3,(A1404="Radio"),4,(A1404="None"),5)</f>
        <v>#N/A</v>
      </c>
      <c r="C1404" t="s">
        <v>2813</v>
      </c>
    </row>
    <row r="1405" spans="1:3" x14ac:dyDescent="0.35">
      <c r="A1405" t="s">
        <v>19</v>
      </c>
      <c r="B1405" cm="1">
        <f t="array" ref="B1405">_xlfn.IFS((A1405="TV"),1,(A1405="Newspaper (online or physical)"),2,(A1405="Internet (Social Media &amp; other non-news sites)"),3,(A1405="Radio"),4,(A1405="None"),5)</f>
        <v>2</v>
      </c>
      <c r="C1405" t="s">
        <v>2813</v>
      </c>
    </row>
    <row r="1406" spans="1:3" x14ac:dyDescent="0.35">
      <c r="A1406">
        <v>999</v>
      </c>
      <c r="B1406" t="e" cm="1">
        <f t="array" ref="B1406">_xlfn.IFS((A1406="TV"),1,(A1406="Newspaper (online or physical)"),2,(A1406="Internet (Social Media &amp; other non-news sites)"),3,(A1406="Radio"),4,(A1406="None"),5)</f>
        <v>#N/A</v>
      </c>
      <c r="C1406" t="s">
        <v>2813</v>
      </c>
    </row>
    <row r="1407" spans="1:3" x14ac:dyDescent="0.35">
      <c r="A1407">
        <v>999</v>
      </c>
      <c r="B1407" t="e" cm="1">
        <f t="array" ref="B1407">_xlfn.IFS((A1407="TV"),1,(A1407="Newspaper (online or physical)"),2,(A1407="Internet (Social Media &amp; other non-news sites)"),3,(A1407="Radio"),4,(A1407="None"),5)</f>
        <v>#N/A</v>
      </c>
      <c r="C1407" t="s">
        <v>2813</v>
      </c>
    </row>
    <row r="1408" spans="1:3" x14ac:dyDescent="0.35">
      <c r="A1408">
        <v>999</v>
      </c>
      <c r="B1408" t="e" cm="1">
        <f t="array" ref="B1408">_xlfn.IFS((A1408="TV"),1,(A1408="Newspaper (online or physical)"),2,(A1408="Internet (Social Media &amp; other non-news sites)"),3,(A1408="Radio"),4,(A1408="None"),5)</f>
        <v>#N/A</v>
      </c>
      <c r="C1408" t="s">
        <v>2813</v>
      </c>
    </row>
    <row r="1409" spans="1:3" x14ac:dyDescent="0.35">
      <c r="A1409">
        <v>999</v>
      </c>
      <c r="B1409" t="e" cm="1">
        <f t="array" ref="B1409">_xlfn.IFS((A1409="TV"),1,(A1409="Newspaper (online or physical)"),2,(A1409="Internet (Social Media &amp; other non-news sites)"),3,(A1409="Radio"),4,(A1409="None"),5)</f>
        <v>#N/A</v>
      </c>
      <c r="C1409" t="s">
        <v>2813</v>
      </c>
    </row>
    <row r="1410" spans="1:3" x14ac:dyDescent="0.35">
      <c r="A1410" t="s">
        <v>16</v>
      </c>
      <c r="B1410" cm="1">
        <f t="array" ref="B1410">_xlfn.IFS((A1410="TV"),1,(A1410="Newspaper (online or physical)"),2,(A1410="Internet (Social Media &amp; other non-news sites)"),3,(A1410="Radio"),4,(A1410="None"),5)</f>
        <v>1</v>
      </c>
      <c r="C1410" t="s">
        <v>2813</v>
      </c>
    </row>
    <row r="1411" spans="1:3" x14ac:dyDescent="0.35">
      <c r="A1411" t="s">
        <v>20</v>
      </c>
      <c r="B1411" cm="1">
        <f t="array" ref="B1411">_xlfn.IFS((A1411="TV"),1,(A1411="Newspaper (online or physical)"),2,(A1411="Internet (Social Media &amp; other non-news sites)"),3,(A1411="Radio"),4,(A1411="None"),5)</f>
        <v>5</v>
      </c>
      <c r="C1411" t="s">
        <v>2813</v>
      </c>
    </row>
    <row r="1412" spans="1:3" x14ac:dyDescent="0.35">
      <c r="A1412">
        <v>999</v>
      </c>
      <c r="B1412" t="e" cm="1">
        <f t="array" ref="B1412">_xlfn.IFS((A1412="TV"),1,(A1412="Newspaper (online or physical)"),2,(A1412="Internet (Social Media &amp; other non-news sites)"),3,(A1412="Radio"),4,(A1412="None"),5)</f>
        <v>#N/A</v>
      </c>
      <c r="C1412" t="s">
        <v>2813</v>
      </c>
    </row>
    <row r="1413" spans="1:3" x14ac:dyDescent="0.35">
      <c r="A1413" t="s">
        <v>1346</v>
      </c>
      <c r="B1413" cm="1">
        <f t="array" ref="B1413">_xlfn.IFS((A1413="TV"),1,(A1413="Newspaper (online or physical)"),2,(A1413="Internet (Social Media &amp; other non-news sites)"),3,(A1413="Radio"),4,(A1413="None"),5)</f>
        <v>3</v>
      </c>
      <c r="C1413" t="s">
        <v>2813</v>
      </c>
    </row>
    <row r="1414" spans="1:3" x14ac:dyDescent="0.35">
      <c r="A1414" t="s">
        <v>16</v>
      </c>
      <c r="B1414" cm="1">
        <f t="array" ref="B1414">_xlfn.IFS((A1414="TV"),1,(A1414="Newspaper (online or physical)"),2,(A1414="Internet (Social Media &amp; other non-news sites)"),3,(A1414="Radio"),4,(A1414="None"),5)</f>
        <v>1</v>
      </c>
      <c r="C1414" t="s">
        <v>2813</v>
      </c>
    </row>
    <row r="1415" spans="1:3" x14ac:dyDescent="0.35">
      <c r="A1415" t="s">
        <v>16</v>
      </c>
      <c r="B1415" cm="1">
        <f t="array" ref="B1415">_xlfn.IFS((A1415="TV"),1,(A1415="Newspaper (online or physical)"),2,(A1415="Internet (Social Media &amp; other non-news sites)"),3,(A1415="Radio"),4,(A1415="None"),5)</f>
        <v>1</v>
      </c>
      <c r="C1415" t="s">
        <v>2813</v>
      </c>
    </row>
    <row r="1416" spans="1:3" x14ac:dyDescent="0.35">
      <c r="A1416">
        <v>999</v>
      </c>
      <c r="B1416" t="e" cm="1">
        <f t="array" ref="B1416">_xlfn.IFS((A1416="TV"),1,(A1416="Newspaper (online or physical)"),2,(A1416="Internet (Social Media &amp; other non-news sites)"),3,(A1416="Radio"),4,(A1416="None"),5)</f>
        <v>#N/A</v>
      </c>
      <c r="C1416" t="s">
        <v>2813</v>
      </c>
    </row>
    <row r="1417" spans="1:3" x14ac:dyDescent="0.35">
      <c r="A1417">
        <v>999</v>
      </c>
      <c r="B1417" t="e" cm="1">
        <f t="array" ref="B1417">_xlfn.IFS((A1417="TV"),1,(A1417="Newspaper (online or physical)"),2,(A1417="Internet (Social Media &amp; other non-news sites)"),3,(A1417="Radio"),4,(A1417="None"),5)</f>
        <v>#N/A</v>
      </c>
      <c r="C1417" t="s">
        <v>2813</v>
      </c>
    </row>
    <row r="1418" spans="1:3" x14ac:dyDescent="0.35">
      <c r="A1418">
        <v>999</v>
      </c>
      <c r="B1418" t="e" cm="1">
        <f t="array" ref="B1418">_xlfn.IFS((A1418="TV"),1,(A1418="Newspaper (online or physical)"),2,(A1418="Internet (Social Media &amp; other non-news sites)"),3,(A1418="Radio"),4,(A1418="None"),5)</f>
        <v>#N/A</v>
      </c>
      <c r="C1418" t="s">
        <v>2813</v>
      </c>
    </row>
    <row r="1419" spans="1:3" x14ac:dyDescent="0.35">
      <c r="A1419">
        <v>999</v>
      </c>
      <c r="B1419" t="e" cm="1">
        <f t="array" ref="B1419">_xlfn.IFS((A1419="TV"),1,(A1419="Newspaper (online or physical)"),2,(A1419="Internet (Social Media &amp; other non-news sites)"),3,(A1419="Radio"),4,(A1419="None"),5)</f>
        <v>#N/A</v>
      </c>
      <c r="C1419" t="s">
        <v>2813</v>
      </c>
    </row>
    <row r="1420" spans="1:3" x14ac:dyDescent="0.35">
      <c r="A1420">
        <v>999</v>
      </c>
      <c r="B1420" t="e" cm="1">
        <f t="array" ref="B1420">_xlfn.IFS((A1420="TV"),1,(A1420="Newspaper (online or physical)"),2,(A1420="Internet (Social Media &amp; other non-news sites)"),3,(A1420="Radio"),4,(A1420="None"),5)</f>
        <v>#N/A</v>
      </c>
      <c r="C1420" t="s">
        <v>2813</v>
      </c>
    </row>
    <row r="1421" spans="1:3" x14ac:dyDescent="0.35">
      <c r="A1421" t="s">
        <v>19</v>
      </c>
      <c r="B1421" cm="1">
        <f t="array" ref="B1421">_xlfn.IFS((A1421="TV"),1,(A1421="Newspaper (online or physical)"),2,(A1421="Internet (Social Media &amp; other non-news sites)"),3,(A1421="Radio"),4,(A1421="None"),5)</f>
        <v>2</v>
      </c>
      <c r="C1421" t="s">
        <v>2813</v>
      </c>
    </row>
    <row r="1422" spans="1:3" x14ac:dyDescent="0.35">
      <c r="A1422">
        <v>999</v>
      </c>
      <c r="B1422" t="e" cm="1">
        <f t="array" ref="B1422">_xlfn.IFS((A1422="TV"),1,(A1422="Newspaper (online or physical)"),2,(A1422="Internet (Social Media &amp; other non-news sites)"),3,(A1422="Radio"),4,(A1422="None"),5)</f>
        <v>#N/A</v>
      </c>
      <c r="C1422" t="s">
        <v>2813</v>
      </c>
    </row>
    <row r="1423" spans="1:3" x14ac:dyDescent="0.35">
      <c r="A1423">
        <v>999</v>
      </c>
      <c r="B1423" t="e" cm="1">
        <f t="array" ref="B1423">_xlfn.IFS((A1423="TV"),1,(A1423="Newspaper (online or physical)"),2,(A1423="Internet (Social Media &amp; other non-news sites)"),3,(A1423="Radio"),4,(A1423="None"),5)</f>
        <v>#N/A</v>
      </c>
      <c r="C1423" t="s">
        <v>2813</v>
      </c>
    </row>
    <row r="1424" spans="1:3" x14ac:dyDescent="0.35">
      <c r="A1424">
        <v>999</v>
      </c>
      <c r="B1424" t="e" cm="1">
        <f t="array" ref="B1424">_xlfn.IFS((A1424="TV"),1,(A1424="Newspaper (online or physical)"),2,(A1424="Internet (Social Media &amp; other non-news sites)"),3,(A1424="Radio"),4,(A1424="None"),5)</f>
        <v>#N/A</v>
      </c>
      <c r="C1424" t="s">
        <v>2813</v>
      </c>
    </row>
    <row r="1425" spans="1:3" x14ac:dyDescent="0.35">
      <c r="A1425">
        <v>999</v>
      </c>
      <c r="B1425" t="e" cm="1">
        <f t="array" ref="B1425">_xlfn.IFS((A1425="TV"),1,(A1425="Newspaper (online or physical)"),2,(A1425="Internet (Social Media &amp; other non-news sites)"),3,(A1425="Radio"),4,(A1425="None"),5)</f>
        <v>#N/A</v>
      </c>
      <c r="C1425" t="s">
        <v>2813</v>
      </c>
    </row>
    <row r="1426" spans="1:3" x14ac:dyDescent="0.35">
      <c r="A1426" t="s">
        <v>1346</v>
      </c>
      <c r="B1426" cm="1">
        <f t="array" ref="B1426">_xlfn.IFS((A1426="TV"),1,(A1426="Newspaper (online or physical)"),2,(A1426="Internet (Social Media &amp; other non-news sites)"),3,(A1426="Radio"),4,(A1426="None"),5)</f>
        <v>3</v>
      </c>
      <c r="C1426" t="s">
        <v>2813</v>
      </c>
    </row>
    <row r="1427" spans="1:3" x14ac:dyDescent="0.35">
      <c r="A1427">
        <v>999</v>
      </c>
      <c r="B1427" t="e" cm="1">
        <f t="array" ref="B1427">_xlfn.IFS((A1427="TV"),1,(A1427="Newspaper (online or physical)"),2,(A1427="Internet (Social Media &amp; other non-news sites)"),3,(A1427="Radio"),4,(A1427="None"),5)</f>
        <v>#N/A</v>
      </c>
      <c r="C1427" t="s">
        <v>2813</v>
      </c>
    </row>
    <row r="1428" spans="1:3" x14ac:dyDescent="0.35">
      <c r="A1428" t="s">
        <v>16</v>
      </c>
      <c r="B1428" cm="1">
        <f t="array" ref="B1428">_xlfn.IFS((A1428="TV"),1,(A1428="Newspaper (online or physical)"),2,(A1428="Internet (Social Media &amp; other non-news sites)"),3,(A1428="Radio"),4,(A1428="None"),5)</f>
        <v>1</v>
      </c>
      <c r="C1428" t="s">
        <v>2813</v>
      </c>
    </row>
    <row r="1429" spans="1:3" x14ac:dyDescent="0.35">
      <c r="A1429">
        <v>999</v>
      </c>
      <c r="B1429" t="e" cm="1">
        <f t="array" ref="B1429">_xlfn.IFS((A1429="TV"),1,(A1429="Newspaper (online or physical)"),2,(A1429="Internet (Social Media &amp; other non-news sites)"),3,(A1429="Radio"),4,(A1429="None"),5)</f>
        <v>#N/A</v>
      </c>
      <c r="C1429" t="s">
        <v>2813</v>
      </c>
    </row>
    <row r="1430" spans="1:3" x14ac:dyDescent="0.35">
      <c r="A1430">
        <v>999</v>
      </c>
      <c r="B1430" t="e" cm="1">
        <f t="array" ref="B1430">_xlfn.IFS((A1430="TV"),1,(A1430="Newspaper (online or physical)"),2,(A1430="Internet (Social Media &amp; other non-news sites)"),3,(A1430="Radio"),4,(A1430="None"),5)</f>
        <v>#N/A</v>
      </c>
      <c r="C1430" t="s">
        <v>2813</v>
      </c>
    </row>
    <row r="1431" spans="1:3" x14ac:dyDescent="0.35">
      <c r="A1431">
        <v>999</v>
      </c>
      <c r="B1431" t="e" cm="1">
        <f t="array" ref="B1431">_xlfn.IFS((A1431="TV"),1,(A1431="Newspaper (online or physical)"),2,(A1431="Internet (Social Media &amp; other non-news sites)"),3,(A1431="Radio"),4,(A1431="None"),5)</f>
        <v>#N/A</v>
      </c>
      <c r="C1431" t="s">
        <v>2813</v>
      </c>
    </row>
    <row r="1432" spans="1:3" x14ac:dyDescent="0.35">
      <c r="A1432">
        <v>999</v>
      </c>
      <c r="B1432" t="e" cm="1">
        <f t="array" ref="B1432">_xlfn.IFS((A1432="TV"),1,(A1432="Newspaper (online or physical)"),2,(A1432="Internet (Social Media &amp; other non-news sites)"),3,(A1432="Radio"),4,(A1432="None"),5)</f>
        <v>#N/A</v>
      </c>
      <c r="C1432" t="s">
        <v>2813</v>
      </c>
    </row>
    <row r="1433" spans="1:3" x14ac:dyDescent="0.35">
      <c r="A1433">
        <v>999</v>
      </c>
      <c r="B1433" t="e" cm="1">
        <f t="array" ref="B1433">_xlfn.IFS((A1433="TV"),1,(A1433="Newspaper (online or physical)"),2,(A1433="Internet (Social Media &amp; other non-news sites)"),3,(A1433="Radio"),4,(A1433="None"),5)</f>
        <v>#N/A</v>
      </c>
      <c r="C1433" t="s">
        <v>2813</v>
      </c>
    </row>
    <row r="1434" spans="1:3" x14ac:dyDescent="0.35">
      <c r="A1434">
        <v>999</v>
      </c>
      <c r="B1434" t="e" cm="1">
        <f t="array" ref="B1434">_xlfn.IFS((A1434="TV"),1,(A1434="Newspaper (online or physical)"),2,(A1434="Internet (Social Media &amp; other non-news sites)"),3,(A1434="Radio"),4,(A1434="None"),5)</f>
        <v>#N/A</v>
      </c>
      <c r="C1434" t="s">
        <v>2813</v>
      </c>
    </row>
    <row r="1435" spans="1:3" x14ac:dyDescent="0.35">
      <c r="A1435">
        <v>999</v>
      </c>
      <c r="B1435" t="e" cm="1">
        <f t="array" ref="B1435">_xlfn.IFS((A1435="TV"),1,(A1435="Newspaper (online or physical)"),2,(A1435="Internet (Social Media &amp; other non-news sites)"),3,(A1435="Radio"),4,(A1435="None"),5)</f>
        <v>#N/A</v>
      </c>
      <c r="C1435" t="s">
        <v>2813</v>
      </c>
    </row>
    <row r="1436" spans="1:3" x14ac:dyDescent="0.35">
      <c r="A1436" t="s">
        <v>19</v>
      </c>
      <c r="B1436" cm="1">
        <f t="array" ref="B1436">_xlfn.IFS((A1436="TV"),1,(A1436="Newspaper (online or physical)"),2,(A1436="Internet (Social Media &amp; other non-news sites)"),3,(A1436="Radio"),4,(A1436="None"),5)</f>
        <v>2</v>
      </c>
      <c r="C1436" t="s">
        <v>2813</v>
      </c>
    </row>
    <row r="1437" spans="1:3" x14ac:dyDescent="0.35">
      <c r="A1437">
        <v>999</v>
      </c>
      <c r="B1437" t="e" cm="1">
        <f t="array" ref="B1437">_xlfn.IFS((A1437="TV"),1,(A1437="Newspaper (online or physical)"),2,(A1437="Internet (Social Media &amp; other non-news sites)"),3,(A1437="Radio"),4,(A1437="None"),5)</f>
        <v>#N/A</v>
      </c>
      <c r="C1437" t="s">
        <v>2813</v>
      </c>
    </row>
    <row r="1438" spans="1:3" x14ac:dyDescent="0.35">
      <c r="A1438" t="s">
        <v>19</v>
      </c>
      <c r="B1438" cm="1">
        <f t="array" ref="B1438">_xlfn.IFS((A1438="TV"),1,(A1438="Newspaper (online or physical)"),2,(A1438="Internet (Social Media &amp; other non-news sites)"),3,(A1438="Radio"),4,(A1438="None"),5)</f>
        <v>2</v>
      </c>
      <c r="C1438" t="s">
        <v>2813</v>
      </c>
    </row>
    <row r="1439" spans="1:3" x14ac:dyDescent="0.35">
      <c r="A1439">
        <v>999</v>
      </c>
      <c r="B1439" t="e" cm="1">
        <f t="array" ref="B1439">_xlfn.IFS((A1439="TV"),1,(A1439="Newspaper (online or physical)"),2,(A1439="Internet (Social Media &amp; other non-news sites)"),3,(A1439="Radio"),4,(A1439="None"),5)</f>
        <v>#N/A</v>
      </c>
      <c r="C1439" t="s">
        <v>2813</v>
      </c>
    </row>
    <row r="1440" spans="1:3" x14ac:dyDescent="0.35">
      <c r="A1440" t="s">
        <v>1346</v>
      </c>
      <c r="B1440" cm="1">
        <f t="array" ref="B1440">_xlfn.IFS((A1440="TV"),1,(A1440="Newspaper (online or physical)"),2,(A1440="Internet (Social Media &amp; other non-news sites)"),3,(A1440="Radio"),4,(A1440="None"),5)</f>
        <v>3</v>
      </c>
      <c r="C1440" t="s">
        <v>2813</v>
      </c>
    </row>
    <row r="1441" spans="1:3" x14ac:dyDescent="0.35">
      <c r="A1441">
        <v>999</v>
      </c>
      <c r="B1441" t="e" cm="1">
        <f t="array" ref="B1441">_xlfn.IFS((A1441="TV"),1,(A1441="Newspaper (online or physical)"),2,(A1441="Internet (Social Media &amp; other non-news sites)"),3,(A1441="Radio"),4,(A1441="None"),5)</f>
        <v>#N/A</v>
      </c>
      <c r="C1441" t="s">
        <v>2813</v>
      </c>
    </row>
    <row r="1442" spans="1:3" x14ac:dyDescent="0.35">
      <c r="A1442">
        <v>999</v>
      </c>
      <c r="B1442" t="e" cm="1">
        <f t="array" ref="B1442">_xlfn.IFS((A1442="TV"),1,(A1442="Newspaper (online or physical)"),2,(A1442="Internet (Social Media &amp; other non-news sites)"),3,(A1442="Radio"),4,(A1442="None"),5)</f>
        <v>#N/A</v>
      </c>
      <c r="C1442" t="s">
        <v>2813</v>
      </c>
    </row>
    <row r="1443" spans="1:3" x14ac:dyDescent="0.35">
      <c r="A1443">
        <v>999</v>
      </c>
      <c r="B1443" t="e" cm="1">
        <f t="array" ref="B1443">_xlfn.IFS((A1443="TV"),1,(A1443="Newspaper (online or physical)"),2,(A1443="Internet (Social Media &amp; other non-news sites)"),3,(A1443="Radio"),4,(A1443="None"),5)</f>
        <v>#N/A</v>
      </c>
      <c r="C1443" t="s">
        <v>2813</v>
      </c>
    </row>
    <row r="1444" spans="1:3" x14ac:dyDescent="0.35">
      <c r="A1444" t="s">
        <v>1346</v>
      </c>
      <c r="B1444" cm="1">
        <f t="array" ref="B1444">_xlfn.IFS((A1444="TV"),1,(A1444="Newspaper (online or physical)"),2,(A1444="Internet (Social Media &amp; other non-news sites)"),3,(A1444="Radio"),4,(A1444="None"),5)</f>
        <v>3</v>
      </c>
      <c r="C1444" t="s">
        <v>2813</v>
      </c>
    </row>
    <row r="1445" spans="1:3" x14ac:dyDescent="0.35">
      <c r="A1445">
        <v>999</v>
      </c>
      <c r="B1445" t="e" cm="1">
        <f t="array" ref="B1445">_xlfn.IFS((A1445="TV"),1,(A1445="Newspaper (online or physical)"),2,(A1445="Internet (Social Media &amp; other non-news sites)"),3,(A1445="Radio"),4,(A1445="None"),5)</f>
        <v>#N/A</v>
      </c>
      <c r="C1445" t="s">
        <v>2813</v>
      </c>
    </row>
    <row r="1446" spans="1:3" x14ac:dyDescent="0.35">
      <c r="A1446">
        <v>999</v>
      </c>
      <c r="B1446" t="e" cm="1">
        <f t="array" ref="B1446">_xlfn.IFS((A1446="TV"),1,(A1446="Newspaper (online or physical)"),2,(A1446="Internet (Social Media &amp; other non-news sites)"),3,(A1446="Radio"),4,(A1446="None"),5)</f>
        <v>#N/A</v>
      </c>
      <c r="C1446" t="s">
        <v>2813</v>
      </c>
    </row>
    <row r="1447" spans="1:3" x14ac:dyDescent="0.35">
      <c r="A1447">
        <v>999</v>
      </c>
      <c r="B1447" t="e" cm="1">
        <f t="array" ref="B1447">_xlfn.IFS((A1447="TV"),1,(A1447="Newspaper (online or physical)"),2,(A1447="Internet (Social Media &amp; other non-news sites)"),3,(A1447="Radio"),4,(A1447="None"),5)</f>
        <v>#N/A</v>
      </c>
      <c r="C1447" t="s">
        <v>2813</v>
      </c>
    </row>
    <row r="1448" spans="1:3" x14ac:dyDescent="0.35">
      <c r="A1448">
        <v>999</v>
      </c>
      <c r="B1448" t="e" cm="1">
        <f t="array" ref="B1448">_xlfn.IFS((A1448="TV"),1,(A1448="Newspaper (online or physical)"),2,(A1448="Internet (Social Media &amp; other non-news sites)"),3,(A1448="Radio"),4,(A1448="None"),5)</f>
        <v>#N/A</v>
      </c>
      <c r="C1448" t="s">
        <v>2813</v>
      </c>
    </row>
    <row r="1449" spans="1:3" x14ac:dyDescent="0.35">
      <c r="A1449">
        <v>999</v>
      </c>
      <c r="B1449" t="e" cm="1">
        <f t="array" ref="B1449">_xlfn.IFS((A1449="TV"),1,(A1449="Newspaper (online or physical)"),2,(A1449="Internet (Social Media &amp; other non-news sites)"),3,(A1449="Radio"),4,(A1449="None"),5)</f>
        <v>#N/A</v>
      </c>
      <c r="C1449" t="s">
        <v>2813</v>
      </c>
    </row>
    <row r="1450" spans="1:3" x14ac:dyDescent="0.35">
      <c r="A1450" t="s">
        <v>1346</v>
      </c>
      <c r="B1450" cm="1">
        <f t="array" ref="B1450">_xlfn.IFS((A1450="TV"),1,(A1450="Newspaper (online or physical)"),2,(A1450="Internet (Social Media &amp; other non-news sites)"),3,(A1450="Radio"),4,(A1450="None"),5)</f>
        <v>3</v>
      </c>
      <c r="C1450" t="s">
        <v>2813</v>
      </c>
    </row>
    <row r="1451" spans="1:3" x14ac:dyDescent="0.35">
      <c r="A1451">
        <v>999</v>
      </c>
      <c r="B1451" t="e" cm="1">
        <f t="array" ref="B1451">_xlfn.IFS((A1451="TV"),1,(A1451="Newspaper (online or physical)"),2,(A1451="Internet (Social Media &amp; other non-news sites)"),3,(A1451="Radio"),4,(A1451="None"),5)</f>
        <v>#N/A</v>
      </c>
      <c r="C1451" t="s">
        <v>2813</v>
      </c>
    </row>
    <row r="1452" spans="1:3" x14ac:dyDescent="0.35">
      <c r="A1452" t="s">
        <v>19</v>
      </c>
      <c r="B1452" cm="1">
        <f t="array" ref="B1452">_xlfn.IFS((A1452="TV"),1,(A1452="Newspaper (online or physical)"),2,(A1452="Internet (Social Media &amp; other non-news sites)"),3,(A1452="Radio"),4,(A1452="None"),5)</f>
        <v>2</v>
      </c>
      <c r="C1452" t="s">
        <v>2813</v>
      </c>
    </row>
    <row r="1453" spans="1:3" x14ac:dyDescent="0.35">
      <c r="A1453">
        <v>999</v>
      </c>
      <c r="B1453" t="e" cm="1">
        <f t="array" ref="B1453">_xlfn.IFS((A1453="TV"),1,(A1453="Newspaper (online or physical)"),2,(A1453="Internet (Social Media &amp; other non-news sites)"),3,(A1453="Radio"),4,(A1453="None"),5)</f>
        <v>#N/A</v>
      </c>
      <c r="C1453" t="s">
        <v>2813</v>
      </c>
    </row>
    <row r="1454" spans="1:3" x14ac:dyDescent="0.35">
      <c r="A1454">
        <v>999</v>
      </c>
      <c r="B1454" t="e" cm="1">
        <f t="array" ref="B1454">_xlfn.IFS((A1454="TV"),1,(A1454="Newspaper (online or physical)"),2,(A1454="Internet (Social Media &amp; other non-news sites)"),3,(A1454="Radio"),4,(A1454="None"),5)</f>
        <v>#N/A</v>
      </c>
      <c r="C1454" t="s">
        <v>2813</v>
      </c>
    </row>
    <row r="1455" spans="1:3" x14ac:dyDescent="0.35">
      <c r="A1455" t="s">
        <v>19</v>
      </c>
      <c r="B1455" cm="1">
        <f t="array" ref="B1455">_xlfn.IFS((A1455="TV"),1,(A1455="Newspaper (online or physical)"),2,(A1455="Internet (Social Media &amp; other non-news sites)"),3,(A1455="Radio"),4,(A1455="None"),5)</f>
        <v>2</v>
      </c>
      <c r="C1455" t="s">
        <v>2813</v>
      </c>
    </row>
    <row r="1456" spans="1:3" x14ac:dyDescent="0.35">
      <c r="A1456">
        <v>999</v>
      </c>
      <c r="B1456" t="e" cm="1">
        <f t="array" ref="B1456">_xlfn.IFS((A1456="TV"),1,(A1456="Newspaper (online or physical)"),2,(A1456="Internet (Social Media &amp; other non-news sites)"),3,(A1456="Radio"),4,(A1456="None"),5)</f>
        <v>#N/A</v>
      </c>
      <c r="C1456" t="s">
        <v>2813</v>
      </c>
    </row>
    <row r="1457" spans="1:3" x14ac:dyDescent="0.35">
      <c r="A1457">
        <v>999</v>
      </c>
      <c r="B1457" t="e" cm="1">
        <f t="array" ref="B1457">_xlfn.IFS((A1457="TV"),1,(A1457="Newspaper (online or physical)"),2,(A1457="Internet (Social Media &amp; other non-news sites)"),3,(A1457="Radio"),4,(A1457="None"),5)</f>
        <v>#N/A</v>
      </c>
      <c r="C1457" t="s">
        <v>2813</v>
      </c>
    </row>
    <row r="1458" spans="1:3" x14ac:dyDescent="0.35">
      <c r="A1458">
        <v>999</v>
      </c>
      <c r="B1458" t="e" cm="1">
        <f t="array" ref="B1458">_xlfn.IFS((A1458="TV"),1,(A1458="Newspaper (online or physical)"),2,(A1458="Internet (Social Media &amp; other non-news sites)"),3,(A1458="Radio"),4,(A1458="None"),5)</f>
        <v>#N/A</v>
      </c>
      <c r="C1458" t="s">
        <v>2813</v>
      </c>
    </row>
    <row r="1459" spans="1:3" x14ac:dyDescent="0.35">
      <c r="A1459">
        <v>999</v>
      </c>
      <c r="B1459" t="e" cm="1">
        <f t="array" ref="B1459">_xlfn.IFS((A1459="TV"),1,(A1459="Newspaper (online or physical)"),2,(A1459="Internet (Social Media &amp; other non-news sites)"),3,(A1459="Radio"),4,(A1459="None"),5)</f>
        <v>#N/A</v>
      </c>
      <c r="C1459" t="s">
        <v>2813</v>
      </c>
    </row>
    <row r="1460" spans="1:3" x14ac:dyDescent="0.35">
      <c r="A1460">
        <v>999</v>
      </c>
      <c r="B1460" t="e" cm="1">
        <f t="array" ref="B1460">_xlfn.IFS((A1460="TV"),1,(A1460="Newspaper (online or physical)"),2,(A1460="Internet (Social Media &amp; other non-news sites)"),3,(A1460="Radio"),4,(A1460="None"),5)</f>
        <v>#N/A</v>
      </c>
      <c r="C1460" t="s">
        <v>2813</v>
      </c>
    </row>
    <row r="1461" spans="1:3" x14ac:dyDescent="0.35">
      <c r="A1461">
        <v>999</v>
      </c>
      <c r="B1461" t="e" cm="1">
        <f t="array" ref="B1461">_xlfn.IFS((A1461="TV"),1,(A1461="Newspaper (online or physical)"),2,(A1461="Internet (Social Media &amp; other non-news sites)"),3,(A1461="Radio"),4,(A1461="None"),5)</f>
        <v>#N/A</v>
      </c>
      <c r="C1461" t="s">
        <v>2813</v>
      </c>
    </row>
    <row r="1462" spans="1:3" x14ac:dyDescent="0.35">
      <c r="A1462">
        <v>999</v>
      </c>
      <c r="B1462" t="e" cm="1">
        <f t="array" ref="B1462">_xlfn.IFS((A1462="TV"),1,(A1462="Newspaper (online or physical)"),2,(A1462="Internet (Social Media &amp; other non-news sites)"),3,(A1462="Radio"),4,(A1462="None"),5)</f>
        <v>#N/A</v>
      </c>
      <c r="C1462" t="s">
        <v>2813</v>
      </c>
    </row>
    <row r="1463" spans="1:3" x14ac:dyDescent="0.35">
      <c r="A1463">
        <v>999</v>
      </c>
      <c r="B1463" t="e" cm="1">
        <f t="array" ref="B1463">_xlfn.IFS((A1463="TV"),1,(A1463="Newspaper (online or physical)"),2,(A1463="Internet (Social Media &amp; other non-news sites)"),3,(A1463="Radio"),4,(A1463="None"),5)</f>
        <v>#N/A</v>
      </c>
      <c r="C1463" t="s">
        <v>2813</v>
      </c>
    </row>
    <row r="1464" spans="1:3" x14ac:dyDescent="0.35">
      <c r="A1464">
        <v>999</v>
      </c>
      <c r="B1464" t="e" cm="1">
        <f t="array" ref="B1464">_xlfn.IFS((A1464="TV"),1,(A1464="Newspaper (online or physical)"),2,(A1464="Internet (Social Media &amp; other non-news sites)"),3,(A1464="Radio"),4,(A1464="None"),5)</f>
        <v>#N/A</v>
      </c>
      <c r="C1464" t="s">
        <v>2813</v>
      </c>
    </row>
    <row r="1465" spans="1:3" x14ac:dyDescent="0.35">
      <c r="A1465">
        <v>999</v>
      </c>
      <c r="B1465" t="e" cm="1">
        <f t="array" ref="B1465">_xlfn.IFS((A1465="TV"),1,(A1465="Newspaper (online or physical)"),2,(A1465="Internet (Social Media &amp; other non-news sites)"),3,(A1465="Radio"),4,(A1465="None"),5)</f>
        <v>#N/A</v>
      </c>
      <c r="C1465" t="s">
        <v>2813</v>
      </c>
    </row>
    <row r="1466" spans="1:3" x14ac:dyDescent="0.35">
      <c r="A1466">
        <v>999</v>
      </c>
      <c r="B1466" t="e" cm="1">
        <f t="array" ref="B1466">_xlfn.IFS((A1466="TV"),1,(A1466="Newspaper (online or physical)"),2,(A1466="Internet (Social Media &amp; other non-news sites)"),3,(A1466="Radio"),4,(A1466="None"),5)</f>
        <v>#N/A</v>
      </c>
      <c r="C1466" t="s">
        <v>2813</v>
      </c>
    </row>
    <row r="1467" spans="1:3" x14ac:dyDescent="0.35">
      <c r="A1467">
        <v>999</v>
      </c>
      <c r="B1467" t="e" cm="1">
        <f t="array" ref="B1467">_xlfn.IFS((A1467="TV"),1,(A1467="Newspaper (online or physical)"),2,(A1467="Internet (Social Media &amp; other non-news sites)"),3,(A1467="Radio"),4,(A1467="None"),5)</f>
        <v>#N/A</v>
      </c>
      <c r="C1467" t="s">
        <v>2813</v>
      </c>
    </row>
    <row r="1468" spans="1:3" x14ac:dyDescent="0.35">
      <c r="A1468" t="s">
        <v>16</v>
      </c>
      <c r="B1468" cm="1">
        <f t="array" ref="B1468">_xlfn.IFS((A1468="TV"),1,(A1468="Newspaper (online or physical)"),2,(A1468="Internet (Social Media &amp; other non-news sites)"),3,(A1468="Radio"),4,(A1468="None"),5)</f>
        <v>1</v>
      </c>
      <c r="C1468" t="s">
        <v>2813</v>
      </c>
    </row>
    <row r="1469" spans="1:3" x14ac:dyDescent="0.35">
      <c r="A1469">
        <v>999</v>
      </c>
      <c r="B1469" t="e" cm="1">
        <f t="array" ref="B1469">_xlfn.IFS((A1469="TV"),1,(A1469="Newspaper (online or physical)"),2,(A1469="Internet (Social Media &amp; other non-news sites)"),3,(A1469="Radio"),4,(A1469="None"),5)</f>
        <v>#N/A</v>
      </c>
      <c r="C1469" t="s">
        <v>2813</v>
      </c>
    </row>
    <row r="1470" spans="1:3" x14ac:dyDescent="0.35">
      <c r="A1470">
        <v>999</v>
      </c>
      <c r="B1470" t="e" cm="1">
        <f t="array" ref="B1470">_xlfn.IFS((A1470="TV"),1,(A1470="Newspaper (online or physical)"),2,(A1470="Internet (Social Media &amp; other non-news sites)"),3,(A1470="Radio"),4,(A1470="None"),5)</f>
        <v>#N/A</v>
      </c>
      <c r="C1470" t="s">
        <v>2813</v>
      </c>
    </row>
    <row r="1471" spans="1:3" x14ac:dyDescent="0.35">
      <c r="A1471">
        <v>999</v>
      </c>
      <c r="B1471" t="e" cm="1">
        <f t="array" ref="B1471">_xlfn.IFS((A1471="TV"),1,(A1471="Newspaper (online or physical)"),2,(A1471="Internet (Social Media &amp; other non-news sites)"),3,(A1471="Radio"),4,(A1471="None"),5)</f>
        <v>#N/A</v>
      </c>
      <c r="C1471" t="s">
        <v>2813</v>
      </c>
    </row>
    <row r="1472" spans="1:3" x14ac:dyDescent="0.35">
      <c r="A1472" t="s">
        <v>1346</v>
      </c>
      <c r="B1472" cm="1">
        <f t="array" ref="B1472">_xlfn.IFS((A1472="TV"),1,(A1472="Newspaper (online or physical)"),2,(A1472="Internet (Social Media &amp; other non-news sites)"),3,(A1472="Radio"),4,(A1472="None"),5)</f>
        <v>3</v>
      </c>
      <c r="C1472" t="s">
        <v>2813</v>
      </c>
    </row>
    <row r="1473" spans="1:3" x14ac:dyDescent="0.35">
      <c r="A1473">
        <v>999</v>
      </c>
      <c r="B1473" t="e" cm="1">
        <f t="array" ref="B1473">_xlfn.IFS((A1473="TV"),1,(A1473="Newspaper (online or physical)"),2,(A1473="Internet (Social Media &amp; other non-news sites)"),3,(A1473="Radio"),4,(A1473="None"),5)</f>
        <v>#N/A</v>
      </c>
      <c r="C1473" t="s">
        <v>2813</v>
      </c>
    </row>
    <row r="1474" spans="1:3" x14ac:dyDescent="0.35">
      <c r="A1474">
        <v>999</v>
      </c>
      <c r="B1474" t="e" cm="1">
        <f t="array" ref="B1474">_xlfn.IFS((A1474="TV"),1,(A1474="Newspaper (online or physical)"),2,(A1474="Internet (Social Media &amp; other non-news sites)"),3,(A1474="Radio"),4,(A1474="None"),5)</f>
        <v>#N/A</v>
      </c>
      <c r="C1474" t="s">
        <v>2813</v>
      </c>
    </row>
    <row r="1475" spans="1:3" x14ac:dyDescent="0.35">
      <c r="A1475">
        <v>999</v>
      </c>
      <c r="B1475" t="e" cm="1">
        <f t="array" ref="B1475">_xlfn.IFS((A1475="TV"),1,(A1475="Newspaper (online or physical)"),2,(A1475="Internet (Social Media &amp; other non-news sites)"),3,(A1475="Radio"),4,(A1475="None"),5)</f>
        <v>#N/A</v>
      </c>
      <c r="C1475" t="s">
        <v>2813</v>
      </c>
    </row>
    <row r="1476" spans="1:3" x14ac:dyDescent="0.35">
      <c r="A1476">
        <v>999</v>
      </c>
      <c r="B1476" t="e" cm="1">
        <f t="array" ref="B1476">_xlfn.IFS((A1476="TV"),1,(A1476="Newspaper (online or physical)"),2,(A1476="Internet (Social Media &amp; other non-news sites)"),3,(A1476="Radio"),4,(A1476="None"),5)</f>
        <v>#N/A</v>
      </c>
      <c r="C1476" t="s">
        <v>2813</v>
      </c>
    </row>
    <row r="1477" spans="1:3" x14ac:dyDescent="0.35">
      <c r="A1477" t="s">
        <v>1346</v>
      </c>
      <c r="B1477" cm="1">
        <f t="array" ref="B1477">_xlfn.IFS((A1477="TV"),1,(A1477="Newspaper (online or physical)"),2,(A1477="Internet (Social Media &amp; other non-news sites)"),3,(A1477="Radio"),4,(A1477="None"),5)</f>
        <v>3</v>
      </c>
      <c r="C1477" t="s">
        <v>2814</v>
      </c>
    </row>
    <row r="1478" spans="1:3" x14ac:dyDescent="0.35">
      <c r="A1478">
        <v>999</v>
      </c>
      <c r="B1478" t="e" cm="1">
        <f t="array" ref="B1478">_xlfn.IFS((A1478="TV"),1,(A1478="Newspaper (online or physical)"),2,(A1478="Internet (Social Media &amp; other non-news sites)"),3,(A1478="Radio"),4,(A1478="None"),5)</f>
        <v>#N/A</v>
      </c>
      <c r="C1478" t="s">
        <v>2814</v>
      </c>
    </row>
    <row r="1479" spans="1:3" x14ac:dyDescent="0.35">
      <c r="A1479">
        <v>999</v>
      </c>
      <c r="B1479" t="e" cm="1">
        <f t="array" ref="B1479">_xlfn.IFS((A1479="TV"),1,(A1479="Newspaper (online or physical)"),2,(A1479="Internet (Social Media &amp; other non-news sites)"),3,(A1479="Radio"),4,(A1479="None"),5)</f>
        <v>#N/A</v>
      </c>
      <c r="C1479" t="s">
        <v>2814</v>
      </c>
    </row>
    <row r="1480" spans="1:3" x14ac:dyDescent="0.35">
      <c r="A1480" t="s">
        <v>19</v>
      </c>
      <c r="B1480" cm="1">
        <f t="array" ref="B1480">_xlfn.IFS((A1480="TV"),1,(A1480="Newspaper (online or physical)"),2,(A1480="Internet (Social Media &amp; other non-news sites)"),3,(A1480="Radio"),4,(A1480="None"),5)</f>
        <v>2</v>
      </c>
      <c r="C1480" t="s">
        <v>2814</v>
      </c>
    </row>
    <row r="1481" spans="1:3" x14ac:dyDescent="0.35">
      <c r="A1481" t="s">
        <v>16</v>
      </c>
      <c r="B1481" cm="1">
        <f t="array" ref="B1481">_xlfn.IFS((A1481="TV"),1,(A1481="Newspaper (online or physical)"),2,(A1481="Internet (Social Media &amp; other non-news sites)"),3,(A1481="Radio"),4,(A1481="None"),5)</f>
        <v>1</v>
      </c>
      <c r="C1481" t="s">
        <v>2814</v>
      </c>
    </row>
    <row r="1482" spans="1:3" x14ac:dyDescent="0.35">
      <c r="A1482" t="s">
        <v>1346</v>
      </c>
      <c r="B1482" cm="1">
        <f t="array" ref="B1482">_xlfn.IFS((A1482="TV"),1,(A1482="Newspaper (online or physical)"),2,(A1482="Internet (Social Media &amp; other non-news sites)"),3,(A1482="Radio"),4,(A1482="None"),5)</f>
        <v>3</v>
      </c>
      <c r="C1482" t="s">
        <v>2814</v>
      </c>
    </row>
    <row r="1483" spans="1:3" x14ac:dyDescent="0.35">
      <c r="A1483">
        <v>999</v>
      </c>
      <c r="B1483" t="e" cm="1">
        <f t="array" ref="B1483">_xlfn.IFS((A1483="TV"),1,(A1483="Newspaper (online or physical)"),2,(A1483="Internet (Social Media &amp; other non-news sites)"),3,(A1483="Radio"),4,(A1483="None"),5)</f>
        <v>#N/A</v>
      </c>
      <c r="C1483" t="s">
        <v>2814</v>
      </c>
    </row>
    <row r="1484" spans="1:3" x14ac:dyDescent="0.35">
      <c r="A1484" t="s">
        <v>19</v>
      </c>
      <c r="B1484" cm="1">
        <f t="array" ref="B1484">_xlfn.IFS((A1484="TV"),1,(A1484="Newspaper (online or physical)"),2,(A1484="Internet (Social Media &amp; other non-news sites)"),3,(A1484="Radio"),4,(A1484="None"),5)</f>
        <v>2</v>
      </c>
      <c r="C1484" t="s">
        <v>2814</v>
      </c>
    </row>
    <row r="1485" spans="1:3" x14ac:dyDescent="0.35">
      <c r="A1485">
        <v>999</v>
      </c>
      <c r="B1485" t="e" cm="1">
        <f t="array" ref="B1485">_xlfn.IFS((A1485="TV"),1,(A1485="Newspaper (online or physical)"),2,(A1485="Internet (Social Media &amp; other non-news sites)"),3,(A1485="Radio"),4,(A1485="None"),5)</f>
        <v>#N/A</v>
      </c>
      <c r="C1485" t="s">
        <v>2814</v>
      </c>
    </row>
    <row r="1486" spans="1:3" x14ac:dyDescent="0.35">
      <c r="A1486">
        <v>999</v>
      </c>
      <c r="B1486" t="e" cm="1">
        <f t="array" ref="B1486">_xlfn.IFS((A1486="TV"),1,(A1486="Newspaper (online or physical)"),2,(A1486="Internet (Social Media &amp; other non-news sites)"),3,(A1486="Radio"),4,(A1486="None"),5)</f>
        <v>#N/A</v>
      </c>
      <c r="C1486" t="s">
        <v>2814</v>
      </c>
    </row>
    <row r="1487" spans="1:3" x14ac:dyDescent="0.35">
      <c r="A1487">
        <v>999</v>
      </c>
      <c r="B1487" t="e" cm="1">
        <f t="array" ref="B1487">_xlfn.IFS((A1487="TV"),1,(A1487="Newspaper (online or physical)"),2,(A1487="Internet (Social Media &amp; other non-news sites)"),3,(A1487="Radio"),4,(A1487="None"),5)</f>
        <v>#N/A</v>
      </c>
      <c r="C1487" t="s">
        <v>2814</v>
      </c>
    </row>
    <row r="1488" spans="1:3" x14ac:dyDescent="0.35">
      <c r="A1488" t="s">
        <v>19</v>
      </c>
      <c r="B1488" cm="1">
        <f t="array" ref="B1488">_xlfn.IFS((A1488="TV"),1,(A1488="Newspaper (online or physical)"),2,(A1488="Internet (Social Media &amp; other non-news sites)"),3,(A1488="Radio"),4,(A1488="None"),5)</f>
        <v>2</v>
      </c>
      <c r="C1488" t="s">
        <v>2814</v>
      </c>
    </row>
    <row r="1489" spans="1:3" x14ac:dyDescent="0.35">
      <c r="A1489">
        <v>999</v>
      </c>
      <c r="B1489" t="e" cm="1">
        <f t="array" ref="B1489">_xlfn.IFS((A1489="TV"),1,(A1489="Newspaper (online or physical)"),2,(A1489="Internet (Social Media &amp; other non-news sites)"),3,(A1489="Radio"),4,(A1489="None"),5)</f>
        <v>#N/A</v>
      </c>
      <c r="C1489" t="s">
        <v>2814</v>
      </c>
    </row>
    <row r="1490" spans="1:3" x14ac:dyDescent="0.35">
      <c r="A1490" t="s">
        <v>1346</v>
      </c>
      <c r="B1490" cm="1">
        <f t="array" ref="B1490">_xlfn.IFS((A1490="TV"),1,(A1490="Newspaper (online or physical)"),2,(A1490="Internet (Social Media &amp; other non-news sites)"),3,(A1490="Radio"),4,(A1490="None"),5)</f>
        <v>3</v>
      </c>
      <c r="C1490" t="s">
        <v>2814</v>
      </c>
    </row>
    <row r="1491" spans="1:3" x14ac:dyDescent="0.35">
      <c r="A1491">
        <v>999</v>
      </c>
      <c r="B1491" t="e" cm="1">
        <f t="array" ref="B1491">_xlfn.IFS((A1491="TV"),1,(A1491="Newspaper (online or physical)"),2,(A1491="Internet (Social Media &amp; other non-news sites)"),3,(A1491="Radio"),4,(A1491="None"),5)</f>
        <v>#N/A</v>
      </c>
      <c r="C1491" t="s">
        <v>2814</v>
      </c>
    </row>
    <row r="1492" spans="1:3" x14ac:dyDescent="0.35">
      <c r="A1492">
        <v>999</v>
      </c>
      <c r="B1492" t="e" cm="1">
        <f t="array" ref="B1492">_xlfn.IFS((A1492="TV"),1,(A1492="Newspaper (online or physical)"),2,(A1492="Internet (Social Media &amp; other non-news sites)"),3,(A1492="Radio"),4,(A1492="None"),5)</f>
        <v>#N/A</v>
      </c>
      <c r="C1492" t="s">
        <v>2814</v>
      </c>
    </row>
    <row r="1493" spans="1:3" x14ac:dyDescent="0.35">
      <c r="A1493" t="s">
        <v>19</v>
      </c>
      <c r="B1493" cm="1">
        <f t="array" ref="B1493">_xlfn.IFS((A1493="TV"),1,(A1493="Newspaper (online or physical)"),2,(A1493="Internet (Social Media &amp; other non-news sites)"),3,(A1493="Radio"),4,(A1493="None"),5)</f>
        <v>2</v>
      </c>
      <c r="C1493" t="s">
        <v>2814</v>
      </c>
    </row>
    <row r="1494" spans="1:3" x14ac:dyDescent="0.35">
      <c r="A1494" t="s">
        <v>20</v>
      </c>
      <c r="B1494" cm="1">
        <f t="array" ref="B1494">_xlfn.IFS((A1494="TV"),1,(A1494="Newspaper (online or physical)"),2,(A1494="Internet (Social Media &amp; other non-news sites)"),3,(A1494="Radio"),4,(A1494="None"),5)</f>
        <v>5</v>
      </c>
      <c r="C1494" t="s">
        <v>2814</v>
      </c>
    </row>
    <row r="1495" spans="1:3" x14ac:dyDescent="0.35">
      <c r="A1495">
        <v>999</v>
      </c>
      <c r="B1495" t="e" cm="1">
        <f t="array" ref="B1495">_xlfn.IFS((A1495="TV"),1,(A1495="Newspaper (online or physical)"),2,(A1495="Internet (Social Media &amp; other non-news sites)"),3,(A1495="Radio"),4,(A1495="None"),5)</f>
        <v>#N/A</v>
      </c>
      <c r="C1495" t="s">
        <v>2814</v>
      </c>
    </row>
    <row r="1496" spans="1:3" x14ac:dyDescent="0.35">
      <c r="A1496" t="s">
        <v>1346</v>
      </c>
      <c r="B1496" cm="1">
        <f t="array" ref="B1496">_xlfn.IFS((A1496="TV"),1,(A1496="Newspaper (online or physical)"),2,(A1496="Internet (Social Media &amp; other non-news sites)"),3,(A1496="Radio"),4,(A1496="None"),5)</f>
        <v>3</v>
      </c>
      <c r="C1496" t="s">
        <v>2814</v>
      </c>
    </row>
    <row r="1497" spans="1:3" x14ac:dyDescent="0.35">
      <c r="A1497" t="s">
        <v>16</v>
      </c>
      <c r="B1497" cm="1">
        <f t="array" ref="B1497">_xlfn.IFS((A1497="TV"),1,(A1497="Newspaper (online or physical)"),2,(A1497="Internet (Social Media &amp; other non-news sites)"),3,(A1497="Radio"),4,(A1497="None"),5)</f>
        <v>1</v>
      </c>
      <c r="C1497" t="s">
        <v>2814</v>
      </c>
    </row>
    <row r="1498" spans="1:3" x14ac:dyDescent="0.35">
      <c r="A1498" t="s">
        <v>16</v>
      </c>
      <c r="B1498" cm="1">
        <f t="array" ref="B1498">_xlfn.IFS((A1498="TV"),1,(A1498="Newspaper (online or physical)"),2,(A1498="Internet (Social Media &amp; other non-news sites)"),3,(A1498="Radio"),4,(A1498="None"),5)</f>
        <v>1</v>
      </c>
      <c r="C1498" t="s">
        <v>2814</v>
      </c>
    </row>
    <row r="1499" spans="1:3" x14ac:dyDescent="0.35">
      <c r="A1499">
        <v>999</v>
      </c>
      <c r="B1499" t="e" cm="1">
        <f t="array" ref="B1499">_xlfn.IFS((A1499="TV"),1,(A1499="Newspaper (online or physical)"),2,(A1499="Internet (Social Media &amp; other non-news sites)"),3,(A1499="Radio"),4,(A1499="None"),5)</f>
        <v>#N/A</v>
      </c>
      <c r="C1499" t="s">
        <v>2814</v>
      </c>
    </row>
    <row r="1500" spans="1:3" x14ac:dyDescent="0.35">
      <c r="A1500">
        <v>999</v>
      </c>
      <c r="B1500" t="e" cm="1">
        <f t="array" ref="B1500">_xlfn.IFS((A1500="TV"),1,(A1500="Newspaper (online or physical)"),2,(A1500="Internet (Social Media &amp; other non-news sites)"),3,(A1500="Radio"),4,(A1500="None"),5)</f>
        <v>#N/A</v>
      </c>
      <c r="C1500" t="s">
        <v>2814</v>
      </c>
    </row>
    <row r="1501" spans="1:3" x14ac:dyDescent="0.35">
      <c r="A1501">
        <v>999</v>
      </c>
      <c r="B1501" t="e" cm="1">
        <f t="array" ref="B1501">_xlfn.IFS((A1501="TV"),1,(A1501="Newspaper (online or physical)"),2,(A1501="Internet (Social Media &amp; other non-news sites)"),3,(A1501="Radio"),4,(A1501="None"),5)</f>
        <v>#N/A</v>
      </c>
      <c r="C1501" t="s">
        <v>2814</v>
      </c>
    </row>
    <row r="1502" spans="1:3" x14ac:dyDescent="0.35">
      <c r="A1502">
        <v>999</v>
      </c>
      <c r="B1502" t="e" cm="1">
        <f t="array" ref="B1502">_xlfn.IFS((A1502="TV"),1,(A1502="Newspaper (online or physical)"),2,(A1502="Internet (Social Media &amp; other non-news sites)"),3,(A1502="Radio"),4,(A1502="None"),5)</f>
        <v>#N/A</v>
      </c>
      <c r="C1502" t="s">
        <v>2814</v>
      </c>
    </row>
    <row r="1503" spans="1:3" x14ac:dyDescent="0.35">
      <c r="A1503">
        <v>999</v>
      </c>
      <c r="B1503" t="e" cm="1">
        <f t="array" ref="B1503">_xlfn.IFS((A1503="TV"),1,(A1503="Newspaper (online or physical)"),2,(A1503="Internet (Social Media &amp; other non-news sites)"),3,(A1503="Radio"),4,(A1503="None"),5)</f>
        <v>#N/A</v>
      </c>
      <c r="C1503" t="s">
        <v>2814</v>
      </c>
    </row>
    <row r="1504" spans="1:3" x14ac:dyDescent="0.35">
      <c r="A1504">
        <v>999</v>
      </c>
      <c r="B1504" t="e" cm="1">
        <f t="array" ref="B1504">_xlfn.IFS((A1504="TV"),1,(A1504="Newspaper (online or physical)"),2,(A1504="Internet (Social Media &amp; other non-news sites)"),3,(A1504="Radio"),4,(A1504="None"),5)</f>
        <v>#N/A</v>
      </c>
      <c r="C1504" t="s">
        <v>2814</v>
      </c>
    </row>
    <row r="1505" spans="1:3" x14ac:dyDescent="0.35">
      <c r="A1505">
        <v>999</v>
      </c>
      <c r="B1505" t="e" cm="1">
        <f t="array" ref="B1505">_xlfn.IFS((A1505="TV"),1,(A1505="Newspaper (online or physical)"),2,(A1505="Internet (Social Media &amp; other non-news sites)"),3,(A1505="Radio"),4,(A1505="None"),5)</f>
        <v>#N/A</v>
      </c>
      <c r="C1505" t="s">
        <v>2814</v>
      </c>
    </row>
    <row r="1506" spans="1:3" x14ac:dyDescent="0.35">
      <c r="A1506">
        <v>999</v>
      </c>
      <c r="B1506" t="e" cm="1">
        <f t="array" ref="B1506">_xlfn.IFS((A1506="TV"),1,(A1506="Newspaper (online or physical)"),2,(A1506="Internet (Social Media &amp; other non-news sites)"),3,(A1506="Radio"),4,(A1506="None"),5)</f>
        <v>#N/A</v>
      </c>
      <c r="C1506" t="s">
        <v>2814</v>
      </c>
    </row>
    <row r="1507" spans="1:3" x14ac:dyDescent="0.35">
      <c r="A1507">
        <v>999</v>
      </c>
      <c r="B1507" t="e" cm="1">
        <f t="array" ref="B1507">_xlfn.IFS((A1507="TV"),1,(A1507="Newspaper (online or physical)"),2,(A1507="Internet (Social Media &amp; other non-news sites)"),3,(A1507="Radio"),4,(A1507="None"),5)</f>
        <v>#N/A</v>
      </c>
      <c r="C1507" t="s">
        <v>2814</v>
      </c>
    </row>
    <row r="1508" spans="1:3" x14ac:dyDescent="0.35">
      <c r="A1508">
        <v>999</v>
      </c>
      <c r="B1508" t="e" cm="1">
        <f t="array" ref="B1508">_xlfn.IFS((A1508="TV"),1,(A1508="Newspaper (online or physical)"),2,(A1508="Internet (Social Media &amp; other non-news sites)"),3,(A1508="Radio"),4,(A1508="None"),5)</f>
        <v>#N/A</v>
      </c>
      <c r="C1508" t="s">
        <v>2814</v>
      </c>
    </row>
    <row r="1509" spans="1:3" x14ac:dyDescent="0.35">
      <c r="A1509">
        <v>999</v>
      </c>
      <c r="B1509" t="e" cm="1">
        <f t="array" ref="B1509">_xlfn.IFS((A1509="TV"),1,(A1509="Newspaper (online or physical)"),2,(A1509="Internet (Social Media &amp; other non-news sites)"),3,(A1509="Radio"),4,(A1509="None"),5)</f>
        <v>#N/A</v>
      </c>
      <c r="C1509" t="s">
        <v>2814</v>
      </c>
    </row>
    <row r="1510" spans="1:3" x14ac:dyDescent="0.35">
      <c r="A1510">
        <v>999</v>
      </c>
      <c r="B1510" t="e" cm="1">
        <f t="array" ref="B1510">_xlfn.IFS((A1510="TV"),1,(A1510="Newspaper (online or physical)"),2,(A1510="Internet (Social Media &amp; other non-news sites)"),3,(A1510="Radio"),4,(A1510="None"),5)</f>
        <v>#N/A</v>
      </c>
      <c r="C1510" t="s">
        <v>2814</v>
      </c>
    </row>
    <row r="1511" spans="1:3" x14ac:dyDescent="0.35">
      <c r="A1511" t="s">
        <v>16</v>
      </c>
      <c r="B1511" cm="1">
        <f t="array" ref="B1511">_xlfn.IFS((A1511="TV"),1,(A1511="Newspaper (online or physical)"),2,(A1511="Internet (Social Media &amp; other non-news sites)"),3,(A1511="Radio"),4,(A1511="None"),5)</f>
        <v>1</v>
      </c>
      <c r="C1511" t="s">
        <v>2814</v>
      </c>
    </row>
    <row r="1512" spans="1:3" x14ac:dyDescent="0.35">
      <c r="A1512" t="s">
        <v>1346</v>
      </c>
      <c r="B1512" cm="1">
        <f t="array" ref="B1512">_xlfn.IFS((A1512="TV"),1,(A1512="Newspaper (online or physical)"),2,(A1512="Internet (Social Media &amp; other non-news sites)"),3,(A1512="Radio"),4,(A1512="None"),5)</f>
        <v>3</v>
      </c>
      <c r="C1512" t="s">
        <v>2814</v>
      </c>
    </row>
    <row r="1513" spans="1:3" x14ac:dyDescent="0.35">
      <c r="A1513">
        <v>999</v>
      </c>
      <c r="B1513" t="e" cm="1">
        <f t="array" ref="B1513">_xlfn.IFS((A1513="TV"),1,(A1513="Newspaper (online or physical)"),2,(A1513="Internet (Social Media &amp; other non-news sites)"),3,(A1513="Radio"),4,(A1513="None"),5)</f>
        <v>#N/A</v>
      </c>
      <c r="C1513" t="s">
        <v>2814</v>
      </c>
    </row>
    <row r="1514" spans="1:3" x14ac:dyDescent="0.35">
      <c r="A1514">
        <v>999</v>
      </c>
      <c r="B1514" t="e" cm="1">
        <f t="array" ref="B1514">_xlfn.IFS((A1514="TV"),1,(A1514="Newspaper (online or physical)"),2,(A1514="Internet (Social Media &amp; other non-news sites)"),3,(A1514="Radio"),4,(A1514="None"),5)</f>
        <v>#N/A</v>
      </c>
      <c r="C1514" t="s">
        <v>2814</v>
      </c>
    </row>
    <row r="1515" spans="1:3" x14ac:dyDescent="0.35">
      <c r="A1515">
        <v>999</v>
      </c>
      <c r="B1515" t="e" cm="1">
        <f t="array" ref="B1515">_xlfn.IFS((A1515="TV"),1,(A1515="Newspaper (online or physical)"),2,(A1515="Internet (Social Media &amp; other non-news sites)"),3,(A1515="Radio"),4,(A1515="None"),5)</f>
        <v>#N/A</v>
      </c>
      <c r="C1515" t="s">
        <v>2814</v>
      </c>
    </row>
    <row r="1516" spans="1:3" x14ac:dyDescent="0.35">
      <c r="A1516">
        <v>999</v>
      </c>
      <c r="B1516" t="e" cm="1">
        <f t="array" ref="B1516">_xlfn.IFS((A1516="TV"),1,(A1516="Newspaper (online or physical)"),2,(A1516="Internet (Social Media &amp; other non-news sites)"),3,(A1516="Radio"),4,(A1516="None"),5)</f>
        <v>#N/A</v>
      </c>
      <c r="C1516" t="s">
        <v>2814</v>
      </c>
    </row>
    <row r="1517" spans="1:3" x14ac:dyDescent="0.35">
      <c r="A1517">
        <v>999</v>
      </c>
      <c r="B1517" t="e" cm="1">
        <f t="array" ref="B1517">_xlfn.IFS((A1517="TV"),1,(A1517="Newspaper (online or physical)"),2,(A1517="Internet (Social Media &amp; other non-news sites)"),3,(A1517="Radio"),4,(A1517="None"),5)</f>
        <v>#N/A</v>
      </c>
      <c r="C1517" t="s">
        <v>2814</v>
      </c>
    </row>
    <row r="1518" spans="1:3" x14ac:dyDescent="0.35">
      <c r="A1518">
        <v>999</v>
      </c>
      <c r="B1518" t="e" cm="1">
        <f t="array" ref="B1518">_xlfn.IFS((A1518="TV"),1,(A1518="Newspaper (online or physical)"),2,(A1518="Internet (Social Media &amp; other non-news sites)"),3,(A1518="Radio"),4,(A1518="None"),5)</f>
        <v>#N/A</v>
      </c>
      <c r="C1518" t="s">
        <v>2814</v>
      </c>
    </row>
    <row r="1519" spans="1:3" x14ac:dyDescent="0.35">
      <c r="A1519" t="s">
        <v>18</v>
      </c>
      <c r="B1519" cm="1">
        <f t="array" ref="B1519">_xlfn.IFS((A1519="TV"),1,(A1519="Newspaper (online or physical)"),2,(A1519="Internet (Social Media &amp; other non-news sites)"),3,(A1519="Radio"),4,(A1519="None"),5)</f>
        <v>4</v>
      </c>
      <c r="C1519" t="s">
        <v>2814</v>
      </c>
    </row>
    <row r="1520" spans="1:3" x14ac:dyDescent="0.35">
      <c r="A1520" t="s">
        <v>19</v>
      </c>
      <c r="B1520" cm="1">
        <f t="array" ref="B1520">_xlfn.IFS((A1520="TV"),1,(A1520="Newspaper (online or physical)"),2,(A1520="Internet (Social Media &amp; other non-news sites)"),3,(A1520="Radio"),4,(A1520="None"),5)</f>
        <v>2</v>
      </c>
      <c r="C1520" t="s">
        <v>2814</v>
      </c>
    </row>
    <row r="1521" spans="1:3" x14ac:dyDescent="0.35">
      <c r="A1521" t="s">
        <v>16</v>
      </c>
      <c r="B1521" cm="1">
        <f t="array" ref="B1521">_xlfn.IFS((A1521="TV"),1,(A1521="Newspaper (online or physical)"),2,(A1521="Internet (Social Media &amp; other non-news sites)"),3,(A1521="Radio"),4,(A1521="None"),5)</f>
        <v>1</v>
      </c>
      <c r="C1521" t="s">
        <v>2814</v>
      </c>
    </row>
    <row r="1522" spans="1:3" x14ac:dyDescent="0.35">
      <c r="A1522">
        <v>999</v>
      </c>
      <c r="B1522" t="e" cm="1">
        <f t="array" ref="B1522">_xlfn.IFS((A1522="TV"),1,(A1522="Newspaper (online or physical)"),2,(A1522="Internet (Social Media &amp; other non-news sites)"),3,(A1522="Radio"),4,(A1522="None"),5)</f>
        <v>#N/A</v>
      </c>
      <c r="C1522" t="s">
        <v>2814</v>
      </c>
    </row>
    <row r="1523" spans="1:3" x14ac:dyDescent="0.35">
      <c r="A1523" t="s">
        <v>19</v>
      </c>
      <c r="B1523" cm="1">
        <f t="array" ref="B1523">_xlfn.IFS((A1523="TV"),1,(A1523="Newspaper (online or physical)"),2,(A1523="Internet (Social Media &amp; other non-news sites)"),3,(A1523="Radio"),4,(A1523="None"),5)</f>
        <v>2</v>
      </c>
      <c r="C1523" t="s">
        <v>2814</v>
      </c>
    </row>
    <row r="1524" spans="1:3" x14ac:dyDescent="0.35">
      <c r="A1524">
        <v>999</v>
      </c>
      <c r="B1524" t="e" cm="1">
        <f t="array" ref="B1524">_xlfn.IFS((A1524="TV"),1,(A1524="Newspaper (online or physical)"),2,(A1524="Internet (Social Media &amp; other non-news sites)"),3,(A1524="Radio"),4,(A1524="None"),5)</f>
        <v>#N/A</v>
      </c>
      <c r="C1524" t="s">
        <v>2814</v>
      </c>
    </row>
    <row r="1525" spans="1:3" x14ac:dyDescent="0.35">
      <c r="A1525">
        <v>999</v>
      </c>
      <c r="B1525" t="e" cm="1">
        <f t="array" ref="B1525">_xlfn.IFS((A1525="TV"),1,(A1525="Newspaper (online or physical)"),2,(A1525="Internet (Social Media &amp; other non-news sites)"),3,(A1525="Radio"),4,(A1525="None"),5)</f>
        <v>#N/A</v>
      </c>
      <c r="C1525" t="s">
        <v>2814</v>
      </c>
    </row>
    <row r="1526" spans="1:3" x14ac:dyDescent="0.35">
      <c r="A1526">
        <v>999</v>
      </c>
      <c r="B1526" t="e" cm="1">
        <f t="array" ref="B1526">_xlfn.IFS((A1526="TV"),1,(A1526="Newspaper (online or physical)"),2,(A1526="Internet (Social Media &amp; other non-news sites)"),3,(A1526="Radio"),4,(A1526="None"),5)</f>
        <v>#N/A</v>
      </c>
      <c r="C1526" t="s">
        <v>2814</v>
      </c>
    </row>
    <row r="1527" spans="1:3" x14ac:dyDescent="0.35">
      <c r="A1527">
        <v>999</v>
      </c>
      <c r="B1527" t="e" cm="1">
        <f t="array" ref="B1527">_xlfn.IFS((A1527="TV"),1,(A1527="Newspaper (online or physical)"),2,(A1527="Internet (Social Media &amp; other non-news sites)"),3,(A1527="Radio"),4,(A1527="None"),5)</f>
        <v>#N/A</v>
      </c>
      <c r="C1527" t="s">
        <v>2814</v>
      </c>
    </row>
    <row r="1528" spans="1:3" x14ac:dyDescent="0.35">
      <c r="A1528">
        <v>999</v>
      </c>
      <c r="B1528" t="e" cm="1">
        <f t="array" ref="B1528">_xlfn.IFS((A1528="TV"),1,(A1528="Newspaper (online or physical)"),2,(A1528="Internet (Social Media &amp; other non-news sites)"),3,(A1528="Radio"),4,(A1528="None"),5)</f>
        <v>#N/A</v>
      </c>
      <c r="C1528" t="s">
        <v>2814</v>
      </c>
    </row>
    <row r="1529" spans="1:3" x14ac:dyDescent="0.35">
      <c r="A1529">
        <v>999</v>
      </c>
      <c r="B1529" t="e" cm="1">
        <f t="array" ref="B1529">_xlfn.IFS((A1529="TV"),1,(A1529="Newspaper (online or physical)"),2,(A1529="Internet (Social Media &amp; other non-news sites)"),3,(A1529="Radio"),4,(A1529="None"),5)</f>
        <v>#N/A</v>
      </c>
      <c r="C1529" t="s">
        <v>2814</v>
      </c>
    </row>
    <row r="1530" spans="1:3" x14ac:dyDescent="0.35">
      <c r="A1530">
        <v>999</v>
      </c>
      <c r="B1530" t="e" cm="1">
        <f t="array" ref="B1530">_xlfn.IFS((A1530="TV"),1,(A1530="Newspaper (online or physical)"),2,(A1530="Internet (Social Media &amp; other non-news sites)"),3,(A1530="Radio"),4,(A1530="None"),5)</f>
        <v>#N/A</v>
      </c>
      <c r="C1530" t="s">
        <v>2814</v>
      </c>
    </row>
    <row r="1531" spans="1:3" x14ac:dyDescent="0.35">
      <c r="A1531">
        <v>999</v>
      </c>
      <c r="B1531" t="e" cm="1">
        <f t="array" ref="B1531">_xlfn.IFS((A1531="TV"),1,(A1531="Newspaper (online or physical)"),2,(A1531="Internet (Social Media &amp; other non-news sites)"),3,(A1531="Radio"),4,(A1531="None"),5)</f>
        <v>#N/A</v>
      </c>
      <c r="C1531" t="s">
        <v>2814</v>
      </c>
    </row>
    <row r="1532" spans="1:3" x14ac:dyDescent="0.35">
      <c r="A1532">
        <v>999</v>
      </c>
      <c r="B1532" t="e" cm="1">
        <f t="array" ref="B1532">_xlfn.IFS((A1532="TV"),1,(A1532="Newspaper (online or physical)"),2,(A1532="Internet (Social Media &amp; other non-news sites)"),3,(A1532="Radio"),4,(A1532="None"),5)</f>
        <v>#N/A</v>
      </c>
      <c r="C1532" t="s">
        <v>2814</v>
      </c>
    </row>
    <row r="1533" spans="1:3" x14ac:dyDescent="0.35">
      <c r="A1533">
        <v>999</v>
      </c>
      <c r="B1533" t="e" cm="1">
        <f t="array" ref="B1533">_xlfn.IFS((A1533="TV"),1,(A1533="Newspaper (online or physical)"),2,(A1533="Internet (Social Media &amp; other non-news sites)"),3,(A1533="Radio"),4,(A1533="None"),5)</f>
        <v>#N/A</v>
      </c>
      <c r="C1533" t="s">
        <v>2814</v>
      </c>
    </row>
    <row r="1534" spans="1:3" x14ac:dyDescent="0.35">
      <c r="A1534">
        <v>999</v>
      </c>
      <c r="B1534" t="e" cm="1">
        <f t="array" ref="B1534">_xlfn.IFS((A1534="TV"),1,(A1534="Newspaper (online or physical)"),2,(A1534="Internet (Social Media &amp; other non-news sites)"),3,(A1534="Radio"),4,(A1534="None"),5)</f>
        <v>#N/A</v>
      </c>
      <c r="C1534" t="s">
        <v>2814</v>
      </c>
    </row>
    <row r="1535" spans="1:3" x14ac:dyDescent="0.35">
      <c r="A1535" t="s">
        <v>16</v>
      </c>
      <c r="B1535" cm="1">
        <f t="array" ref="B1535">_xlfn.IFS((A1535="TV"),1,(A1535="Newspaper (online or physical)"),2,(A1535="Internet (Social Media &amp; other non-news sites)"),3,(A1535="Radio"),4,(A1535="None"),5)</f>
        <v>1</v>
      </c>
      <c r="C1535" t="s">
        <v>2814</v>
      </c>
    </row>
    <row r="1536" spans="1:3" x14ac:dyDescent="0.35">
      <c r="A1536">
        <v>999</v>
      </c>
      <c r="B1536" t="e" cm="1">
        <f t="array" ref="B1536">_xlfn.IFS((A1536="TV"),1,(A1536="Newspaper (online or physical)"),2,(A1536="Internet (Social Media &amp; other non-news sites)"),3,(A1536="Radio"),4,(A1536="None"),5)</f>
        <v>#N/A</v>
      </c>
      <c r="C1536" t="s">
        <v>2814</v>
      </c>
    </row>
    <row r="1537" spans="1:3" x14ac:dyDescent="0.35">
      <c r="A1537">
        <v>999</v>
      </c>
      <c r="B1537" t="e" cm="1">
        <f t="array" ref="B1537">_xlfn.IFS((A1537="TV"),1,(A1537="Newspaper (online or physical)"),2,(A1537="Internet (Social Media &amp; other non-news sites)"),3,(A1537="Radio"),4,(A1537="None"),5)</f>
        <v>#N/A</v>
      </c>
      <c r="C1537" t="s">
        <v>2814</v>
      </c>
    </row>
    <row r="1538" spans="1:3" x14ac:dyDescent="0.35">
      <c r="A1538" t="s">
        <v>18</v>
      </c>
      <c r="B1538" cm="1">
        <f t="array" ref="B1538">_xlfn.IFS((A1538="TV"),1,(A1538="Newspaper (online or physical)"),2,(A1538="Internet (Social Media &amp; other non-news sites)"),3,(A1538="Radio"),4,(A1538="None"),5)</f>
        <v>4</v>
      </c>
      <c r="C1538" t="s">
        <v>2814</v>
      </c>
    </row>
    <row r="1539" spans="1:3" x14ac:dyDescent="0.35">
      <c r="A1539">
        <v>999</v>
      </c>
      <c r="B1539" t="e" cm="1">
        <f t="array" ref="B1539">_xlfn.IFS((A1539="TV"),1,(A1539="Newspaper (online or physical)"),2,(A1539="Internet (Social Media &amp; other non-news sites)"),3,(A1539="Radio"),4,(A1539="None"),5)</f>
        <v>#N/A</v>
      </c>
      <c r="C1539" t="s">
        <v>2814</v>
      </c>
    </row>
    <row r="1540" spans="1:3" x14ac:dyDescent="0.35">
      <c r="A1540">
        <v>999</v>
      </c>
      <c r="B1540" t="e" cm="1">
        <f t="array" ref="B1540">_xlfn.IFS((A1540="TV"),1,(A1540="Newspaper (online or physical)"),2,(A1540="Internet (Social Media &amp; other non-news sites)"),3,(A1540="Radio"),4,(A1540="None"),5)</f>
        <v>#N/A</v>
      </c>
      <c r="C1540" t="s">
        <v>2814</v>
      </c>
    </row>
    <row r="1541" spans="1:3" x14ac:dyDescent="0.35">
      <c r="A1541">
        <v>999</v>
      </c>
      <c r="B1541" t="e" cm="1">
        <f t="array" ref="B1541">_xlfn.IFS((A1541="TV"),1,(A1541="Newspaper (online or physical)"),2,(A1541="Internet (Social Media &amp; other non-news sites)"),3,(A1541="Radio"),4,(A1541="None"),5)</f>
        <v>#N/A</v>
      </c>
      <c r="C1541" t="s">
        <v>2814</v>
      </c>
    </row>
    <row r="1542" spans="1:3" x14ac:dyDescent="0.35">
      <c r="A1542" t="s">
        <v>16</v>
      </c>
      <c r="B1542" cm="1">
        <f t="array" ref="B1542">_xlfn.IFS((A1542="TV"),1,(A1542="Newspaper (online or physical)"),2,(A1542="Internet (Social Media &amp; other non-news sites)"),3,(A1542="Radio"),4,(A1542="None"),5)</f>
        <v>1</v>
      </c>
      <c r="C1542" t="s">
        <v>2814</v>
      </c>
    </row>
    <row r="1543" spans="1:3" x14ac:dyDescent="0.35">
      <c r="A1543">
        <v>999</v>
      </c>
      <c r="B1543" t="e" cm="1">
        <f t="array" ref="B1543">_xlfn.IFS((A1543="TV"),1,(A1543="Newspaper (online or physical)"),2,(A1543="Internet (Social Media &amp; other non-news sites)"),3,(A1543="Radio"),4,(A1543="None"),5)</f>
        <v>#N/A</v>
      </c>
      <c r="C1543" t="s">
        <v>2814</v>
      </c>
    </row>
    <row r="1544" spans="1:3" x14ac:dyDescent="0.35">
      <c r="A1544">
        <v>999</v>
      </c>
      <c r="B1544" t="e" cm="1">
        <f t="array" ref="B1544">_xlfn.IFS((A1544="TV"),1,(A1544="Newspaper (online or physical)"),2,(A1544="Internet (Social Media &amp; other non-news sites)"),3,(A1544="Radio"),4,(A1544="None"),5)</f>
        <v>#N/A</v>
      </c>
      <c r="C1544" t="s">
        <v>2814</v>
      </c>
    </row>
    <row r="1545" spans="1:3" x14ac:dyDescent="0.35">
      <c r="A1545" t="s">
        <v>19</v>
      </c>
      <c r="B1545" cm="1">
        <f t="array" ref="B1545">_xlfn.IFS((A1545="TV"),1,(A1545="Newspaper (online or physical)"),2,(A1545="Internet (Social Media &amp; other non-news sites)"),3,(A1545="Radio"),4,(A1545="None"),5)</f>
        <v>2</v>
      </c>
      <c r="C1545" t="s">
        <v>2814</v>
      </c>
    </row>
    <row r="1546" spans="1:3" x14ac:dyDescent="0.35">
      <c r="A1546">
        <v>999</v>
      </c>
      <c r="B1546" t="e" cm="1">
        <f t="array" ref="B1546">_xlfn.IFS((A1546="TV"),1,(A1546="Newspaper (online or physical)"),2,(A1546="Internet (Social Media &amp; other non-news sites)"),3,(A1546="Radio"),4,(A1546="None"),5)</f>
        <v>#N/A</v>
      </c>
      <c r="C1546" t="s">
        <v>2814</v>
      </c>
    </row>
    <row r="1547" spans="1:3" x14ac:dyDescent="0.35">
      <c r="A1547">
        <v>999</v>
      </c>
      <c r="B1547" t="e" cm="1">
        <f t="array" ref="B1547">_xlfn.IFS((A1547="TV"),1,(A1547="Newspaper (online or physical)"),2,(A1547="Internet (Social Media &amp; other non-news sites)"),3,(A1547="Radio"),4,(A1547="None"),5)</f>
        <v>#N/A</v>
      </c>
      <c r="C1547" t="s">
        <v>2814</v>
      </c>
    </row>
    <row r="1548" spans="1:3" x14ac:dyDescent="0.35">
      <c r="A1548" t="s">
        <v>19</v>
      </c>
      <c r="B1548" cm="1">
        <f t="array" ref="B1548">_xlfn.IFS((A1548="TV"),1,(A1548="Newspaper (online or physical)"),2,(A1548="Internet (Social Media &amp; other non-news sites)"),3,(A1548="Radio"),4,(A1548="None"),5)</f>
        <v>2</v>
      </c>
      <c r="C1548" t="s">
        <v>2814</v>
      </c>
    </row>
    <row r="1549" spans="1:3" x14ac:dyDescent="0.35">
      <c r="A1549">
        <v>999</v>
      </c>
      <c r="B1549" t="e" cm="1">
        <f t="array" ref="B1549">_xlfn.IFS((A1549="TV"),1,(A1549="Newspaper (online or physical)"),2,(A1549="Internet (Social Media &amp; other non-news sites)"),3,(A1549="Radio"),4,(A1549="None"),5)</f>
        <v>#N/A</v>
      </c>
      <c r="C1549" t="s">
        <v>2814</v>
      </c>
    </row>
    <row r="1550" spans="1:3" x14ac:dyDescent="0.35">
      <c r="A1550">
        <v>999</v>
      </c>
      <c r="B1550" t="e" cm="1">
        <f t="array" ref="B1550">_xlfn.IFS((A1550="TV"),1,(A1550="Newspaper (online or physical)"),2,(A1550="Internet (Social Media &amp; other non-news sites)"),3,(A1550="Radio"),4,(A1550="None"),5)</f>
        <v>#N/A</v>
      </c>
      <c r="C1550" t="s">
        <v>2814</v>
      </c>
    </row>
    <row r="1551" spans="1:3" x14ac:dyDescent="0.35">
      <c r="A1551" t="s">
        <v>1346</v>
      </c>
      <c r="B1551" cm="1">
        <f t="array" ref="B1551">_xlfn.IFS((A1551="TV"),1,(A1551="Newspaper (online or physical)"),2,(A1551="Internet (Social Media &amp; other non-news sites)"),3,(A1551="Radio"),4,(A1551="None"),5)</f>
        <v>3</v>
      </c>
      <c r="C1551" t="s">
        <v>2814</v>
      </c>
    </row>
    <row r="1552" spans="1:3" x14ac:dyDescent="0.35">
      <c r="A1552">
        <v>999</v>
      </c>
      <c r="B1552" t="e" cm="1">
        <f t="array" ref="B1552">_xlfn.IFS((A1552="TV"),1,(A1552="Newspaper (online or physical)"),2,(A1552="Internet (Social Media &amp; other non-news sites)"),3,(A1552="Radio"),4,(A1552="None"),5)</f>
        <v>#N/A</v>
      </c>
      <c r="C1552" t="s">
        <v>2814</v>
      </c>
    </row>
    <row r="1553" spans="1:3" x14ac:dyDescent="0.35">
      <c r="A1553">
        <v>999</v>
      </c>
      <c r="B1553" t="e" cm="1">
        <f t="array" ref="B1553">_xlfn.IFS((A1553="TV"),1,(A1553="Newspaper (online or physical)"),2,(A1553="Internet (Social Media &amp; other non-news sites)"),3,(A1553="Radio"),4,(A1553="None"),5)</f>
        <v>#N/A</v>
      </c>
      <c r="C1553" t="s">
        <v>2814</v>
      </c>
    </row>
    <row r="1554" spans="1:3" x14ac:dyDescent="0.35">
      <c r="A1554">
        <v>999</v>
      </c>
      <c r="B1554" t="e" cm="1">
        <f t="array" ref="B1554">_xlfn.IFS((A1554="TV"),1,(A1554="Newspaper (online or physical)"),2,(A1554="Internet (Social Media &amp; other non-news sites)"),3,(A1554="Radio"),4,(A1554="None"),5)</f>
        <v>#N/A</v>
      </c>
      <c r="C1554" t="s">
        <v>2814</v>
      </c>
    </row>
    <row r="1555" spans="1:3" x14ac:dyDescent="0.35">
      <c r="A1555">
        <v>999</v>
      </c>
      <c r="B1555" t="e" cm="1">
        <f t="array" ref="B1555">_xlfn.IFS((A1555="TV"),1,(A1555="Newspaper (online or physical)"),2,(A1555="Internet (Social Media &amp; other non-news sites)"),3,(A1555="Radio"),4,(A1555="None"),5)</f>
        <v>#N/A</v>
      </c>
      <c r="C1555" t="s">
        <v>2814</v>
      </c>
    </row>
    <row r="1556" spans="1:3" x14ac:dyDescent="0.35">
      <c r="A1556">
        <v>999</v>
      </c>
      <c r="B1556" t="e" cm="1">
        <f t="array" ref="B1556">_xlfn.IFS((A1556="TV"),1,(A1556="Newspaper (online or physical)"),2,(A1556="Internet (Social Media &amp; other non-news sites)"),3,(A1556="Radio"),4,(A1556="None"),5)</f>
        <v>#N/A</v>
      </c>
      <c r="C1556" t="s">
        <v>2814</v>
      </c>
    </row>
    <row r="1557" spans="1:3" x14ac:dyDescent="0.35">
      <c r="A1557">
        <v>999</v>
      </c>
      <c r="B1557" t="e" cm="1">
        <f t="array" ref="B1557">_xlfn.IFS((A1557="TV"),1,(A1557="Newspaper (online or physical)"),2,(A1557="Internet (Social Media &amp; other non-news sites)"),3,(A1557="Radio"),4,(A1557="None"),5)</f>
        <v>#N/A</v>
      </c>
      <c r="C1557" t="s">
        <v>2814</v>
      </c>
    </row>
    <row r="1558" spans="1:3" x14ac:dyDescent="0.35">
      <c r="A1558">
        <v>999</v>
      </c>
      <c r="B1558" t="e" cm="1">
        <f t="array" ref="B1558">_xlfn.IFS((A1558="TV"),1,(A1558="Newspaper (online or physical)"),2,(A1558="Internet (Social Media &amp; other non-news sites)"),3,(A1558="Radio"),4,(A1558="None"),5)</f>
        <v>#N/A</v>
      </c>
      <c r="C1558" t="s">
        <v>2814</v>
      </c>
    </row>
    <row r="1559" spans="1:3" x14ac:dyDescent="0.35">
      <c r="A1559">
        <v>999</v>
      </c>
      <c r="B1559" t="e" cm="1">
        <f t="array" ref="B1559">_xlfn.IFS((A1559="TV"),1,(A1559="Newspaper (online or physical)"),2,(A1559="Internet (Social Media &amp; other non-news sites)"),3,(A1559="Radio"),4,(A1559="None"),5)</f>
        <v>#N/A</v>
      </c>
      <c r="C1559" t="s">
        <v>2814</v>
      </c>
    </row>
  </sheetData>
  <mergeCells count="21">
    <mergeCell ref="A63:F63"/>
    <mergeCell ref="I50:N50"/>
    <mergeCell ref="A1:F1"/>
    <mergeCell ref="A6:F6"/>
    <mergeCell ref="A12:F12"/>
    <mergeCell ref="H1:M1"/>
    <mergeCell ref="A24:F24"/>
    <mergeCell ref="A32:F32"/>
    <mergeCell ref="A41:F41"/>
    <mergeCell ref="I24:N24"/>
    <mergeCell ref="I31:N31"/>
    <mergeCell ref="A50:F50"/>
    <mergeCell ref="A56:F56"/>
    <mergeCell ref="A96:F96"/>
    <mergeCell ref="A103:F103"/>
    <mergeCell ref="H90:M90"/>
    <mergeCell ref="A70:F70"/>
    <mergeCell ref="A76:F76"/>
    <mergeCell ref="A83:F83"/>
    <mergeCell ref="I70:N70"/>
    <mergeCell ref="A90:F90"/>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5" x14ac:dyDescent="0.35"/>
  <cols>
    <col min="1" max="1" width="17.54296875" customWidth="1"/>
    <col min="2" max="2" width="21.1796875" customWidth="1"/>
    <col min="240" max="240" width="21.54296875" customWidth="1"/>
    <col min="241" max="241" width="14.81640625" customWidth="1"/>
    <col min="461" max="461" width="16.81640625" style="175" customWidth="1"/>
  </cols>
  <sheetData>
    <row r="1" spans="1:681" ht="15" thickBot="1" x14ac:dyDescent="0.4">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5" thickTop="1" thickBot="1" x14ac:dyDescent="0.4">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5" thickBot="1" x14ac:dyDescent="0.4">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5" thickBot="1" x14ac:dyDescent="0.4">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5" thickBot="1" x14ac:dyDescent="0.4">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5" thickBot="1" x14ac:dyDescent="0.4">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5" thickBot="1" x14ac:dyDescent="0.4">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5" thickBot="1" x14ac:dyDescent="0.4">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5" thickBot="1" x14ac:dyDescent="0.4">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5" thickBot="1" x14ac:dyDescent="0.4">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5" thickBot="1" x14ac:dyDescent="0.4">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5" thickBot="1" x14ac:dyDescent="0.4">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5" thickBot="1" x14ac:dyDescent="0.4">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5" thickBot="1" x14ac:dyDescent="0.4">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5" thickBot="1" x14ac:dyDescent="0.4">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5" thickBot="1" x14ac:dyDescent="0.4">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5" thickBot="1" x14ac:dyDescent="0.4">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5" thickBot="1" x14ac:dyDescent="0.4">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5" thickBot="1" x14ac:dyDescent="0.4">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5" thickBot="1" x14ac:dyDescent="0.4">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5" thickBot="1" x14ac:dyDescent="0.4">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5" thickBot="1" x14ac:dyDescent="0.4">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5" thickBot="1" x14ac:dyDescent="0.4">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5" thickBot="1" x14ac:dyDescent="0.4">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5" thickBot="1" x14ac:dyDescent="0.4">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5" thickBot="1" x14ac:dyDescent="0.4">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5" thickBot="1" x14ac:dyDescent="0.4">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5" thickBot="1" x14ac:dyDescent="0.4">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5" thickBot="1" x14ac:dyDescent="0.4">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5" thickBot="1" x14ac:dyDescent="0.4">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5" thickBot="1" x14ac:dyDescent="0.4">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5" thickBot="1" x14ac:dyDescent="0.4">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5" thickBot="1" x14ac:dyDescent="0.4">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5" thickBot="1" x14ac:dyDescent="0.4">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5" thickTop="1" x14ac:dyDescent="0.3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3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3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3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3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3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3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3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3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53125" defaultRowHeight="12.5" x14ac:dyDescent="0.25"/>
  <cols>
    <col min="1" max="1" width="21.54296875" style="12" customWidth="1"/>
    <col min="2" max="2" width="21.54296875" style="48" customWidth="1"/>
    <col min="3" max="3" width="21.54296875" style="53" customWidth="1"/>
    <col min="4" max="24" width="21.54296875" style="11" customWidth="1"/>
    <col min="25" max="25" width="21.54296875" style="54" customWidth="1"/>
    <col min="26" max="26" width="21.54296875" style="49" customWidth="1"/>
    <col min="27" max="247" width="21.54296875" style="11" customWidth="1"/>
    <col min="248" max="248" width="21.54296875" style="22" customWidth="1"/>
    <col min="249" max="253" width="21.54296875" style="19" customWidth="1"/>
    <col min="254" max="303" width="14.453125" style="19"/>
    <col min="304" max="304" width="14.453125" style="33"/>
    <col min="305" max="305" width="14.453125" style="148"/>
    <col min="306" max="340" width="14.453125" style="19"/>
    <col min="341" max="341" width="14.453125" style="33"/>
    <col min="342" max="348" width="14.453125" style="151"/>
    <col min="349" max="349" width="14.453125" style="148"/>
    <col min="350" max="468" width="14.453125" style="19"/>
    <col min="469" max="469" width="14.453125" style="33"/>
    <col min="470" max="470" width="18.453125" style="38" customWidth="1"/>
    <col min="471" max="525" width="14.453125" style="30"/>
    <col min="526" max="526" width="14.453125" style="155"/>
    <col min="527" max="527" width="14.453125" style="159"/>
    <col min="528" max="562" width="14.453125" style="30"/>
    <col min="563" max="563" width="14.453125" style="155"/>
    <col min="564" max="570" width="14.453125" style="162"/>
    <col min="571" max="571" width="14.453125" style="159"/>
    <col min="572" max="691" width="14.453125" style="30"/>
    <col min="692" max="16384" width="14.453125" style="1"/>
  </cols>
  <sheetData>
    <row r="1" spans="1:691" s="13" customFormat="1" ht="13.5" thickBot="1" x14ac:dyDescent="0.3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5" thickTop="1" x14ac:dyDescent="0.3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5" x14ac:dyDescent="0.3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5" x14ac:dyDescent="0.3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5" x14ac:dyDescent="0.3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5" x14ac:dyDescent="0.3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5" x14ac:dyDescent="0.3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5" x14ac:dyDescent="0.3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5" x14ac:dyDescent="0.3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5" x14ac:dyDescent="0.3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5" x14ac:dyDescent="0.3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5" x14ac:dyDescent="0.3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5" x14ac:dyDescent="0.3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5" x14ac:dyDescent="0.3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5" x14ac:dyDescent="0.3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5" x14ac:dyDescent="0.3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5" x14ac:dyDescent="0.3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5" x14ac:dyDescent="0.3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5" x14ac:dyDescent="0.3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5" x14ac:dyDescent="0.3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5" x14ac:dyDescent="0.3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5" x14ac:dyDescent="0.3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5" x14ac:dyDescent="0.3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5" x14ac:dyDescent="0.3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5" x14ac:dyDescent="0.3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5" x14ac:dyDescent="0.3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5" x14ac:dyDescent="0.3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5" x14ac:dyDescent="0.3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5" x14ac:dyDescent="0.3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5" x14ac:dyDescent="0.3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5" x14ac:dyDescent="0.3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5" x14ac:dyDescent="0.3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5" x14ac:dyDescent="0.3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5" x14ac:dyDescent="0.3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5" x14ac:dyDescent="0.3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5" x14ac:dyDescent="0.3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5" x14ac:dyDescent="0.3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5" x14ac:dyDescent="0.3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5" x14ac:dyDescent="0.3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5" x14ac:dyDescent="0.3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5" x14ac:dyDescent="0.3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5" x14ac:dyDescent="0.3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5" x14ac:dyDescent="0.3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5" x14ac:dyDescent="0.3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5" x14ac:dyDescent="0.3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5" x14ac:dyDescent="0.3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5" x14ac:dyDescent="0.3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5" x14ac:dyDescent="0.3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5" x14ac:dyDescent="0.3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5" x14ac:dyDescent="0.3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5" x14ac:dyDescent="0.3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5" x14ac:dyDescent="0.3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5" x14ac:dyDescent="0.3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5" x14ac:dyDescent="0.3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5" x14ac:dyDescent="0.3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5" x14ac:dyDescent="0.3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5" x14ac:dyDescent="0.3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5" x14ac:dyDescent="0.3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5" x14ac:dyDescent="0.3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5" x14ac:dyDescent="0.3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5" x14ac:dyDescent="0.3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5" x14ac:dyDescent="0.3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5" x14ac:dyDescent="0.3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5" x14ac:dyDescent="0.3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5" x14ac:dyDescent="0.3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5" x14ac:dyDescent="0.3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5" x14ac:dyDescent="0.3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5" x14ac:dyDescent="0.3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5" x14ac:dyDescent="0.3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5" x14ac:dyDescent="0.3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5" x14ac:dyDescent="0.3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5" x14ac:dyDescent="0.3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5" x14ac:dyDescent="0.3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5" x14ac:dyDescent="0.3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5" x14ac:dyDescent="0.3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5" x14ac:dyDescent="0.3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5" x14ac:dyDescent="0.3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5" x14ac:dyDescent="0.3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5" x14ac:dyDescent="0.3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5" x14ac:dyDescent="0.3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5" x14ac:dyDescent="0.3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5" x14ac:dyDescent="0.3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5" x14ac:dyDescent="0.3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5" x14ac:dyDescent="0.3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5" x14ac:dyDescent="0.3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2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2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2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2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2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2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2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2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2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2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2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 thickBot="1" x14ac:dyDescent="0.3">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2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tabSelected="1" zoomScale="50" zoomScaleNormal="50" workbookViewId="0">
      <pane ySplit="1" topLeftCell="A2" activePane="bottomLeft" state="frozen"/>
      <selection pane="bottomLeft" activeCell="B2" sqref="B2:L84"/>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9.1796875" style="188"/>
    <col min="34" max="34" width="9.179687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2539</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f>INDEX('Raw Initial'!$A$1:$IZ$96,MATCH(A2,'Raw Initial'!$B$1:$B$96,0),MATCH($M$1,'Raw Initial'!$A$1:$IZ$1,0))</f>
        <v>0</v>
      </c>
      <c r="C2">
        <f>INDEX('Raw Week1'!$A$1:$IZ$97,MATCH(A2,'Raw Week1'!$B$1:$B$97,0),MATCH($M$1,'Raw Week1'!$A$1:$IZ$1,0))</f>
        <v>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0</v>
      </c>
      <c r="J2">
        <f>INDEX('Raw Week36'!$A$1:$IZ$97,MATCH(A2,'Raw Week36'!$B$1:$B$97,0),MATCH($M$1,'Raw Week36'!$A$1:$IZ$1,0))</f>
        <v>75</v>
      </c>
      <c r="K2" t="e">
        <f>INDEX('Raw Week42'!$A$1:$IZ$95,MATCH(A2,'Raw Week42'!$B$1:$B$95,0),MATCH($M$1,'Raw Week42'!$A$1:$IZ$1,0))</f>
        <v>#N/A</v>
      </c>
      <c r="L2">
        <f>INDEX('Raw Week48'!$A$1:$IZ$95,MATCH(A2,'Raw Week48'!$B$1:$B$95,0),MATCH($M$1,'Raw Week48'!$A$1:$IZ$1,0))</f>
        <v>0</v>
      </c>
      <c r="N2"/>
      <c r="AH2" s="260">
        <f t="shared" ref="AH2:AH33" si="0">B2</f>
        <v>0</v>
      </c>
      <c r="AI2">
        <f>$C$2</f>
        <v>0</v>
      </c>
      <c r="AJ2">
        <f>$D$2</f>
        <v>0</v>
      </c>
      <c r="AK2" t="e">
        <f>$E$2</f>
        <v>#N/A</v>
      </c>
      <c r="AL2" t="e">
        <f>$F$2</f>
        <v>#N/A</v>
      </c>
      <c r="AM2" t="e">
        <f t="shared" ref="AM2:AM33" si="1">G2</f>
        <v>#N/A</v>
      </c>
      <c r="AN2" t="e">
        <f t="shared" ref="AN2:AN33" si="2">H2</f>
        <v>#N/A</v>
      </c>
      <c r="AO2">
        <f t="shared" ref="AO2:AO33" si="3">I2</f>
        <v>0</v>
      </c>
      <c r="AP2">
        <f t="shared" ref="AP2:AP33" si="4">J2</f>
        <v>75</v>
      </c>
      <c r="AQ2" t="e">
        <f t="shared" ref="AQ2:AQ33" si="5">K2</f>
        <v>#N/A</v>
      </c>
      <c r="AR2">
        <f t="shared" ref="AR2:AR33" si="6">L2</f>
        <v>0</v>
      </c>
      <c r="AT2" s="2" t="s">
        <v>2541</v>
      </c>
      <c r="AU2" s="2">
        <v>37</v>
      </c>
      <c r="AV2" s="256">
        <v>2</v>
      </c>
      <c r="AW2" s="256">
        <v>1</v>
      </c>
      <c r="AX2" s="2" t="s">
        <v>50</v>
      </c>
      <c r="AY2" s="256">
        <v>4</v>
      </c>
      <c r="AZ2" s="256">
        <v>0</v>
      </c>
    </row>
    <row r="3" spans="1:52" x14ac:dyDescent="0.35">
      <c r="A3" s="189" t="s">
        <v>2542</v>
      </c>
      <c r="B3">
        <f>INDEX('Raw Initial'!$A$1:$IZ$96,MATCH(A3,'Raw Initial'!$B$1:$B$96,0),MATCH($M$1,'Raw Initial'!$A$1:$IZ$1,0))</f>
        <v>975</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975</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5280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5280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2625</v>
      </c>
      <c r="C5">
        <f>INDEX('Raw Week1'!$A$1:$IZ$97,MATCH(A5,'Raw Week1'!$B$1:$B$97,0),MATCH($M$1,'Raw Week1'!$A$1:$IZ$1,0))</f>
        <v>3015</v>
      </c>
      <c r="D5">
        <f>INDEX('Raw Week2'!$A$1:$IZ$97,MATCH(A5,'Raw Week2'!$B$1:$B$97,0),MATCH($M$1,'Raw Week2'!$A$1:$IZ$1,0))</f>
        <v>4635</v>
      </c>
      <c r="E5">
        <f>INDEX('Raw Week6'!$A$1:$IZ$96,MATCH(A5,'Raw Week6'!$B$1:$B$96,0),MATCH($M$1,'Raw Week6'!$A$1:$IZ$1,0))</f>
        <v>750</v>
      </c>
      <c r="F5">
        <f>INDEX('Raw Week12'!$A$1:$IZ$97,MATCH(A5,'Raw Week12'!$B$1:$B$97,0),MATCH($M$1,'Raw Week12'!$A$1:$IZ$1,0))</f>
        <v>2055</v>
      </c>
      <c r="G5">
        <f>INDEX('Raw Week18'!$A$1:$IZ$96,MATCH(A5,'Raw Week18'!$B$1:$B$96,0),MATCH($M$1,'Raw Week18'!$A$1:$IZ$1,0))</f>
        <v>17.5</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1050</v>
      </c>
      <c r="N5"/>
      <c r="R5" t="str">
        <f>"All Subjects across time for "&amp;M1</f>
        <v>All Subjects across time for Total_Exercise</v>
      </c>
      <c r="AH5" s="260">
        <f t="shared" si="0"/>
        <v>2625</v>
      </c>
      <c r="AI5">
        <f t="shared" si="7"/>
        <v>3015</v>
      </c>
      <c r="AJ5">
        <f t="shared" si="8"/>
        <v>4635</v>
      </c>
      <c r="AK5">
        <f t="shared" si="9"/>
        <v>750</v>
      </c>
      <c r="AL5">
        <f t="shared" si="10"/>
        <v>2055</v>
      </c>
      <c r="AM5">
        <f t="shared" si="1"/>
        <v>17.5</v>
      </c>
      <c r="AN5" t="e">
        <f t="shared" si="2"/>
        <v>#N/A</v>
      </c>
      <c r="AO5" t="e">
        <f t="shared" si="3"/>
        <v>#N/A</v>
      </c>
      <c r="AP5" t="e">
        <f t="shared" si="4"/>
        <v>#N/A</v>
      </c>
      <c r="AQ5" t="e">
        <f t="shared" si="5"/>
        <v>#N/A</v>
      </c>
      <c r="AR5">
        <f t="shared" si="6"/>
        <v>1050</v>
      </c>
      <c r="AT5" s="2" t="s">
        <v>2544</v>
      </c>
      <c r="AU5" s="2">
        <v>50</v>
      </c>
      <c r="AV5" s="256">
        <v>3</v>
      </c>
      <c r="AW5" s="256">
        <v>0</v>
      </c>
      <c r="AX5" s="2" t="s">
        <v>1037</v>
      </c>
      <c r="AY5" s="256">
        <v>4</v>
      </c>
      <c r="AZ5" s="256">
        <v>1</v>
      </c>
    </row>
    <row r="6" spans="1:52" x14ac:dyDescent="0.35">
      <c r="A6" s="189" t="s">
        <v>2545</v>
      </c>
      <c r="B6">
        <f>INDEX('Raw Initial'!$A$1:$IZ$96,MATCH(A6,'Raw Initial'!$B$1:$B$96,0),MATCH($M$1,'Raw Initial'!$A$1:$IZ$1,0))</f>
        <v>1900</v>
      </c>
      <c r="C6">
        <f>INDEX('Raw Week1'!$A$1:$IZ$97,MATCH(A6,'Raw Week1'!$B$1:$B$97,0),MATCH($M$1,'Raw Week1'!$A$1:$IZ$1,0))</f>
        <v>3187.5</v>
      </c>
      <c r="D6">
        <f>INDEX('Raw Week2'!$A$1:$IZ$97,MATCH(A6,'Raw Week2'!$B$1:$B$97,0),MATCH($M$1,'Raw Week2'!$A$1:$IZ$1,0))</f>
        <v>2940</v>
      </c>
      <c r="E6">
        <f>INDEX('Raw Week6'!$A$1:$IZ$96,MATCH(A6,'Raw Week6'!$B$1:$B$96,0),MATCH($M$1,'Raw Week6'!$A$1:$IZ$1,0))</f>
        <v>1670</v>
      </c>
      <c r="F6">
        <f>INDEX('Raw Week12'!$A$1:$IZ$97,MATCH(A6,'Raw Week12'!$B$1:$B$97,0),MATCH($M$1,'Raw Week12'!$A$1:$IZ$1,0))</f>
        <v>1515</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2940</v>
      </c>
      <c r="L6">
        <f>INDEX('Raw Week48'!$A$1:$IZ$95,MATCH(A6,'Raw Week48'!$B$1:$B$95,0),MATCH($M$1,'Raw Week48'!$A$1:$IZ$1,0))</f>
        <v>3380</v>
      </c>
      <c r="N6"/>
      <c r="AH6" s="260">
        <f t="shared" si="0"/>
        <v>1900</v>
      </c>
      <c r="AI6">
        <f t="shared" si="7"/>
        <v>3187.5</v>
      </c>
      <c r="AJ6">
        <f t="shared" si="8"/>
        <v>2940</v>
      </c>
      <c r="AK6">
        <f t="shared" si="9"/>
        <v>1670</v>
      </c>
      <c r="AL6">
        <f t="shared" si="10"/>
        <v>1515</v>
      </c>
      <c r="AM6" t="e">
        <f t="shared" si="1"/>
        <v>#N/A</v>
      </c>
      <c r="AN6" t="e">
        <f t="shared" si="2"/>
        <v>#N/A</v>
      </c>
      <c r="AO6" t="e">
        <f t="shared" si="3"/>
        <v>#N/A</v>
      </c>
      <c r="AP6" t="e">
        <f t="shared" si="4"/>
        <v>#N/A</v>
      </c>
      <c r="AQ6">
        <f t="shared" si="5"/>
        <v>2940</v>
      </c>
      <c r="AR6">
        <f t="shared" si="6"/>
        <v>3380</v>
      </c>
      <c r="AT6" s="2" t="s">
        <v>2545</v>
      </c>
      <c r="AU6" s="2">
        <v>29</v>
      </c>
      <c r="AV6" s="256">
        <v>2</v>
      </c>
      <c r="AW6" s="256">
        <v>1</v>
      </c>
      <c r="AX6" s="2" t="s">
        <v>50</v>
      </c>
      <c r="AY6" s="256">
        <v>4</v>
      </c>
      <c r="AZ6" s="256">
        <v>0</v>
      </c>
    </row>
    <row r="7" spans="1:52" x14ac:dyDescent="0.35">
      <c r="A7" s="189" t="s">
        <v>2546</v>
      </c>
      <c r="B7">
        <f>INDEX('Raw Initial'!$A$1:$IZ$96,MATCH(A7,'Raw Initial'!$B$1:$B$96,0),MATCH($M$1,'Raw Initial'!$A$1:$IZ$1,0))</f>
        <v>1440</v>
      </c>
      <c r="C7">
        <f>INDEX('Raw Week1'!$A$1:$IZ$97,MATCH(A7,'Raw Week1'!$B$1:$B$97,0),MATCH($M$1,'Raw Week1'!$A$1:$IZ$1,0))</f>
        <v>1185</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200</v>
      </c>
      <c r="N7"/>
      <c r="AH7" s="260">
        <f t="shared" si="0"/>
        <v>1440</v>
      </c>
      <c r="AI7">
        <f t="shared" si="7"/>
        <v>1185</v>
      </c>
      <c r="AJ7" t="e">
        <f t="shared" si="8"/>
        <v>#N/A</v>
      </c>
      <c r="AK7" t="e">
        <f t="shared" si="9"/>
        <v>#N/A</v>
      </c>
      <c r="AL7" t="e">
        <f t="shared" si="10"/>
        <v>#N/A</v>
      </c>
      <c r="AM7" t="e">
        <f t="shared" si="1"/>
        <v>#N/A</v>
      </c>
      <c r="AN7" t="e">
        <f t="shared" si="2"/>
        <v>#N/A</v>
      </c>
      <c r="AO7" t="e">
        <f t="shared" si="3"/>
        <v>#N/A</v>
      </c>
      <c r="AP7" t="e">
        <f t="shared" si="4"/>
        <v>#N/A</v>
      </c>
      <c r="AQ7" t="e">
        <f t="shared" si="5"/>
        <v>#N/A</v>
      </c>
      <c r="AR7">
        <f t="shared" si="6"/>
        <v>200</v>
      </c>
      <c r="AT7" s="2" t="s">
        <v>2546</v>
      </c>
      <c r="AU7" s="2">
        <v>39</v>
      </c>
      <c r="AV7" s="256">
        <v>2</v>
      </c>
      <c r="AW7" s="256">
        <v>1</v>
      </c>
      <c r="AX7" s="2" t="s">
        <v>138</v>
      </c>
      <c r="AY7" s="256">
        <v>4</v>
      </c>
      <c r="AZ7" s="256">
        <v>1</v>
      </c>
    </row>
    <row r="8" spans="1:52" x14ac:dyDescent="0.35">
      <c r="A8" s="189" t="s">
        <v>2547</v>
      </c>
      <c r="B8">
        <f>INDEX('Raw Initial'!$A$1:$IZ$96,MATCH(A8,'Raw Initial'!$B$1:$B$96,0),MATCH($M$1,'Raw Initial'!$A$1:$IZ$1,0))</f>
        <v>3580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3580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780</v>
      </c>
      <c r="C9">
        <f>INDEX('Raw Week1'!$A$1:$IZ$97,MATCH(A9,'Raw Week1'!$B$1:$B$97,0),MATCH($M$1,'Raw Week1'!$A$1:$IZ$1,0))</f>
        <v>275</v>
      </c>
      <c r="D9" t="e">
        <f>INDEX('Raw Week2'!$A$1:$IZ$97,MATCH(A9,'Raw Week2'!$B$1:$B$97,0),MATCH($M$1,'Raw Week2'!$A$1:$IZ$1,0))</f>
        <v>#N/A</v>
      </c>
      <c r="E9">
        <f>INDEX('Raw Week6'!$A$1:$IZ$96,MATCH(A9,'Raw Week6'!$B$1:$B$96,0),MATCH($M$1,'Raw Week6'!$A$1:$IZ$1,0))</f>
        <v>200</v>
      </c>
      <c r="F9" t="e">
        <f>INDEX('Raw Week12'!$A$1:$IZ$97,MATCH(A9,'Raw Week12'!$B$1:$B$97,0),MATCH($M$1,'Raw Week12'!$A$1:$IZ$1,0))</f>
        <v>#N/A</v>
      </c>
      <c r="G9">
        <f>INDEX('Raw Week18'!$A$1:$IZ$96,MATCH(A9,'Raw Week18'!$B$1:$B$96,0),MATCH($M$1,'Raw Week18'!$A$1:$IZ$1,0))</f>
        <v>200</v>
      </c>
      <c r="H9">
        <f>INDEX('Raw Week24'!$A$1:$IZ$97,MATCH(A9,'Raw Week24'!$B$1:$B$97,0),MATCH($M$1,'Raw Week24'!$A$1:$IZ$1,0))</f>
        <v>200</v>
      </c>
      <c r="I9">
        <f>INDEX('Raw Week30'!$A$1:$IZ$96,MATCH(A9,'Raw Week30'!$B$1:$B$96,0),MATCH($M$1,'Raw Week30'!$A$1:$IZ$1,0))</f>
        <v>0</v>
      </c>
      <c r="J9">
        <f>INDEX('Raw Week36'!$A$1:$IZ$97,MATCH(A9,'Raw Week36'!$B$1:$B$97,0),MATCH($M$1,'Raw Week36'!$A$1:$IZ$1,0))</f>
        <v>720</v>
      </c>
      <c r="K9">
        <f>INDEX('Raw Week42'!$A$1:$IZ$95,MATCH(A9,'Raw Week42'!$B$1:$B$95,0),MATCH($M$1,'Raw Week42'!$A$1:$IZ$1,0))</f>
        <v>840</v>
      </c>
      <c r="L9">
        <f>INDEX('Raw Week48'!$A$1:$IZ$95,MATCH(A9,'Raw Week48'!$B$1:$B$95,0),MATCH($M$1,'Raw Week48'!$A$1:$IZ$1,0))</f>
        <v>0</v>
      </c>
      <c r="N9"/>
      <c r="AH9" s="260">
        <f t="shared" si="0"/>
        <v>780</v>
      </c>
      <c r="AI9">
        <f t="shared" si="7"/>
        <v>275</v>
      </c>
      <c r="AJ9" t="e">
        <f t="shared" si="8"/>
        <v>#N/A</v>
      </c>
      <c r="AK9">
        <f t="shared" si="9"/>
        <v>200</v>
      </c>
      <c r="AL9" t="e">
        <f t="shared" si="10"/>
        <v>#N/A</v>
      </c>
      <c r="AM9">
        <f t="shared" si="1"/>
        <v>200</v>
      </c>
      <c r="AN9">
        <f t="shared" si="2"/>
        <v>200</v>
      </c>
      <c r="AO9">
        <f t="shared" si="3"/>
        <v>0</v>
      </c>
      <c r="AP9">
        <f t="shared" si="4"/>
        <v>720</v>
      </c>
      <c r="AQ9">
        <f t="shared" si="5"/>
        <v>840</v>
      </c>
      <c r="AR9">
        <f t="shared" si="6"/>
        <v>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325</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325</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60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60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400</v>
      </c>
      <c r="C12">
        <f>INDEX('Raw Week1'!$A$1:$IZ$97,MATCH(A12,'Raw Week1'!$B$1:$B$97,0),MATCH($M$1,'Raw Week1'!$A$1:$IZ$1,0))</f>
        <v>637.5</v>
      </c>
      <c r="D12" t="e">
        <f>INDEX('Raw Week2'!$A$1:$IZ$97,MATCH(A12,'Raw Week2'!$B$1:$B$97,0),MATCH($M$1,'Raw Week2'!$A$1:$IZ$1,0))</f>
        <v>#N/A</v>
      </c>
      <c r="E12">
        <f>INDEX('Raw Week6'!$A$1:$IZ$96,MATCH(A12,'Raw Week6'!$B$1:$B$96,0),MATCH($M$1,'Raw Week6'!$A$1:$IZ$1,0))</f>
        <v>525</v>
      </c>
      <c r="F12">
        <f>INDEX('Raw Week12'!$A$1:$IZ$97,MATCH(A12,'Raw Week12'!$B$1:$B$97,0),MATCH($M$1,'Raw Week12'!$A$1:$IZ$1,0))</f>
        <v>562.5</v>
      </c>
      <c r="G12" t="e">
        <f>INDEX('Raw Week18'!$A$1:$IZ$96,MATCH(A12,'Raw Week18'!$B$1:$B$96,0),MATCH($M$1,'Raw Week18'!$A$1:$IZ$1,0))</f>
        <v>#N/A</v>
      </c>
      <c r="H12">
        <f>INDEX('Raw Week24'!$A$1:$IZ$97,MATCH(A12,'Raw Week24'!$B$1:$B$97,0),MATCH($M$1,'Raw Week24'!$A$1:$IZ$1,0))</f>
        <v>460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400</v>
      </c>
      <c r="AI12">
        <f t="shared" si="7"/>
        <v>637.5</v>
      </c>
      <c r="AJ12" t="e">
        <f t="shared" si="8"/>
        <v>#N/A</v>
      </c>
      <c r="AK12">
        <f t="shared" si="9"/>
        <v>525</v>
      </c>
      <c r="AL12">
        <f t="shared" si="10"/>
        <v>562.5</v>
      </c>
      <c r="AM12" t="e">
        <f t="shared" si="1"/>
        <v>#N/A</v>
      </c>
      <c r="AN12">
        <f t="shared" si="2"/>
        <v>460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4077.5</v>
      </c>
      <c r="C13">
        <f>INDEX('Raw Week1'!$A$1:$IZ$97,MATCH(A13,'Raw Week1'!$B$1:$B$97,0),MATCH($M$1,'Raw Week1'!$A$1:$IZ$1,0))</f>
        <v>5565</v>
      </c>
      <c r="D13">
        <f>INDEX('Raw Week2'!$A$1:$IZ$97,MATCH(A13,'Raw Week2'!$B$1:$B$97,0),MATCH($M$1,'Raw Week2'!$A$1:$IZ$1,0))</f>
        <v>4550</v>
      </c>
      <c r="E13">
        <f>INDEX('Raw Week6'!$A$1:$IZ$96,MATCH(A13,'Raw Week6'!$B$1:$B$96,0),MATCH($M$1,'Raw Week6'!$A$1:$IZ$1,0))</f>
        <v>7910</v>
      </c>
      <c r="F13">
        <f>INDEX('Raw Week12'!$A$1:$IZ$97,MATCH(A13,'Raw Week12'!$B$1:$B$97,0),MATCH($M$1,'Raw Week12'!$A$1:$IZ$1,0))</f>
        <v>4725</v>
      </c>
      <c r="G13">
        <f>INDEX('Raw Week18'!$A$1:$IZ$96,MATCH(A13,'Raw Week18'!$B$1:$B$96,0),MATCH($M$1,'Raw Week18'!$A$1:$IZ$1,0))</f>
        <v>4550</v>
      </c>
      <c r="H13">
        <f>INDEX('Raw Week24'!$A$1:$IZ$97,MATCH(A13,'Raw Week24'!$B$1:$B$97,0),MATCH($M$1,'Raw Week24'!$A$1:$IZ$1,0))</f>
        <v>5670</v>
      </c>
      <c r="I13">
        <f>INDEX('Raw Week30'!$A$1:$IZ$96,MATCH(A13,'Raw Week30'!$B$1:$B$96,0),MATCH($M$1,'Raw Week30'!$A$1:$IZ$1,0))</f>
        <v>3710</v>
      </c>
      <c r="J13">
        <f>INDEX('Raw Week36'!$A$1:$IZ$97,MATCH(A13,'Raw Week36'!$B$1:$B$97,0),MATCH($M$1,'Raw Week36'!$A$1:$IZ$1,0))</f>
        <v>5005</v>
      </c>
      <c r="K13">
        <f>INDEX('Raw Week42'!$A$1:$IZ$95,MATCH(A13,'Raw Week42'!$B$1:$B$95,0),MATCH($M$1,'Raw Week42'!$A$1:$IZ$1,0))</f>
        <v>4270</v>
      </c>
      <c r="L13">
        <f>INDEX('Raw Week48'!$A$1:$IZ$95,MATCH(A13,'Raw Week48'!$B$1:$B$95,0),MATCH($M$1,'Raw Week48'!$A$1:$IZ$1,0))</f>
        <v>4725</v>
      </c>
      <c r="N13"/>
      <c r="AH13" s="260">
        <f t="shared" si="0"/>
        <v>4077.5</v>
      </c>
      <c r="AI13">
        <f t="shared" si="7"/>
        <v>5565</v>
      </c>
      <c r="AJ13">
        <f t="shared" si="8"/>
        <v>4550</v>
      </c>
      <c r="AK13">
        <f t="shared" si="9"/>
        <v>7910</v>
      </c>
      <c r="AL13">
        <f t="shared" si="10"/>
        <v>4725</v>
      </c>
      <c r="AM13">
        <f t="shared" si="1"/>
        <v>4550</v>
      </c>
      <c r="AN13">
        <f t="shared" si="2"/>
        <v>5670</v>
      </c>
      <c r="AO13">
        <f t="shared" si="3"/>
        <v>3710</v>
      </c>
      <c r="AP13">
        <f t="shared" si="4"/>
        <v>5005</v>
      </c>
      <c r="AQ13">
        <f t="shared" si="5"/>
        <v>4270</v>
      </c>
      <c r="AR13">
        <f t="shared" si="6"/>
        <v>4725</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250</v>
      </c>
      <c r="C14">
        <f>INDEX('Raw Week1'!$A$1:$IZ$97,MATCH(A14,'Raw Week1'!$B$1:$B$97,0),MATCH($M$1,'Raw Week1'!$A$1:$IZ$1,0))</f>
        <v>150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250</v>
      </c>
      <c r="AI14">
        <f t="shared" si="7"/>
        <v>150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3447.5</v>
      </c>
      <c r="C15" t="e">
        <f>INDEX('Raw Week1'!$A$1:$IZ$97,MATCH(A15,'Raw Week1'!$B$1:$B$97,0),MATCH($M$1,'Raw Week1'!$A$1:$IZ$1,0))</f>
        <v>#N/A</v>
      </c>
      <c r="D15" t="e">
        <f>INDEX('Raw Week2'!$A$1:$IZ$97,MATCH(A15,'Raw Week2'!$B$1:$B$97,0),MATCH($M$1,'Raw Week2'!$A$1:$IZ$1,0))</f>
        <v>#N/A</v>
      </c>
      <c r="E15">
        <f>INDEX('Raw Week6'!$A$1:$IZ$96,MATCH(A15,'Raw Week6'!$B$1:$B$96,0),MATCH($M$1,'Raw Week6'!$A$1:$IZ$1,0))</f>
        <v>2930</v>
      </c>
      <c r="F15">
        <f>INDEX('Raw Week12'!$A$1:$IZ$97,MATCH(A15,'Raw Week12'!$B$1:$B$97,0),MATCH($M$1,'Raw Week12'!$A$1:$IZ$1,0))</f>
        <v>10680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0</v>
      </c>
      <c r="N15"/>
      <c r="AH15" s="260">
        <f t="shared" si="0"/>
        <v>3447.5</v>
      </c>
      <c r="AI15" t="e">
        <f t="shared" si="7"/>
        <v>#N/A</v>
      </c>
      <c r="AJ15" t="e">
        <f t="shared" si="8"/>
        <v>#N/A</v>
      </c>
      <c r="AK15">
        <f t="shared" si="9"/>
        <v>2930</v>
      </c>
      <c r="AL15">
        <f t="shared" si="10"/>
        <v>10680</v>
      </c>
      <c r="AM15" t="e">
        <f t="shared" si="1"/>
        <v>#N/A</v>
      </c>
      <c r="AN15" t="e">
        <f t="shared" si="2"/>
        <v>#N/A</v>
      </c>
      <c r="AO15" t="e">
        <f t="shared" si="3"/>
        <v>#N/A</v>
      </c>
      <c r="AP15" t="e">
        <f t="shared" si="4"/>
        <v>#N/A</v>
      </c>
      <c r="AQ15" t="e">
        <f t="shared" si="5"/>
        <v>#N/A</v>
      </c>
      <c r="AR15">
        <f t="shared" si="6"/>
        <v>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7080</v>
      </c>
      <c r="C16">
        <f>INDEX('Raw Week1'!$A$1:$IZ$97,MATCH(A16,'Raw Week1'!$B$1:$B$97,0),MATCH($M$1,'Raw Week1'!$A$1:$IZ$1,0))</f>
        <v>500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7080</v>
      </c>
      <c r="AI16">
        <f t="shared" si="7"/>
        <v>500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1860</v>
      </c>
      <c r="C17">
        <f>INDEX('Raw Week1'!$A$1:$IZ$97,MATCH(A17,'Raw Week1'!$B$1:$B$97,0),MATCH($M$1,'Raw Week1'!$A$1:$IZ$1,0))</f>
        <v>580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1425</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1860</v>
      </c>
      <c r="AI17">
        <f t="shared" si="7"/>
        <v>580</v>
      </c>
      <c r="AJ17" t="e">
        <f t="shared" si="8"/>
        <v>#N/A</v>
      </c>
      <c r="AK17" t="e">
        <f t="shared" si="9"/>
        <v>#N/A</v>
      </c>
      <c r="AL17" t="e">
        <f t="shared" si="10"/>
        <v>#N/A</v>
      </c>
      <c r="AM17">
        <f t="shared" si="1"/>
        <v>1425</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2430</v>
      </c>
      <c r="C18">
        <f>INDEX('Raw Week1'!$A$1:$IZ$97,MATCH(A18,'Raw Week1'!$B$1:$B$97,0),MATCH($M$1,'Raw Week1'!$A$1:$IZ$1,0))</f>
        <v>1950</v>
      </c>
      <c r="D18">
        <f>INDEX('Raw Week2'!$A$1:$IZ$97,MATCH(A18,'Raw Week2'!$B$1:$B$97,0),MATCH($M$1,'Raw Week2'!$A$1:$IZ$1,0))</f>
        <v>3765</v>
      </c>
      <c r="E18">
        <f>INDEX('Raw Week6'!$A$1:$IZ$96,MATCH(A18,'Raw Week6'!$B$1:$B$96,0),MATCH($M$1,'Raw Week6'!$A$1:$IZ$1,0))</f>
        <v>1890</v>
      </c>
      <c r="F18">
        <f>INDEX('Raw Week12'!$A$1:$IZ$97,MATCH(A18,'Raw Week12'!$B$1:$B$97,0),MATCH($M$1,'Raw Week12'!$A$1:$IZ$1,0))</f>
        <v>2380</v>
      </c>
      <c r="G18">
        <f>INDEX('Raw Week18'!$A$1:$IZ$96,MATCH(A18,'Raw Week18'!$B$1:$B$96,0),MATCH($M$1,'Raw Week18'!$A$1:$IZ$1,0))</f>
        <v>1560</v>
      </c>
      <c r="H18">
        <f>INDEX('Raw Week24'!$A$1:$IZ$97,MATCH(A18,'Raw Week24'!$B$1:$B$97,0),MATCH($M$1,'Raw Week24'!$A$1:$IZ$1,0))</f>
        <v>1200</v>
      </c>
      <c r="I18" t="e">
        <f>INDEX('Raw Week30'!$A$1:$IZ$96,MATCH(A18,'Raw Week30'!$B$1:$B$96,0),MATCH($M$1,'Raw Week30'!$A$1:$IZ$1,0))</f>
        <v>#N/A</v>
      </c>
      <c r="J18">
        <f>INDEX('Raw Week36'!$A$1:$IZ$97,MATCH(A18,'Raw Week36'!$B$1:$B$97,0),MATCH($M$1,'Raw Week36'!$A$1:$IZ$1,0))</f>
        <v>2800</v>
      </c>
      <c r="K18">
        <f>INDEX('Raw Week42'!$A$1:$IZ$95,MATCH(A18,'Raw Week42'!$B$1:$B$95,0),MATCH($M$1,'Raw Week42'!$A$1:$IZ$1,0))</f>
        <v>2082.5</v>
      </c>
      <c r="L18">
        <f>INDEX('Raw Week48'!$A$1:$IZ$95,MATCH(A18,'Raw Week48'!$B$1:$B$95,0),MATCH($M$1,'Raw Week48'!$A$1:$IZ$1,0))</f>
        <v>1380</v>
      </c>
      <c r="N18"/>
      <c r="AH18" s="260">
        <f t="shared" si="0"/>
        <v>2430</v>
      </c>
      <c r="AI18">
        <f t="shared" si="7"/>
        <v>1950</v>
      </c>
      <c r="AJ18">
        <f t="shared" si="8"/>
        <v>3765</v>
      </c>
      <c r="AK18">
        <f t="shared" si="9"/>
        <v>1890</v>
      </c>
      <c r="AL18">
        <f t="shared" si="10"/>
        <v>2380</v>
      </c>
      <c r="AM18">
        <f t="shared" si="1"/>
        <v>1560</v>
      </c>
      <c r="AN18">
        <f t="shared" si="2"/>
        <v>1200</v>
      </c>
      <c r="AO18" t="e">
        <f t="shared" si="3"/>
        <v>#N/A</v>
      </c>
      <c r="AP18">
        <f t="shared" si="4"/>
        <v>2800</v>
      </c>
      <c r="AQ18">
        <f t="shared" si="5"/>
        <v>2082.5</v>
      </c>
      <c r="AR18">
        <f t="shared" si="6"/>
        <v>1380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100</v>
      </c>
      <c r="C19">
        <f>INDEX('Raw Week1'!$A$1:$IZ$97,MATCH(A19,'Raw Week1'!$B$1:$B$97,0),MATCH($M$1,'Raw Week1'!$A$1:$IZ$1,0))</f>
        <v>0</v>
      </c>
      <c r="D19">
        <f>INDEX('Raw Week2'!$A$1:$IZ$97,MATCH(A19,'Raw Week2'!$B$1:$B$97,0),MATCH($M$1,'Raw Week2'!$A$1:$IZ$1,0))</f>
        <v>0</v>
      </c>
      <c r="E19">
        <f>INDEX('Raw Week6'!$A$1:$IZ$96,MATCH(A19,'Raw Week6'!$B$1:$B$96,0),MATCH($M$1,'Raw Week6'!$A$1:$IZ$1,0))</f>
        <v>175</v>
      </c>
      <c r="F19">
        <f>INDEX('Raw Week12'!$A$1:$IZ$97,MATCH(A19,'Raw Week12'!$B$1:$B$97,0),MATCH($M$1,'Raw Week12'!$A$1:$IZ$1,0))</f>
        <v>350</v>
      </c>
      <c r="G19">
        <f>INDEX('Raw Week18'!$A$1:$IZ$96,MATCH(A19,'Raw Week18'!$B$1:$B$96,0),MATCH($M$1,'Raw Week18'!$A$1:$IZ$1,0))</f>
        <v>225</v>
      </c>
      <c r="H19">
        <f>INDEX('Raw Week24'!$A$1:$IZ$97,MATCH(A19,'Raw Week24'!$B$1:$B$97,0),MATCH($M$1,'Raw Week24'!$A$1:$IZ$1,0))</f>
        <v>262.5</v>
      </c>
      <c r="I19">
        <f>INDEX('Raw Week30'!$A$1:$IZ$96,MATCH(A19,'Raw Week30'!$B$1:$B$96,0),MATCH($M$1,'Raw Week30'!$A$1:$IZ$1,0))</f>
        <v>37.5</v>
      </c>
      <c r="J19">
        <f>INDEX('Raw Week36'!$A$1:$IZ$97,MATCH(A19,'Raw Week36'!$B$1:$B$97,0),MATCH($M$1,'Raw Week36'!$A$1:$IZ$1,0))</f>
        <v>382.5</v>
      </c>
      <c r="K19">
        <f>INDEX('Raw Week42'!$A$1:$IZ$95,MATCH(A19,'Raw Week42'!$B$1:$B$95,0),MATCH($M$1,'Raw Week42'!$A$1:$IZ$1,0))</f>
        <v>262.5</v>
      </c>
      <c r="L19">
        <f>INDEX('Raw Week48'!$A$1:$IZ$95,MATCH(A19,'Raw Week48'!$B$1:$B$95,0),MATCH($M$1,'Raw Week48'!$A$1:$IZ$1,0))</f>
        <v>262.5</v>
      </c>
      <c r="N19"/>
      <c r="AH19" s="260">
        <f t="shared" si="0"/>
        <v>100</v>
      </c>
      <c r="AI19">
        <f t="shared" si="7"/>
        <v>0</v>
      </c>
      <c r="AJ19">
        <f t="shared" si="8"/>
        <v>0</v>
      </c>
      <c r="AK19">
        <f t="shared" si="9"/>
        <v>175</v>
      </c>
      <c r="AL19">
        <f t="shared" si="10"/>
        <v>350</v>
      </c>
      <c r="AM19">
        <f t="shared" si="1"/>
        <v>225</v>
      </c>
      <c r="AN19">
        <f t="shared" si="2"/>
        <v>262.5</v>
      </c>
      <c r="AO19">
        <f t="shared" si="3"/>
        <v>37.5</v>
      </c>
      <c r="AP19">
        <f t="shared" si="4"/>
        <v>382.5</v>
      </c>
      <c r="AQ19">
        <f t="shared" si="5"/>
        <v>262.5</v>
      </c>
      <c r="AR19">
        <f t="shared" si="6"/>
        <v>262.5</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4650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4650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370</v>
      </c>
      <c r="C21">
        <f>INDEX('Raw Week1'!$A$1:$IZ$97,MATCH(A21,'Raw Week1'!$B$1:$B$97,0),MATCH($M$1,'Raw Week1'!$A$1:$IZ$1,0))</f>
        <v>640</v>
      </c>
      <c r="D21">
        <f>INDEX('Raw Week2'!$A$1:$IZ$97,MATCH(A21,'Raw Week2'!$B$1:$B$97,0),MATCH($M$1,'Raw Week2'!$A$1:$IZ$1,0))</f>
        <v>225</v>
      </c>
      <c r="E21">
        <f>INDEX('Raw Week6'!$A$1:$IZ$96,MATCH(A21,'Raw Week6'!$B$1:$B$96,0),MATCH($M$1,'Raw Week6'!$A$1:$IZ$1,0))</f>
        <v>0</v>
      </c>
      <c r="F21">
        <f>INDEX('Raw Week12'!$A$1:$IZ$97,MATCH(A21,'Raw Week12'!$B$1:$B$97,0),MATCH($M$1,'Raw Week12'!$A$1:$IZ$1,0))</f>
        <v>0</v>
      </c>
      <c r="G21">
        <f>INDEX('Raw Week18'!$A$1:$IZ$96,MATCH(A21,'Raw Week18'!$B$1:$B$96,0),MATCH($M$1,'Raw Week18'!$A$1:$IZ$1,0))</f>
        <v>25</v>
      </c>
      <c r="H21">
        <f>INDEX('Raw Week24'!$A$1:$IZ$97,MATCH(A21,'Raw Week24'!$B$1:$B$97,0),MATCH($M$1,'Raw Week24'!$A$1:$IZ$1,0))</f>
        <v>1110</v>
      </c>
      <c r="I21">
        <f>INDEX('Raw Week30'!$A$1:$IZ$96,MATCH(A21,'Raw Week30'!$B$1:$B$96,0),MATCH($M$1,'Raw Week30'!$A$1:$IZ$1,0))</f>
        <v>0</v>
      </c>
      <c r="J21">
        <f>INDEX('Raw Week36'!$A$1:$IZ$97,MATCH(A21,'Raw Week36'!$B$1:$B$97,0),MATCH($M$1,'Raw Week36'!$A$1:$IZ$1,0))</f>
        <v>0</v>
      </c>
      <c r="K21">
        <f>INDEX('Raw Week42'!$A$1:$IZ$95,MATCH(A21,'Raw Week42'!$B$1:$B$95,0),MATCH($M$1,'Raw Week42'!$A$1:$IZ$1,0))</f>
        <v>30</v>
      </c>
      <c r="L21">
        <f>INDEX('Raw Week48'!$A$1:$IZ$95,MATCH(A21,'Raw Week48'!$B$1:$B$95,0),MATCH($M$1,'Raw Week48'!$A$1:$IZ$1,0))</f>
        <v>0</v>
      </c>
      <c r="N21"/>
      <c r="AH21" s="260">
        <f t="shared" si="0"/>
        <v>370</v>
      </c>
      <c r="AI21">
        <f t="shared" si="7"/>
        <v>640</v>
      </c>
      <c r="AJ21">
        <f t="shared" si="8"/>
        <v>225</v>
      </c>
      <c r="AK21">
        <f t="shared" si="9"/>
        <v>0</v>
      </c>
      <c r="AL21">
        <f t="shared" si="10"/>
        <v>0</v>
      </c>
      <c r="AM21">
        <f t="shared" si="1"/>
        <v>25</v>
      </c>
      <c r="AN21">
        <f t="shared" si="2"/>
        <v>1110</v>
      </c>
      <c r="AO21">
        <f t="shared" si="3"/>
        <v>0</v>
      </c>
      <c r="AP21">
        <f t="shared" si="4"/>
        <v>0</v>
      </c>
      <c r="AQ21">
        <f t="shared" si="5"/>
        <v>30</v>
      </c>
      <c r="AR21">
        <f t="shared" si="6"/>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8250</v>
      </c>
      <c r="C22">
        <f>INDEX('Raw Week1'!$A$1:$IZ$97,MATCH(A22,'Raw Week1'!$B$1:$B$97,0),MATCH($M$1,'Raw Week1'!$A$1:$IZ$1,0))</f>
        <v>7290</v>
      </c>
      <c r="D22">
        <f>INDEX('Raw Week2'!$A$1:$IZ$97,MATCH(A22,'Raw Week2'!$B$1:$B$97,0),MATCH($M$1,'Raw Week2'!$A$1:$IZ$1,0))</f>
        <v>6570</v>
      </c>
      <c r="E22">
        <f>INDEX('Raw Week6'!$A$1:$IZ$96,MATCH(A22,'Raw Week6'!$B$1:$B$96,0),MATCH($M$1,'Raw Week6'!$A$1:$IZ$1,0))</f>
        <v>2490</v>
      </c>
      <c r="F22" t="e">
        <f>INDEX('Raw Week12'!$A$1:$IZ$97,MATCH(A22,'Raw Week12'!$B$1:$B$97,0),MATCH($M$1,'Raw Week12'!$A$1:$IZ$1,0))</f>
        <v>#N/A</v>
      </c>
      <c r="G22">
        <f>INDEX('Raw Week18'!$A$1:$IZ$96,MATCH(A22,'Raw Week18'!$B$1:$B$96,0),MATCH($M$1,'Raw Week18'!$A$1:$IZ$1,0))</f>
        <v>580</v>
      </c>
      <c r="H22" t="e">
        <f>INDEX('Raw Week24'!$A$1:$IZ$97,MATCH(A22,'Raw Week24'!$B$1:$B$97,0),MATCH($M$1,'Raw Week24'!$A$1:$IZ$1,0))</f>
        <v>#N/A</v>
      </c>
      <c r="I22">
        <f>INDEX('Raw Week30'!$A$1:$IZ$96,MATCH(A22,'Raw Week30'!$B$1:$B$96,0),MATCH($M$1,'Raw Week30'!$A$1:$IZ$1,0))</f>
        <v>0</v>
      </c>
      <c r="J22" t="e">
        <f>INDEX('Raw Week36'!$A$1:$IZ$97,MATCH(A22,'Raw Week36'!$B$1:$B$97,0),MATCH($M$1,'Raw Week36'!$A$1:$IZ$1,0))</f>
        <v>#N/A</v>
      </c>
      <c r="K22">
        <f>INDEX('Raw Week42'!$A$1:$IZ$95,MATCH(A22,'Raw Week42'!$B$1:$B$95,0),MATCH($M$1,'Raw Week42'!$A$1:$IZ$1,0))</f>
        <v>7282.5</v>
      </c>
      <c r="L22">
        <f>INDEX('Raw Week48'!$A$1:$IZ$95,MATCH(A22,'Raw Week48'!$B$1:$B$95,0),MATCH($M$1,'Raw Week48'!$A$1:$IZ$1,0))</f>
        <v>225</v>
      </c>
      <c r="N22"/>
      <c r="AH22" s="260">
        <f t="shared" si="0"/>
        <v>8250</v>
      </c>
      <c r="AI22">
        <f t="shared" si="7"/>
        <v>7290</v>
      </c>
      <c r="AJ22">
        <f t="shared" si="8"/>
        <v>6570</v>
      </c>
      <c r="AK22">
        <f t="shared" si="9"/>
        <v>2490</v>
      </c>
      <c r="AL22" t="e">
        <f t="shared" si="10"/>
        <v>#N/A</v>
      </c>
      <c r="AM22">
        <f t="shared" si="1"/>
        <v>580</v>
      </c>
      <c r="AN22" t="e">
        <f t="shared" si="2"/>
        <v>#N/A</v>
      </c>
      <c r="AO22">
        <f t="shared" si="3"/>
        <v>0</v>
      </c>
      <c r="AP22" t="e">
        <f t="shared" si="4"/>
        <v>#N/A</v>
      </c>
      <c r="AQ22">
        <f t="shared" si="5"/>
        <v>7282.5</v>
      </c>
      <c r="AR22">
        <f t="shared" si="6"/>
        <v>225</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2100</v>
      </c>
      <c r="C23">
        <f>INDEX('Raw Week1'!$A$1:$IZ$97,MATCH(A23,'Raw Week1'!$B$1:$B$97,0),MATCH($M$1,'Raw Week1'!$A$1:$IZ$1,0))</f>
        <v>3060</v>
      </c>
      <c r="D23">
        <f>INDEX('Raw Week2'!$A$1:$IZ$97,MATCH(A23,'Raw Week2'!$B$1:$B$97,0),MATCH($M$1,'Raw Week2'!$A$1:$IZ$1,0))</f>
        <v>4020</v>
      </c>
      <c r="E23">
        <f>INDEX('Raw Week6'!$A$1:$IZ$96,MATCH(A23,'Raw Week6'!$B$1:$B$96,0),MATCH($M$1,'Raw Week6'!$A$1:$IZ$1,0))</f>
        <v>875</v>
      </c>
      <c r="F23">
        <f>INDEX('Raw Week12'!$A$1:$IZ$97,MATCH(A23,'Raw Week12'!$B$1:$B$97,0),MATCH($M$1,'Raw Week12'!$A$1:$IZ$1,0))</f>
        <v>2625</v>
      </c>
      <c r="G23">
        <f>INDEX('Raw Week18'!$A$1:$IZ$96,MATCH(A23,'Raw Week18'!$B$1:$B$96,0),MATCH($M$1,'Raw Week18'!$A$1:$IZ$1,0))</f>
        <v>2625</v>
      </c>
      <c r="H23">
        <f>INDEX('Raw Week24'!$A$1:$IZ$97,MATCH(A23,'Raw Week24'!$B$1:$B$97,0),MATCH($M$1,'Raw Week24'!$A$1:$IZ$1,0))</f>
        <v>3675</v>
      </c>
      <c r="I23">
        <f>INDEX('Raw Week30'!$A$1:$IZ$96,MATCH(A23,'Raw Week30'!$B$1:$B$96,0),MATCH($M$1,'Raw Week30'!$A$1:$IZ$1,0))</f>
        <v>1575</v>
      </c>
      <c r="J23">
        <f>INDEX('Raw Week36'!$A$1:$IZ$97,MATCH(A23,'Raw Week36'!$B$1:$B$97,0),MATCH($M$1,'Raw Week36'!$A$1:$IZ$1,0))</f>
        <v>1580</v>
      </c>
      <c r="K23">
        <f>INDEX('Raw Week42'!$A$1:$IZ$95,MATCH(A23,'Raw Week42'!$B$1:$B$95,0),MATCH($M$1,'Raw Week42'!$A$1:$IZ$1,0))</f>
        <v>1480</v>
      </c>
      <c r="L23">
        <f>INDEX('Raw Week48'!$A$1:$IZ$95,MATCH(A23,'Raw Week48'!$B$1:$B$95,0),MATCH($M$1,'Raw Week48'!$A$1:$IZ$1,0))</f>
        <v>262.5</v>
      </c>
      <c r="N23"/>
      <c r="AH23" s="260">
        <f t="shared" si="0"/>
        <v>2100</v>
      </c>
      <c r="AI23">
        <f t="shared" si="7"/>
        <v>3060</v>
      </c>
      <c r="AJ23">
        <f t="shared" si="8"/>
        <v>4020</v>
      </c>
      <c r="AK23">
        <f t="shared" si="9"/>
        <v>875</v>
      </c>
      <c r="AL23">
        <f t="shared" si="10"/>
        <v>2625</v>
      </c>
      <c r="AM23">
        <f t="shared" si="1"/>
        <v>2625</v>
      </c>
      <c r="AN23">
        <f t="shared" si="2"/>
        <v>3675</v>
      </c>
      <c r="AO23">
        <f t="shared" si="3"/>
        <v>1575</v>
      </c>
      <c r="AP23">
        <f t="shared" si="4"/>
        <v>1580</v>
      </c>
      <c r="AQ23">
        <f t="shared" si="5"/>
        <v>1480</v>
      </c>
      <c r="AR23">
        <f t="shared" si="6"/>
        <v>262.5</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225</v>
      </c>
      <c r="C24">
        <f>INDEX('Raw Week1'!$A$1:$IZ$97,MATCH(A24,'Raw Week1'!$B$1:$B$97,0),MATCH($M$1,'Raw Week1'!$A$1:$IZ$1,0))</f>
        <v>907.5</v>
      </c>
      <c r="D24">
        <f>INDEX('Raw Week2'!$A$1:$IZ$97,MATCH(A24,'Raw Week2'!$B$1:$B$97,0),MATCH($M$1,'Raw Week2'!$A$1:$IZ$1,0))</f>
        <v>907.5</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225</v>
      </c>
      <c r="AI24">
        <f t="shared" si="7"/>
        <v>907.5</v>
      </c>
      <c r="AJ24">
        <f t="shared" si="8"/>
        <v>907.5</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450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450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1177.5</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1177.5</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960</v>
      </c>
      <c r="C27">
        <f>INDEX('Raw Week1'!$A$1:$IZ$97,MATCH(A27,'Raw Week1'!$B$1:$B$97,0),MATCH($M$1,'Raw Week1'!$A$1:$IZ$1,0))</f>
        <v>1220</v>
      </c>
      <c r="D27">
        <f>INDEX('Raw Week2'!$A$1:$IZ$97,MATCH(A27,'Raw Week2'!$B$1:$B$97,0),MATCH($M$1,'Raw Week2'!$A$1:$IZ$1,0))</f>
        <v>615</v>
      </c>
      <c r="E27" t="e">
        <f>INDEX('Raw Week6'!$A$1:$IZ$96,MATCH(A27,'Raw Week6'!$B$1:$B$96,0),MATCH($M$1,'Raw Week6'!$A$1:$IZ$1,0))</f>
        <v>#N/A</v>
      </c>
      <c r="F27">
        <f>INDEX('Raw Week12'!$A$1:$IZ$97,MATCH(A27,'Raw Week12'!$B$1:$B$97,0),MATCH($M$1,'Raw Week12'!$A$1:$IZ$1,0))</f>
        <v>525</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960</v>
      </c>
      <c r="AI27">
        <f t="shared" si="7"/>
        <v>1220</v>
      </c>
      <c r="AJ27">
        <f t="shared" si="8"/>
        <v>615</v>
      </c>
      <c r="AK27" t="e">
        <f t="shared" si="9"/>
        <v>#N/A</v>
      </c>
      <c r="AL27">
        <f t="shared" si="10"/>
        <v>525</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1410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300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1410</v>
      </c>
      <c r="AI28" t="e">
        <f t="shared" si="7"/>
        <v>#N/A</v>
      </c>
      <c r="AJ28" t="e">
        <f t="shared" si="8"/>
        <v>#N/A</v>
      </c>
      <c r="AK28" t="e">
        <f t="shared" si="9"/>
        <v>#N/A</v>
      </c>
      <c r="AL28" t="e">
        <f t="shared" si="10"/>
        <v>#N/A</v>
      </c>
      <c r="AM28">
        <f t="shared" si="1"/>
        <v>300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0</v>
      </c>
      <c r="C29">
        <f>INDEX('Raw Week1'!$A$1:$IZ$97,MATCH(A29,'Raw Week1'!$B$1:$B$97,0),MATCH($M$1,'Raw Week1'!$A$1:$IZ$1,0))</f>
        <v>1100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2050</v>
      </c>
      <c r="H29">
        <f>INDEX('Raw Week24'!$A$1:$IZ$97,MATCH(A29,'Raw Week24'!$B$1:$B$97,0),MATCH($M$1,'Raw Week24'!$A$1:$IZ$1,0))</f>
        <v>1660</v>
      </c>
      <c r="I29">
        <f>INDEX('Raw Week30'!$A$1:$IZ$96,MATCH(A29,'Raw Week30'!$B$1:$B$96,0),MATCH($M$1,'Raw Week30'!$A$1:$IZ$1,0))</f>
        <v>677.5</v>
      </c>
      <c r="J29">
        <f>INDEX('Raw Week36'!$A$1:$IZ$97,MATCH(A29,'Raw Week36'!$B$1:$B$97,0),MATCH($M$1,'Raw Week36'!$A$1:$IZ$1,0))</f>
        <v>1282.5</v>
      </c>
      <c r="K29">
        <f>INDEX('Raw Week42'!$A$1:$IZ$95,MATCH(A29,'Raw Week42'!$B$1:$B$95,0),MATCH($M$1,'Raw Week42'!$A$1:$IZ$1,0))</f>
        <v>1035</v>
      </c>
      <c r="L29" t="e">
        <f>INDEX('Raw Week48'!$A$1:$IZ$95,MATCH(A29,'Raw Week48'!$B$1:$B$95,0),MATCH($M$1,'Raw Week48'!$A$1:$IZ$1,0))</f>
        <v>#N/A</v>
      </c>
      <c r="N29"/>
      <c r="AH29" s="260">
        <f t="shared" si="0"/>
        <v>0</v>
      </c>
      <c r="AI29">
        <f t="shared" si="7"/>
        <v>1100</v>
      </c>
      <c r="AJ29" t="e">
        <f t="shared" si="8"/>
        <v>#N/A</v>
      </c>
      <c r="AK29" t="e">
        <f t="shared" si="9"/>
        <v>#N/A</v>
      </c>
      <c r="AL29" t="e">
        <f t="shared" si="10"/>
        <v>#N/A</v>
      </c>
      <c r="AM29">
        <f t="shared" si="1"/>
        <v>2050</v>
      </c>
      <c r="AN29">
        <f t="shared" si="2"/>
        <v>1660</v>
      </c>
      <c r="AO29">
        <f t="shared" si="3"/>
        <v>677.5</v>
      </c>
      <c r="AP29">
        <f t="shared" si="4"/>
        <v>1282.5</v>
      </c>
      <c r="AQ29">
        <f t="shared" si="5"/>
        <v>1035</v>
      </c>
      <c r="AR29" t="e">
        <f t="shared" si="6"/>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1185</v>
      </c>
      <c r="C30">
        <f>INDEX('Raw Week1'!$A$1:$IZ$97,MATCH(A30,'Raw Week1'!$B$1:$B$97,0),MATCH($M$1,'Raw Week1'!$A$1:$IZ$1,0))</f>
        <v>1057.5</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1185</v>
      </c>
      <c r="AI30">
        <f t="shared" si="7"/>
        <v>1057.5</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2220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2220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3450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2250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3450</v>
      </c>
      <c r="AI33" t="e">
        <f t="shared" si="7"/>
        <v>#N/A</v>
      </c>
      <c r="AJ33" t="e">
        <f t="shared" si="8"/>
        <v>#N/A</v>
      </c>
      <c r="AK33" t="e">
        <f t="shared" si="9"/>
        <v>#N/A</v>
      </c>
      <c r="AL33">
        <f t="shared" si="10"/>
        <v>2250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4210</v>
      </c>
      <c r="C34">
        <f>INDEX('Raw Week1'!$A$1:$IZ$97,MATCH(A34,'Raw Week1'!$B$1:$B$97,0),MATCH($M$1,'Raw Week1'!$A$1:$IZ$1,0))</f>
        <v>3255</v>
      </c>
      <c r="D34" t="e">
        <f>INDEX('Raw Week2'!$A$1:$IZ$97,MATCH(A34,'Raw Week2'!$B$1:$B$97,0),MATCH($M$1,'Raw Week2'!$A$1:$IZ$1,0))</f>
        <v>#N/A</v>
      </c>
      <c r="E34" t="e">
        <f>INDEX('Raw Week6'!$A$1:$IZ$96,MATCH(A34,'Raw Week6'!$B$1:$B$96,0),MATCH($M$1,'Raw Week6'!$A$1:$IZ$1,0))</f>
        <v>#N/A</v>
      </c>
      <c r="F34">
        <f>INDEX('Raw Week12'!$A$1:$IZ$97,MATCH(A34,'Raw Week12'!$B$1:$B$97,0),MATCH($M$1,'Raw Week12'!$A$1:$IZ$1,0))</f>
        <v>2540</v>
      </c>
      <c r="G34">
        <f>INDEX('Raw Week18'!$A$1:$IZ$96,MATCH(A34,'Raw Week18'!$B$1:$B$96,0),MATCH($M$1,'Raw Week18'!$A$1:$IZ$1,0))</f>
        <v>3622.5</v>
      </c>
      <c r="H34" t="e">
        <f>INDEX('Raw Week24'!$A$1:$IZ$97,MATCH(A34,'Raw Week24'!$B$1:$B$97,0),MATCH($M$1,'Raw Week24'!$A$1:$IZ$1,0))</f>
        <v>#N/A</v>
      </c>
      <c r="I34">
        <f>INDEX('Raw Week30'!$A$1:$IZ$96,MATCH(A34,'Raw Week30'!$B$1:$B$96,0),MATCH($M$1,'Raw Week30'!$A$1:$IZ$1,0))</f>
        <v>1815</v>
      </c>
      <c r="J34" t="e">
        <f>INDEX('Raw Week36'!$A$1:$IZ$97,MATCH(A34,'Raw Week36'!$B$1:$B$97,0),MATCH($M$1,'Raw Week36'!$A$1:$IZ$1,0))</f>
        <v>#N/A</v>
      </c>
      <c r="K34">
        <f>INDEX('Raw Week42'!$A$1:$IZ$95,MATCH(A34,'Raw Week42'!$B$1:$B$95,0),MATCH($M$1,'Raw Week42'!$A$1:$IZ$1,0))</f>
        <v>3255</v>
      </c>
      <c r="L34" t="e">
        <f>INDEX('Raw Week48'!$A$1:$IZ$95,MATCH(A34,'Raw Week48'!$B$1:$B$95,0),MATCH($M$1,'Raw Week48'!$A$1:$IZ$1,0))</f>
        <v>#N/A</v>
      </c>
      <c r="N34"/>
      <c r="AH34" s="260">
        <f t="shared" ref="AH34:AH65" si="11">B34</f>
        <v>4210</v>
      </c>
      <c r="AI34">
        <f t="shared" si="7"/>
        <v>3255</v>
      </c>
      <c r="AJ34" t="e">
        <f t="shared" si="8"/>
        <v>#N/A</v>
      </c>
      <c r="AK34" t="e">
        <f t="shared" si="9"/>
        <v>#N/A</v>
      </c>
      <c r="AL34">
        <f t="shared" si="10"/>
        <v>2540</v>
      </c>
      <c r="AM34">
        <f t="shared" ref="AM34:AM65" si="12">G34</f>
        <v>3622.5</v>
      </c>
      <c r="AN34" t="e">
        <f t="shared" ref="AN34:AN65" si="13">H34</f>
        <v>#N/A</v>
      </c>
      <c r="AO34">
        <f t="shared" ref="AO34:AO65" si="14">I34</f>
        <v>1815</v>
      </c>
      <c r="AP34" t="e">
        <f t="shared" ref="AP34:AP65" si="15">J34</f>
        <v>#N/A</v>
      </c>
      <c r="AQ34">
        <f t="shared" ref="AQ34:AQ65" si="16">K34</f>
        <v>3255</v>
      </c>
      <c r="AR34" t="e">
        <f t="shared" ref="AR34:AR65" si="17">L34</f>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2490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2490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0</v>
      </c>
      <c r="C36">
        <f>INDEX('Raw Week1'!$A$1:$IZ$97,MATCH(A36,'Raw Week1'!$B$1:$B$97,0),MATCH($M$1,'Raw Week1'!$A$1:$IZ$1,0))</f>
        <v>0</v>
      </c>
      <c r="D36">
        <f>INDEX('Raw Week2'!$A$1:$IZ$97,MATCH(A36,'Raw Week2'!$B$1:$B$97,0),MATCH($M$1,'Raw Week2'!$A$1:$IZ$1,0))</f>
        <v>0</v>
      </c>
      <c r="E36">
        <f>INDEX('Raw Week6'!$A$1:$IZ$96,MATCH(A36,'Raw Week6'!$B$1:$B$96,0),MATCH($M$1,'Raw Week6'!$A$1:$IZ$1,0))</f>
        <v>75</v>
      </c>
      <c r="F36">
        <f>INDEX('Raw Week12'!$A$1:$IZ$97,MATCH(A36,'Raw Week12'!$B$1:$B$97,0),MATCH($M$1,'Raw Week12'!$A$1:$IZ$1,0))</f>
        <v>210</v>
      </c>
      <c r="G36">
        <f>INDEX('Raw Week18'!$A$1:$IZ$96,MATCH(A36,'Raw Week18'!$B$1:$B$96,0),MATCH($M$1,'Raw Week18'!$A$1:$IZ$1,0))</f>
        <v>37.5</v>
      </c>
      <c r="H36">
        <f>INDEX('Raw Week24'!$A$1:$IZ$97,MATCH(A36,'Raw Week24'!$B$1:$B$97,0),MATCH($M$1,'Raw Week24'!$A$1:$IZ$1,0))</f>
        <v>75</v>
      </c>
      <c r="I36">
        <f>INDEX('Raw Week30'!$A$1:$IZ$96,MATCH(A36,'Raw Week30'!$B$1:$B$96,0),MATCH($M$1,'Raw Week30'!$A$1:$IZ$1,0))</f>
        <v>150</v>
      </c>
      <c r="J36">
        <f>INDEX('Raw Week36'!$A$1:$IZ$97,MATCH(A36,'Raw Week36'!$B$1:$B$97,0),MATCH($M$1,'Raw Week36'!$A$1:$IZ$1,0))</f>
        <v>0</v>
      </c>
      <c r="K36">
        <f>INDEX('Raw Week42'!$A$1:$IZ$95,MATCH(A36,'Raw Week42'!$B$1:$B$95,0),MATCH($M$1,'Raw Week42'!$A$1:$IZ$1,0))</f>
        <v>1477.5</v>
      </c>
      <c r="L36">
        <f>INDEX('Raw Week48'!$A$1:$IZ$95,MATCH(A36,'Raw Week48'!$B$1:$B$95,0),MATCH($M$1,'Raw Week48'!$A$1:$IZ$1,0))</f>
        <v>75</v>
      </c>
      <c r="N36"/>
      <c r="AH36" s="260">
        <f t="shared" si="11"/>
        <v>0</v>
      </c>
      <c r="AI36">
        <f t="shared" si="18"/>
        <v>0</v>
      </c>
      <c r="AJ36">
        <f t="shared" si="19"/>
        <v>0</v>
      </c>
      <c r="AK36">
        <f t="shared" si="20"/>
        <v>75</v>
      </c>
      <c r="AL36">
        <f t="shared" si="21"/>
        <v>210</v>
      </c>
      <c r="AM36">
        <f t="shared" si="12"/>
        <v>37.5</v>
      </c>
      <c r="AN36">
        <f t="shared" si="13"/>
        <v>75</v>
      </c>
      <c r="AO36">
        <f t="shared" si="14"/>
        <v>150</v>
      </c>
      <c r="AP36">
        <f t="shared" si="15"/>
        <v>0</v>
      </c>
      <c r="AQ36">
        <f t="shared" si="16"/>
        <v>1477.5</v>
      </c>
      <c r="AR36">
        <f t="shared" si="17"/>
        <v>75</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7125</v>
      </c>
      <c r="C37">
        <f>INDEX('Raw Week1'!$A$1:$IZ$97,MATCH(A37,'Raw Week1'!$B$1:$B$97,0),MATCH($M$1,'Raw Week1'!$A$1:$IZ$1,0))</f>
        <v>3950</v>
      </c>
      <c r="D37">
        <f>INDEX('Raw Week2'!$A$1:$IZ$97,MATCH(A37,'Raw Week2'!$B$1:$B$97,0),MATCH($M$1,'Raw Week2'!$A$1:$IZ$1,0))</f>
        <v>3950</v>
      </c>
      <c r="E37">
        <f>INDEX('Raw Week6'!$A$1:$IZ$96,MATCH(A37,'Raw Week6'!$B$1:$B$96,0),MATCH($M$1,'Raw Week6'!$A$1:$IZ$1,0))</f>
        <v>6285</v>
      </c>
      <c r="F37">
        <f>INDEX('Raw Week12'!$A$1:$IZ$97,MATCH(A37,'Raw Week12'!$B$1:$B$97,0),MATCH($M$1,'Raw Week12'!$A$1:$IZ$1,0))</f>
        <v>5390</v>
      </c>
      <c r="G37" t="e">
        <f>INDEX('Raw Week18'!$A$1:$IZ$96,MATCH(A37,'Raw Week18'!$B$1:$B$96,0),MATCH($M$1,'Raw Week18'!$A$1:$IZ$1,0))</f>
        <v>#N/A</v>
      </c>
      <c r="H37">
        <f>INDEX('Raw Week24'!$A$1:$IZ$97,MATCH(A37,'Raw Week24'!$B$1:$B$97,0),MATCH($M$1,'Raw Week24'!$A$1:$IZ$1,0))</f>
        <v>2925</v>
      </c>
      <c r="I37" t="e">
        <f>INDEX('Raw Week30'!$A$1:$IZ$96,MATCH(A37,'Raw Week30'!$B$1:$B$96,0),MATCH($M$1,'Raw Week30'!$A$1:$IZ$1,0))</f>
        <v>#N/A</v>
      </c>
      <c r="J37">
        <f>INDEX('Raw Week36'!$A$1:$IZ$97,MATCH(A37,'Raw Week36'!$B$1:$B$97,0),MATCH($M$1,'Raw Week36'!$A$1:$IZ$1,0))</f>
        <v>533.5</v>
      </c>
      <c r="K37" t="e">
        <f>INDEX('Raw Week42'!$A$1:$IZ$95,MATCH(A37,'Raw Week42'!$B$1:$B$95,0),MATCH($M$1,'Raw Week42'!$A$1:$IZ$1,0))</f>
        <v>#N/A</v>
      </c>
      <c r="L37">
        <f>INDEX('Raw Week48'!$A$1:$IZ$95,MATCH(A37,'Raw Week48'!$B$1:$B$95,0),MATCH($M$1,'Raw Week48'!$A$1:$IZ$1,0))</f>
        <v>4845</v>
      </c>
      <c r="N37"/>
      <c r="AH37" s="260">
        <f t="shared" si="11"/>
        <v>7125</v>
      </c>
      <c r="AI37">
        <f t="shared" si="18"/>
        <v>3950</v>
      </c>
      <c r="AJ37">
        <f t="shared" si="19"/>
        <v>3950</v>
      </c>
      <c r="AK37">
        <f t="shared" si="20"/>
        <v>6285</v>
      </c>
      <c r="AL37">
        <f t="shared" si="21"/>
        <v>5390</v>
      </c>
      <c r="AM37" t="e">
        <f t="shared" si="12"/>
        <v>#N/A</v>
      </c>
      <c r="AN37">
        <f t="shared" si="13"/>
        <v>2925</v>
      </c>
      <c r="AO37" t="e">
        <f t="shared" si="14"/>
        <v>#N/A</v>
      </c>
      <c r="AP37">
        <f t="shared" si="15"/>
        <v>533.5</v>
      </c>
      <c r="AQ37" t="e">
        <f t="shared" si="16"/>
        <v>#N/A</v>
      </c>
      <c r="AR37">
        <f t="shared" si="17"/>
        <v>4845</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580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580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3360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1155</v>
      </c>
      <c r="G39" t="e">
        <f>INDEX('Raw Week18'!$A$1:$IZ$96,MATCH(A39,'Raw Week18'!$B$1:$B$96,0),MATCH($M$1,'Raw Week18'!$A$1:$IZ$1,0))</f>
        <v>#N/A</v>
      </c>
      <c r="H39">
        <f>INDEX('Raw Week24'!$A$1:$IZ$97,MATCH(A39,'Raw Week24'!$B$1:$B$97,0),MATCH($M$1,'Raw Week24'!$A$1:$IZ$1,0))</f>
        <v>2210</v>
      </c>
      <c r="I39" t="e">
        <f>INDEX('Raw Week30'!$A$1:$IZ$96,MATCH(A39,'Raw Week30'!$B$1:$B$96,0),MATCH($M$1,'Raw Week30'!$A$1:$IZ$1,0))</f>
        <v>#N/A</v>
      </c>
      <c r="J39">
        <f>INDEX('Raw Week36'!$A$1:$IZ$97,MATCH(A39,'Raw Week36'!$B$1:$B$97,0),MATCH($M$1,'Raw Week36'!$A$1:$IZ$1,0))</f>
        <v>1800</v>
      </c>
      <c r="K39" t="e">
        <f>INDEX('Raw Week42'!$A$1:$IZ$95,MATCH(A39,'Raw Week42'!$B$1:$B$95,0),MATCH($M$1,'Raw Week42'!$A$1:$IZ$1,0))</f>
        <v>#N/A</v>
      </c>
      <c r="L39" t="e">
        <f>INDEX('Raw Week48'!$A$1:$IZ$95,MATCH(A39,'Raw Week48'!$B$1:$B$95,0),MATCH($M$1,'Raw Week48'!$A$1:$IZ$1,0))</f>
        <v>#N/A</v>
      </c>
      <c r="N39"/>
      <c r="AH39" s="260">
        <f t="shared" si="11"/>
        <v>3360</v>
      </c>
      <c r="AI39" t="e">
        <f t="shared" si="18"/>
        <v>#N/A</v>
      </c>
      <c r="AJ39" t="e">
        <f t="shared" si="19"/>
        <v>#N/A</v>
      </c>
      <c r="AK39" t="e">
        <f t="shared" si="20"/>
        <v>#N/A</v>
      </c>
      <c r="AL39">
        <f t="shared" si="21"/>
        <v>1155</v>
      </c>
      <c r="AM39" t="e">
        <f t="shared" si="12"/>
        <v>#N/A</v>
      </c>
      <c r="AN39">
        <f t="shared" si="13"/>
        <v>2210</v>
      </c>
      <c r="AO39" t="e">
        <f t="shared" si="14"/>
        <v>#N/A</v>
      </c>
      <c r="AP39">
        <f t="shared" si="15"/>
        <v>1800</v>
      </c>
      <c r="AQ39" t="e">
        <f t="shared" si="16"/>
        <v>#N/A</v>
      </c>
      <c r="AR39" t="e">
        <f t="shared" si="17"/>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1050</v>
      </c>
      <c r="C40" t="e">
        <f>INDEX('Raw Week1'!$A$1:$IZ$97,MATCH(A40,'Raw Week1'!$B$1:$B$97,0),MATCH($M$1,'Raw Week1'!$A$1:$IZ$1,0))</f>
        <v>#N/A</v>
      </c>
      <c r="D40" t="e">
        <f>INDEX('Raw Week2'!$A$1:$IZ$97,MATCH(A40,'Raw Week2'!$B$1:$B$97,0),MATCH($M$1,'Raw Week2'!$A$1:$IZ$1,0))</f>
        <v>#N/A</v>
      </c>
      <c r="E40">
        <f>INDEX('Raw Week6'!$A$1:$IZ$96,MATCH(A40,'Raw Week6'!$B$1:$B$96,0),MATCH($M$1,'Raw Week6'!$A$1:$IZ$1,0))</f>
        <v>787.5</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1290</v>
      </c>
      <c r="K40" t="e">
        <f>INDEX('Raw Week42'!$A$1:$IZ$95,MATCH(A40,'Raw Week42'!$B$1:$B$95,0),MATCH($M$1,'Raw Week42'!$A$1:$IZ$1,0))</f>
        <v>#N/A</v>
      </c>
      <c r="L40" t="e">
        <f>INDEX('Raw Week48'!$A$1:$IZ$95,MATCH(A40,'Raw Week48'!$B$1:$B$95,0),MATCH($M$1,'Raw Week48'!$A$1:$IZ$1,0))</f>
        <v>#N/A</v>
      </c>
      <c r="N40"/>
      <c r="AH40" s="260">
        <f t="shared" si="11"/>
        <v>1050</v>
      </c>
      <c r="AI40" t="e">
        <f t="shared" si="18"/>
        <v>#N/A</v>
      </c>
      <c r="AJ40" t="e">
        <f t="shared" si="19"/>
        <v>#N/A</v>
      </c>
      <c r="AK40">
        <f t="shared" si="20"/>
        <v>787.5</v>
      </c>
      <c r="AL40" t="e">
        <f t="shared" si="21"/>
        <v>#N/A</v>
      </c>
      <c r="AM40" t="e">
        <f t="shared" si="12"/>
        <v>#N/A</v>
      </c>
      <c r="AN40" t="e">
        <f t="shared" si="13"/>
        <v>#N/A</v>
      </c>
      <c r="AO40" t="e">
        <f t="shared" si="14"/>
        <v>#N/A</v>
      </c>
      <c r="AP40">
        <f t="shared" si="15"/>
        <v>1290</v>
      </c>
      <c r="AQ40" t="e">
        <f t="shared" si="16"/>
        <v>#N/A</v>
      </c>
      <c r="AR40" t="e">
        <f t="shared" si="17"/>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2310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4455</v>
      </c>
      <c r="G41">
        <f>INDEX('Raw Week18'!$A$1:$IZ$96,MATCH(A41,'Raw Week18'!$B$1:$B$96,0),MATCH($M$1,'Raw Week18'!$A$1:$IZ$1,0))</f>
        <v>3495</v>
      </c>
      <c r="H41" t="e">
        <f>INDEX('Raw Week24'!$A$1:$IZ$97,MATCH(A41,'Raw Week24'!$B$1:$B$97,0),MATCH($M$1,'Raw Week24'!$A$1:$IZ$1,0))</f>
        <v>#N/A</v>
      </c>
      <c r="I41">
        <f>INDEX('Raw Week30'!$A$1:$IZ$96,MATCH(A41,'Raw Week30'!$B$1:$B$96,0),MATCH($M$1,'Raw Week30'!$A$1:$IZ$1,0))</f>
        <v>1225</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2310</v>
      </c>
      <c r="AI41" t="e">
        <f t="shared" si="18"/>
        <v>#N/A</v>
      </c>
      <c r="AJ41" t="e">
        <f t="shared" si="19"/>
        <v>#N/A</v>
      </c>
      <c r="AK41" t="e">
        <f t="shared" si="20"/>
        <v>#N/A</v>
      </c>
      <c r="AL41">
        <f t="shared" si="21"/>
        <v>4455</v>
      </c>
      <c r="AM41">
        <f t="shared" si="12"/>
        <v>3495</v>
      </c>
      <c r="AN41" t="e">
        <f t="shared" si="13"/>
        <v>#N/A</v>
      </c>
      <c r="AO41">
        <f t="shared" si="14"/>
        <v>1225</v>
      </c>
      <c r="AP41" t="e">
        <f t="shared" si="15"/>
        <v>#N/A</v>
      </c>
      <c r="AQ41" t="e">
        <f t="shared" si="16"/>
        <v>#N/A</v>
      </c>
      <c r="AR41" t="e">
        <f t="shared" si="17"/>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525</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525</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187.5</v>
      </c>
      <c r="C43">
        <f>INDEX('Raw Week1'!$A$1:$IZ$97,MATCH(A43,'Raw Week1'!$B$1:$B$97,0),MATCH($M$1,'Raw Week1'!$A$1:$IZ$1,0))</f>
        <v>187.5</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187.5</v>
      </c>
      <c r="AI43">
        <f t="shared" si="18"/>
        <v>187.5</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650</v>
      </c>
      <c r="C44">
        <f>INDEX('Raw Week1'!$A$1:$IZ$97,MATCH(A44,'Raw Week1'!$B$1:$B$97,0),MATCH($M$1,'Raw Week1'!$A$1:$IZ$1,0))</f>
        <v>650</v>
      </c>
      <c r="D44" t="e">
        <f>INDEX('Raw Week2'!$A$1:$IZ$97,MATCH(A44,'Raw Week2'!$B$1:$B$97,0),MATCH($M$1,'Raw Week2'!$A$1:$IZ$1,0))</f>
        <v>#N/A</v>
      </c>
      <c r="E44">
        <f>INDEX('Raw Week6'!$A$1:$IZ$96,MATCH(A44,'Raw Week6'!$B$1:$B$96,0),MATCH($M$1,'Raw Week6'!$A$1:$IZ$1,0))</f>
        <v>130</v>
      </c>
      <c r="F44">
        <f>INDEX('Raw Week12'!$A$1:$IZ$97,MATCH(A44,'Raw Week12'!$B$1:$B$97,0),MATCH($M$1,'Raw Week12'!$A$1:$IZ$1,0))</f>
        <v>877.5</v>
      </c>
      <c r="G44">
        <f>INDEX('Raw Week18'!$A$1:$IZ$96,MATCH(A44,'Raw Week18'!$B$1:$B$96,0),MATCH($M$1,'Raw Week18'!$A$1:$IZ$1,0))</f>
        <v>225</v>
      </c>
      <c r="H44">
        <f>INDEX('Raw Week24'!$A$1:$IZ$97,MATCH(A44,'Raw Week24'!$B$1:$B$97,0),MATCH($M$1,'Raw Week24'!$A$1:$IZ$1,0))</f>
        <v>130</v>
      </c>
      <c r="I44">
        <f>INDEX('Raw Week30'!$A$1:$IZ$96,MATCH(A44,'Raw Week30'!$B$1:$B$96,0),MATCH($M$1,'Raw Week30'!$A$1:$IZ$1,0))</f>
        <v>450</v>
      </c>
      <c r="J44">
        <f>INDEX('Raw Week36'!$A$1:$IZ$97,MATCH(A44,'Raw Week36'!$B$1:$B$97,0),MATCH($M$1,'Raw Week36'!$A$1:$IZ$1,0))</f>
        <v>0</v>
      </c>
      <c r="K44">
        <f>INDEX('Raw Week42'!$A$1:$IZ$95,MATCH(A44,'Raw Week42'!$B$1:$B$95,0),MATCH($M$1,'Raw Week42'!$A$1:$IZ$1,0))</f>
        <v>50</v>
      </c>
      <c r="L44">
        <f>INDEX('Raw Week48'!$A$1:$IZ$95,MATCH(A44,'Raw Week48'!$B$1:$B$95,0),MATCH($M$1,'Raw Week48'!$A$1:$IZ$1,0))</f>
        <v>75</v>
      </c>
      <c r="N44"/>
      <c r="AH44" s="260">
        <f t="shared" si="11"/>
        <v>650</v>
      </c>
      <c r="AI44">
        <f t="shared" si="18"/>
        <v>650</v>
      </c>
      <c r="AJ44" t="e">
        <f t="shared" si="19"/>
        <v>#N/A</v>
      </c>
      <c r="AK44">
        <f t="shared" si="20"/>
        <v>130</v>
      </c>
      <c r="AL44">
        <f t="shared" si="21"/>
        <v>877.5</v>
      </c>
      <c r="AM44">
        <f t="shared" si="12"/>
        <v>225</v>
      </c>
      <c r="AN44">
        <f t="shared" si="13"/>
        <v>130</v>
      </c>
      <c r="AO44">
        <f t="shared" si="14"/>
        <v>450</v>
      </c>
      <c r="AP44">
        <f t="shared" si="15"/>
        <v>0</v>
      </c>
      <c r="AQ44">
        <f t="shared" si="16"/>
        <v>50</v>
      </c>
      <c r="AR44">
        <f t="shared" si="17"/>
        <v>75</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802.5</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150</v>
      </c>
      <c r="G45" t="e">
        <f>INDEX('Raw Week18'!$A$1:$IZ$96,MATCH(A45,'Raw Week18'!$B$1:$B$96,0),MATCH($M$1,'Raw Week18'!$A$1:$IZ$1,0))</f>
        <v>#N/A</v>
      </c>
      <c r="H45">
        <f>INDEX('Raw Week24'!$A$1:$IZ$97,MATCH(A45,'Raw Week24'!$B$1:$B$97,0),MATCH($M$1,'Raw Week24'!$A$1:$IZ$1,0))</f>
        <v>675</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562.5</v>
      </c>
      <c r="N45"/>
      <c r="AH45" s="260">
        <f t="shared" si="11"/>
        <v>802.5</v>
      </c>
      <c r="AI45" t="e">
        <f t="shared" si="18"/>
        <v>#N/A</v>
      </c>
      <c r="AJ45" t="e">
        <f t="shared" si="19"/>
        <v>#N/A</v>
      </c>
      <c r="AK45" t="e">
        <f t="shared" si="20"/>
        <v>#N/A</v>
      </c>
      <c r="AL45">
        <f t="shared" si="21"/>
        <v>150</v>
      </c>
      <c r="AM45" t="e">
        <f t="shared" si="12"/>
        <v>#N/A</v>
      </c>
      <c r="AN45">
        <f t="shared" si="13"/>
        <v>675</v>
      </c>
      <c r="AO45" t="e">
        <f t="shared" si="14"/>
        <v>#N/A</v>
      </c>
      <c r="AP45" t="e">
        <f t="shared" si="15"/>
        <v>#N/A</v>
      </c>
      <c r="AQ45" t="e">
        <f t="shared" si="16"/>
        <v>#N/A</v>
      </c>
      <c r="AR45">
        <f t="shared" si="17"/>
        <v>562.5</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1680</v>
      </c>
      <c r="C46" t="e">
        <f>INDEX('Raw Week1'!$A$1:$IZ$97,MATCH(A46,'Raw Week1'!$B$1:$B$97,0),MATCH($M$1,'Raw Week1'!$A$1:$IZ$1,0))</f>
        <v>#N/A</v>
      </c>
      <c r="D46" t="e">
        <f>INDEX('Raw Week2'!$A$1:$IZ$97,MATCH(A46,'Raw Week2'!$B$1:$B$97,0),MATCH($M$1,'Raw Week2'!$A$1:$IZ$1,0))</f>
        <v>#N/A</v>
      </c>
      <c r="E46">
        <f>INDEX('Raw Week6'!$A$1:$IZ$96,MATCH(A46,'Raw Week6'!$B$1:$B$96,0),MATCH($M$1,'Raw Week6'!$A$1:$IZ$1,0))</f>
        <v>4320</v>
      </c>
      <c r="F46">
        <f>INDEX('Raw Week12'!$A$1:$IZ$97,MATCH(A46,'Raw Week12'!$B$1:$B$97,0),MATCH($M$1,'Raw Week12'!$A$1:$IZ$1,0))</f>
        <v>3030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2880</v>
      </c>
      <c r="K46">
        <f>INDEX('Raw Week42'!$A$1:$IZ$95,MATCH(A46,'Raw Week42'!$B$1:$B$95,0),MATCH($M$1,'Raw Week42'!$A$1:$IZ$1,0))</f>
        <v>0</v>
      </c>
      <c r="L46">
        <f>INDEX('Raw Week48'!$A$1:$IZ$95,MATCH(A46,'Raw Week48'!$B$1:$B$95,0),MATCH($M$1,'Raw Week48'!$A$1:$IZ$1,0))</f>
        <v>84</v>
      </c>
      <c r="N46"/>
      <c r="AH46" s="260">
        <f t="shared" si="11"/>
        <v>1680</v>
      </c>
      <c r="AI46" t="e">
        <f t="shared" si="18"/>
        <v>#N/A</v>
      </c>
      <c r="AJ46" t="e">
        <f t="shared" si="19"/>
        <v>#N/A</v>
      </c>
      <c r="AK46">
        <f t="shared" si="20"/>
        <v>4320</v>
      </c>
      <c r="AL46">
        <f t="shared" si="21"/>
        <v>3030</v>
      </c>
      <c r="AM46" t="e">
        <f t="shared" si="12"/>
        <v>#N/A</v>
      </c>
      <c r="AN46" t="e">
        <f t="shared" si="13"/>
        <v>#N/A</v>
      </c>
      <c r="AO46" t="e">
        <f t="shared" si="14"/>
        <v>#N/A</v>
      </c>
      <c r="AP46">
        <f t="shared" si="15"/>
        <v>2880</v>
      </c>
      <c r="AQ46">
        <f t="shared" si="16"/>
        <v>0</v>
      </c>
      <c r="AR46">
        <f t="shared" si="17"/>
        <v>84</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8</v>
      </c>
      <c r="C47">
        <f>INDEX('Raw Week1'!$A$1:$IZ$97,MATCH(A47,'Raw Week1'!$B$1:$B$97,0),MATCH($M$1,'Raw Week1'!$A$1:$IZ$1,0))</f>
        <v>0</v>
      </c>
      <c r="D47" t="e">
        <f>INDEX('Raw Week2'!$A$1:$IZ$97,MATCH(A47,'Raw Week2'!$B$1:$B$97,0),MATCH($M$1,'Raw Week2'!$A$1:$IZ$1,0))</f>
        <v>#N/A</v>
      </c>
      <c r="E47">
        <f>INDEX('Raw Week6'!$A$1:$IZ$96,MATCH(A47,'Raw Week6'!$B$1:$B$96,0),MATCH($M$1,'Raw Week6'!$A$1:$IZ$1,0))</f>
        <v>1680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8</v>
      </c>
      <c r="AI47">
        <f t="shared" si="18"/>
        <v>0</v>
      </c>
      <c r="AJ47" t="e">
        <f t="shared" si="19"/>
        <v>#N/A</v>
      </c>
      <c r="AK47">
        <f t="shared" si="20"/>
        <v>1680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2055</v>
      </c>
      <c r="C48">
        <f>INDEX('Raw Week1'!$A$1:$IZ$97,MATCH(A48,'Raw Week1'!$B$1:$B$97,0),MATCH($M$1,'Raw Week1'!$A$1:$IZ$1,0))</f>
        <v>1815</v>
      </c>
      <c r="D48">
        <f>INDEX('Raw Week2'!$A$1:$IZ$97,MATCH(A48,'Raw Week2'!$B$1:$B$97,0),MATCH($M$1,'Raw Week2'!$A$1:$IZ$1,0))</f>
        <v>2055</v>
      </c>
      <c r="E48">
        <f>INDEX('Raw Week6'!$A$1:$IZ$96,MATCH(A48,'Raw Week6'!$B$1:$B$96,0),MATCH($M$1,'Raw Week6'!$A$1:$IZ$1,0))</f>
        <v>3735</v>
      </c>
      <c r="F48">
        <f>INDEX('Raw Week12'!$A$1:$IZ$97,MATCH(A48,'Raw Week12'!$B$1:$B$97,0),MATCH($M$1,'Raw Week12'!$A$1:$IZ$1,0))</f>
        <v>3450</v>
      </c>
      <c r="G48">
        <f>INDEX('Raw Week18'!$A$1:$IZ$96,MATCH(A48,'Raw Week18'!$B$1:$B$96,0),MATCH($M$1,'Raw Week18'!$A$1:$IZ$1,0))</f>
        <v>3975</v>
      </c>
      <c r="H48" t="e">
        <f>INDEX('Raw Week24'!$A$1:$IZ$97,MATCH(A48,'Raw Week24'!$B$1:$B$97,0),MATCH($M$1,'Raw Week24'!$A$1:$IZ$1,0))</f>
        <v>#N/A</v>
      </c>
      <c r="I48" t="e">
        <f>INDEX('Raw Week30'!$A$1:$IZ$96,MATCH(A48,'Raw Week30'!$B$1:$B$96,0),MATCH($M$1,'Raw Week30'!$A$1:$IZ$1,0))</f>
        <v>#N/A</v>
      </c>
      <c r="J48">
        <f>INDEX('Raw Week36'!$A$1:$IZ$97,MATCH(A48,'Raw Week36'!$B$1:$B$97,0),MATCH($M$1,'Raw Week36'!$A$1:$IZ$1,0))</f>
        <v>4170</v>
      </c>
      <c r="K48">
        <f>INDEX('Raw Week42'!$A$1:$IZ$95,MATCH(A48,'Raw Week42'!$B$1:$B$95,0),MATCH($M$1,'Raw Week42'!$A$1:$IZ$1,0))</f>
        <v>4650</v>
      </c>
      <c r="L48">
        <f>INDEX('Raw Week48'!$A$1:$IZ$95,MATCH(A48,'Raw Week48'!$B$1:$B$95,0),MATCH($M$1,'Raw Week48'!$A$1:$IZ$1,0))</f>
        <v>2887.5</v>
      </c>
      <c r="N48"/>
      <c r="AH48" s="260">
        <f t="shared" si="11"/>
        <v>2055</v>
      </c>
      <c r="AI48">
        <f t="shared" si="18"/>
        <v>1815</v>
      </c>
      <c r="AJ48">
        <f t="shared" si="19"/>
        <v>2055</v>
      </c>
      <c r="AK48">
        <f t="shared" si="20"/>
        <v>3735</v>
      </c>
      <c r="AL48">
        <f t="shared" si="21"/>
        <v>3450</v>
      </c>
      <c r="AM48">
        <f t="shared" si="12"/>
        <v>3975</v>
      </c>
      <c r="AN48" t="e">
        <f t="shared" si="13"/>
        <v>#N/A</v>
      </c>
      <c r="AO48" t="e">
        <f t="shared" si="14"/>
        <v>#N/A</v>
      </c>
      <c r="AP48">
        <f t="shared" si="15"/>
        <v>4170</v>
      </c>
      <c r="AQ48">
        <f t="shared" si="16"/>
        <v>4650</v>
      </c>
      <c r="AR48">
        <f t="shared" si="17"/>
        <v>2887.5</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885</v>
      </c>
      <c r="C50" t="e">
        <f>INDEX('Raw Week1'!$A$1:$IZ$97,MATCH(A50,'Raw Week1'!$B$1:$B$97,0),MATCH($M$1,'Raw Week1'!$A$1:$IZ$1,0))</f>
        <v>#N/A</v>
      </c>
      <c r="D50" t="e">
        <f>INDEX('Raw Week2'!$A$1:$IZ$97,MATCH(A50,'Raw Week2'!$B$1:$B$97,0),MATCH($M$1,'Raw Week2'!$A$1:$IZ$1,0))</f>
        <v>#N/A</v>
      </c>
      <c r="E50">
        <f>INDEX('Raw Week6'!$A$1:$IZ$96,MATCH(A50,'Raw Week6'!$B$1:$B$96,0),MATCH($M$1,'Raw Week6'!$A$1:$IZ$1,0))</f>
        <v>970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885</v>
      </c>
      <c r="AI50" t="e">
        <f t="shared" si="18"/>
        <v>#N/A</v>
      </c>
      <c r="AJ50" t="e">
        <f t="shared" si="19"/>
        <v>#N/A</v>
      </c>
      <c r="AK50">
        <f t="shared" si="20"/>
        <v>970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3885</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3885</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0</v>
      </c>
      <c r="C52">
        <f>INDEX('Raw Week1'!$A$1:$IZ$97,MATCH(A52,'Raw Week1'!$B$1:$B$97,0),MATCH($M$1,'Raw Week1'!$A$1:$IZ$1,0))</f>
        <v>490</v>
      </c>
      <c r="D52" t="e">
        <f>INDEX('Raw Week2'!$A$1:$IZ$97,MATCH(A52,'Raw Week2'!$B$1:$B$97,0),MATCH($M$1,'Raw Week2'!$A$1:$IZ$1,0))</f>
        <v>#N/A</v>
      </c>
      <c r="E52">
        <f>INDEX('Raw Week6'!$A$1:$IZ$96,MATCH(A52,'Raw Week6'!$B$1:$B$96,0),MATCH($M$1,'Raw Week6'!$A$1:$IZ$1,0))</f>
        <v>90</v>
      </c>
      <c r="F52">
        <f>INDEX('Raw Week12'!$A$1:$IZ$97,MATCH(A52,'Raw Week12'!$B$1:$B$97,0),MATCH($M$1,'Raw Week12'!$A$1:$IZ$1,0))</f>
        <v>0</v>
      </c>
      <c r="G52">
        <f>INDEX('Raw Week18'!$A$1:$IZ$96,MATCH(A52,'Raw Week18'!$B$1:$B$96,0),MATCH($M$1,'Raw Week18'!$A$1:$IZ$1,0))</f>
        <v>75</v>
      </c>
      <c r="H52" t="e">
        <f>INDEX('Raw Week24'!$A$1:$IZ$97,MATCH(A52,'Raw Week24'!$B$1:$B$97,0),MATCH($M$1,'Raw Week24'!$A$1:$IZ$1,0))</f>
        <v>#N/A</v>
      </c>
      <c r="I52">
        <f>INDEX('Raw Week30'!$A$1:$IZ$96,MATCH(A52,'Raw Week30'!$B$1:$B$96,0),MATCH($M$1,'Raw Week30'!$A$1:$IZ$1,0))</f>
        <v>0</v>
      </c>
      <c r="J52">
        <f>INDEX('Raw Week36'!$A$1:$IZ$97,MATCH(A52,'Raw Week36'!$B$1:$B$97,0),MATCH($M$1,'Raw Week36'!$A$1:$IZ$1,0))</f>
        <v>0</v>
      </c>
      <c r="K52">
        <f>INDEX('Raw Week42'!$A$1:$IZ$95,MATCH(A52,'Raw Week42'!$B$1:$B$95,0),MATCH($M$1,'Raw Week42'!$A$1:$IZ$1,0))</f>
        <v>630</v>
      </c>
      <c r="L52" t="e">
        <f>INDEX('Raw Week48'!$A$1:$IZ$95,MATCH(A52,'Raw Week48'!$B$1:$B$95,0),MATCH($M$1,'Raw Week48'!$A$1:$IZ$1,0))</f>
        <v>#N/A</v>
      </c>
      <c r="N52"/>
      <c r="AH52" s="260">
        <f t="shared" si="11"/>
        <v>0</v>
      </c>
      <c r="AI52">
        <f t="shared" si="18"/>
        <v>490</v>
      </c>
      <c r="AJ52" t="e">
        <f t="shared" si="19"/>
        <v>#N/A</v>
      </c>
      <c r="AK52">
        <f t="shared" si="20"/>
        <v>90</v>
      </c>
      <c r="AL52">
        <f t="shared" si="21"/>
        <v>0</v>
      </c>
      <c r="AM52">
        <f t="shared" si="12"/>
        <v>75</v>
      </c>
      <c r="AN52" t="e">
        <f t="shared" si="13"/>
        <v>#N/A</v>
      </c>
      <c r="AO52">
        <f t="shared" si="14"/>
        <v>0</v>
      </c>
      <c r="AP52">
        <f t="shared" si="15"/>
        <v>0</v>
      </c>
      <c r="AQ52">
        <f t="shared" si="16"/>
        <v>630</v>
      </c>
      <c r="AR52" t="e">
        <f t="shared" si="17"/>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7550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560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7550</v>
      </c>
      <c r="AI53" t="e">
        <f t="shared" si="18"/>
        <v>#N/A</v>
      </c>
      <c r="AJ53" t="e">
        <f t="shared" si="19"/>
        <v>#N/A</v>
      </c>
      <c r="AK53" t="e">
        <f t="shared" si="20"/>
        <v>#N/A</v>
      </c>
      <c r="AL53" t="e">
        <f t="shared" si="21"/>
        <v>#N/A</v>
      </c>
      <c r="AM53" t="e">
        <f t="shared" si="12"/>
        <v>#N/A</v>
      </c>
      <c r="AN53">
        <f t="shared" si="13"/>
        <v>560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750</v>
      </c>
      <c r="C54" t="e">
        <f>INDEX('Raw Week1'!$A$1:$IZ$97,MATCH(A54,'Raw Week1'!$B$1:$B$97,0),MATCH($M$1,'Raw Week1'!$A$1:$IZ$1,0))</f>
        <v>#N/A</v>
      </c>
      <c r="D54" t="e">
        <f>INDEX('Raw Week2'!$A$1:$IZ$97,MATCH(A54,'Raw Week2'!$B$1:$B$97,0),MATCH($M$1,'Raw Week2'!$A$1:$IZ$1,0))</f>
        <v>#N/A</v>
      </c>
      <c r="E54">
        <f>INDEX('Raw Week6'!$A$1:$IZ$96,MATCH(A54,'Raw Week6'!$B$1:$B$96,0),MATCH($M$1,'Raw Week6'!$A$1:$IZ$1,0))</f>
        <v>0</v>
      </c>
      <c r="F54" t="e">
        <f>INDEX('Raw Week12'!$A$1:$IZ$97,MATCH(A54,'Raw Week12'!$B$1:$B$97,0),MATCH($M$1,'Raw Week12'!$A$1:$IZ$1,0))</f>
        <v>#N/A</v>
      </c>
      <c r="G54" t="e">
        <f>INDEX('Raw Week18'!$A$1:$IZ$96,MATCH(A54,'Raw Week18'!$B$1:$B$96,0),MATCH($M$1,'Raw Week18'!$A$1:$IZ$1,0))</f>
        <v>#N/A</v>
      </c>
      <c r="H54">
        <f>INDEX('Raw Week24'!$A$1:$IZ$97,MATCH(A54,'Raw Week24'!$B$1:$B$97,0),MATCH($M$1,'Raw Week24'!$A$1:$IZ$1,0))</f>
        <v>150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750</v>
      </c>
      <c r="AI54" t="e">
        <f t="shared" si="18"/>
        <v>#N/A</v>
      </c>
      <c r="AJ54" t="e">
        <f t="shared" si="19"/>
        <v>#N/A</v>
      </c>
      <c r="AK54">
        <f t="shared" si="20"/>
        <v>0</v>
      </c>
      <c r="AL54" t="e">
        <f t="shared" si="21"/>
        <v>#N/A</v>
      </c>
      <c r="AM54" t="e">
        <f t="shared" si="12"/>
        <v>#N/A</v>
      </c>
      <c r="AN54">
        <f t="shared" si="13"/>
        <v>150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2325</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2325</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100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150</v>
      </c>
      <c r="I56">
        <f>INDEX('Raw Week30'!$A$1:$IZ$96,MATCH(A56,'Raw Week30'!$B$1:$B$96,0),MATCH($M$1,'Raw Week30'!$A$1:$IZ$1,0))</f>
        <v>0</v>
      </c>
      <c r="J56">
        <f>INDEX('Raw Week36'!$A$1:$IZ$97,MATCH(A56,'Raw Week36'!$B$1:$B$97,0),MATCH($M$1,'Raw Week36'!$A$1:$IZ$1,0))</f>
        <v>150</v>
      </c>
      <c r="K56" t="e">
        <f>INDEX('Raw Week42'!$A$1:$IZ$95,MATCH(A56,'Raw Week42'!$B$1:$B$95,0),MATCH($M$1,'Raw Week42'!$A$1:$IZ$1,0))</f>
        <v>#N/A</v>
      </c>
      <c r="L56" t="e">
        <f>INDEX('Raw Week48'!$A$1:$IZ$95,MATCH(A56,'Raw Week48'!$B$1:$B$95,0),MATCH($M$1,'Raw Week48'!$A$1:$IZ$1,0))</f>
        <v>#N/A</v>
      </c>
      <c r="N56"/>
      <c r="AH56" s="260">
        <f t="shared" si="11"/>
        <v>100</v>
      </c>
      <c r="AI56" t="e">
        <f t="shared" si="18"/>
        <v>#N/A</v>
      </c>
      <c r="AJ56" t="e">
        <f t="shared" si="19"/>
        <v>#N/A</v>
      </c>
      <c r="AK56" t="e">
        <f t="shared" si="20"/>
        <v>#N/A</v>
      </c>
      <c r="AL56">
        <f t="shared" si="21"/>
        <v>0</v>
      </c>
      <c r="AM56" t="e">
        <f t="shared" si="12"/>
        <v>#N/A</v>
      </c>
      <c r="AN56">
        <f t="shared" si="13"/>
        <v>150</v>
      </c>
      <c r="AO56">
        <f t="shared" si="14"/>
        <v>0</v>
      </c>
      <c r="AP56">
        <f t="shared" si="15"/>
        <v>150</v>
      </c>
      <c r="AQ56" t="e">
        <f t="shared" si="16"/>
        <v>#N/A</v>
      </c>
      <c r="AR56" t="e">
        <f t="shared" si="17"/>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1050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1050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525</v>
      </c>
      <c r="C58">
        <f>INDEX('Raw Week1'!$A$1:$IZ$97,MATCH(A58,'Raw Week1'!$B$1:$B$97,0),MATCH($M$1,'Raw Week1'!$A$1:$IZ$1,0))</f>
        <v>525</v>
      </c>
      <c r="D58">
        <f>INDEX('Raw Week2'!$A$1:$IZ$97,MATCH(A58,'Raw Week2'!$B$1:$B$97,0),MATCH($M$1,'Raw Week2'!$A$1:$IZ$1,0))</f>
        <v>855</v>
      </c>
      <c r="E58" t="e">
        <f>INDEX('Raw Week6'!$A$1:$IZ$96,MATCH(A58,'Raw Week6'!$B$1:$B$96,0),MATCH($M$1,'Raw Week6'!$A$1:$IZ$1,0))</f>
        <v>#N/A</v>
      </c>
      <c r="F58">
        <f>INDEX('Raw Week12'!$A$1:$IZ$97,MATCH(A58,'Raw Week12'!$B$1:$B$97,0),MATCH($M$1,'Raw Week12'!$A$1:$IZ$1,0))</f>
        <v>300</v>
      </c>
      <c r="G58">
        <f>INDEX('Raw Week18'!$A$1:$IZ$96,MATCH(A58,'Raw Week18'!$B$1:$B$96,0),MATCH($M$1,'Raw Week18'!$A$1:$IZ$1,0))</f>
        <v>225</v>
      </c>
      <c r="H58" t="e">
        <f>INDEX('Raw Week24'!$A$1:$IZ$97,MATCH(A58,'Raw Week24'!$B$1:$B$97,0),MATCH($M$1,'Raw Week24'!$A$1:$IZ$1,0))</f>
        <v>#N/A</v>
      </c>
      <c r="I58">
        <f>INDEX('Raw Week30'!$A$1:$IZ$96,MATCH(A58,'Raw Week30'!$B$1:$B$96,0),MATCH($M$1,'Raw Week30'!$A$1:$IZ$1,0))</f>
        <v>225</v>
      </c>
      <c r="J58" t="e">
        <f>INDEX('Raw Week36'!$A$1:$IZ$97,MATCH(A58,'Raw Week36'!$B$1:$B$97,0),MATCH($M$1,'Raw Week36'!$A$1:$IZ$1,0))</f>
        <v>#N/A</v>
      </c>
      <c r="K58">
        <f>INDEX('Raw Week42'!$A$1:$IZ$95,MATCH(A58,'Raw Week42'!$B$1:$B$95,0),MATCH($M$1,'Raw Week42'!$A$1:$IZ$1,0))</f>
        <v>375</v>
      </c>
      <c r="L58" t="e">
        <f>INDEX('Raw Week48'!$A$1:$IZ$95,MATCH(A58,'Raw Week48'!$B$1:$B$95,0),MATCH($M$1,'Raw Week48'!$A$1:$IZ$1,0))</f>
        <v>#N/A</v>
      </c>
      <c r="N58"/>
      <c r="AH58" s="260">
        <f t="shared" si="11"/>
        <v>525</v>
      </c>
      <c r="AI58">
        <f t="shared" si="18"/>
        <v>525</v>
      </c>
      <c r="AJ58">
        <f t="shared" si="19"/>
        <v>855</v>
      </c>
      <c r="AK58" t="e">
        <f t="shared" si="20"/>
        <v>#N/A</v>
      </c>
      <c r="AL58">
        <f t="shared" si="21"/>
        <v>300</v>
      </c>
      <c r="AM58">
        <f t="shared" si="12"/>
        <v>225</v>
      </c>
      <c r="AN58" t="e">
        <f t="shared" si="13"/>
        <v>#N/A</v>
      </c>
      <c r="AO58">
        <f t="shared" si="14"/>
        <v>225</v>
      </c>
      <c r="AP58" t="e">
        <f t="shared" si="15"/>
        <v>#N/A</v>
      </c>
      <c r="AQ58">
        <f t="shared" si="16"/>
        <v>375</v>
      </c>
      <c r="AR58" t="e">
        <f t="shared" si="17"/>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3000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3375</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3000</v>
      </c>
      <c r="AI59" t="e">
        <f t="shared" si="18"/>
        <v>#N/A</v>
      </c>
      <c r="AJ59" t="e">
        <f t="shared" si="19"/>
        <v>#N/A</v>
      </c>
      <c r="AK59" t="e">
        <f t="shared" si="20"/>
        <v>#N/A</v>
      </c>
      <c r="AL59">
        <f t="shared" si="21"/>
        <v>3375</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9000</v>
      </c>
      <c r="C60">
        <f>INDEX('Raw Week1'!$A$1:$IZ$97,MATCH(A60,'Raw Week1'!$B$1:$B$97,0),MATCH($M$1,'Raw Week1'!$A$1:$IZ$1,0))</f>
        <v>2775</v>
      </c>
      <c r="D60">
        <f>INDEX('Raw Week2'!$A$1:$IZ$97,MATCH(A60,'Raw Week2'!$B$1:$B$97,0),MATCH($M$1,'Raw Week2'!$A$1:$IZ$1,0))</f>
        <v>3720</v>
      </c>
      <c r="E60" t="e">
        <f>INDEX('Raw Week6'!$A$1:$IZ$96,MATCH(A60,'Raw Week6'!$B$1:$B$96,0),MATCH($M$1,'Raw Week6'!$A$1:$IZ$1,0))</f>
        <v>#N/A</v>
      </c>
      <c r="F60" t="e">
        <f>INDEX('Raw Week12'!$A$1:$IZ$97,MATCH(A60,'Raw Week12'!$B$1:$B$97,0),MATCH($M$1,'Raw Week12'!$A$1:$IZ$1,0))</f>
        <v>#N/A</v>
      </c>
      <c r="G60">
        <f>INDEX('Raw Week18'!$A$1:$IZ$96,MATCH(A60,'Raw Week18'!$B$1:$B$96,0),MATCH($M$1,'Raw Week18'!$A$1:$IZ$1,0))</f>
        <v>3045</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3390</v>
      </c>
      <c r="L60">
        <f>INDEX('Raw Week48'!$A$1:$IZ$95,MATCH(A60,'Raw Week48'!$B$1:$B$95,0),MATCH($M$1,'Raw Week48'!$A$1:$IZ$1,0))</f>
        <v>3630</v>
      </c>
      <c r="N60"/>
      <c r="AH60" s="260">
        <f t="shared" si="11"/>
        <v>9000</v>
      </c>
      <c r="AI60">
        <f t="shared" si="18"/>
        <v>2775</v>
      </c>
      <c r="AJ60">
        <f t="shared" si="19"/>
        <v>3720</v>
      </c>
      <c r="AK60" t="e">
        <f t="shared" si="20"/>
        <v>#N/A</v>
      </c>
      <c r="AL60" t="e">
        <f t="shared" si="21"/>
        <v>#N/A</v>
      </c>
      <c r="AM60">
        <f t="shared" si="12"/>
        <v>3045</v>
      </c>
      <c r="AN60" t="e">
        <f t="shared" si="13"/>
        <v>#N/A</v>
      </c>
      <c r="AO60" t="e">
        <f t="shared" si="14"/>
        <v>#N/A</v>
      </c>
      <c r="AP60" t="e">
        <f t="shared" si="15"/>
        <v>#N/A</v>
      </c>
      <c r="AQ60">
        <f t="shared" si="16"/>
        <v>3390</v>
      </c>
      <c r="AR60">
        <f t="shared" si="17"/>
        <v>3630</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2100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2100</v>
      </c>
      <c r="I61">
        <f>INDEX('Raw Week30'!$A$1:$IZ$96,MATCH(A61,'Raw Week30'!$B$1:$B$96,0),MATCH($M$1,'Raw Week30'!$A$1:$IZ$1,0))</f>
        <v>315</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2100</v>
      </c>
      <c r="AI61" t="e">
        <f t="shared" si="18"/>
        <v>#N/A</v>
      </c>
      <c r="AJ61" t="e">
        <f t="shared" si="19"/>
        <v>#N/A</v>
      </c>
      <c r="AK61" t="e">
        <f t="shared" si="20"/>
        <v>#N/A</v>
      </c>
      <c r="AL61" t="e">
        <f t="shared" si="21"/>
        <v>#N/A</v>
      </c>
      <c r="AM61" t="e">
        <f t="shared" si="12"/>
        <v>#N/A</v>
      </c>
      <c r="AN61">
        <f t="shared" si="13"/>
        <v>2100</v>
      </c>
      <c r="AO61">
        <f t="shared" si="14"/>
        <v>315</v>
      </c>
      <c r="AP61" t="e">
        <f t="shared" si="15"/>
        <v>#N/A</v>
      </c>
      <c r="AQ61" t="e">
        <f t="shared" si="16"/>
        <v>#N/A</v>
      </c>
      <c r="AR61" t="e">
        <f t="shared" si="17"/>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175</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175</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525</v>
      </c>
      <c r="C63">
        <f>INDEX('Raw Week1'!$A$1:$IZ$97,MATCH(A63,'Raw Week1'!$B$1:$B$97,0),MATCH($M$1,'Raw Week1'!$A$1:$IZ$1,0))</f>
        <v>477.5</v>
      </c>
      <c r="D63">
        <f>INDEX('Raw Week2'!$A$1:$IZ$97,MATCH(A63,'Raw Week2'!$B$1:$B$97,0),MATCH($M$1,'Raw Week2'!$A$1:$IZ$1,0))</f>
        <v>525</v>
      </c>
      <c r="E63">
        <f>INDEX('Raw Week6'!$A$1:$IZ$96,MATCH(A63,'Raw Week6'!$B$1:$B$96,0),MATCH($M$1,'Raw Week6'!$A$1:$IZ$1,0))</f>
        <v>997.5</v>
      </c>
      <c r="F63">
        <f>INDEX('Raw Week12'!$A$1:$IZ$97,MATCH(A63,'Raw Week12'!$B$1:$B$97,0),MATCH($M$1,'Raw Week12'!$A$1:$IZ$1,0))</f>
        <v>825</v>
      </c>
      <c r="G63">
        <f>INDEX('Raw Week18'!$A$1:$IZ$96,MATCH(A63,'Raw Week18'!$B$1:$B$96,0),MATCH($M$1,'Raw Week18'!$A$1:$IZ$1,0))</f>
        <v>437.5</v>
      </c>
      <c r="H63">
        <f>INDEX('Raw Week24'!$A$1:$IZ$97,MATCH(A63,'Raw Week24'!$B$1:$B$97,0),MATCH($M$1,'Raw Week24'!$A$1:$IZ$1,0))</f>
        <v>677.5</v>
      </c>
      <c r="I63">
        <f>INDEX('Raw Week30'!$A$1:$IZ$96,MATCH(A63,'Raw Week30'!$B$1:$B$96,0),MATCH($M$1,'Raw Week30'!$A$1:$IZ$1,0))</f>
        <v>1050</v>
      </c>
      <c r="J63">
        <f>INDEX('Raw Week36'!$A$1:$IZ$97,MATCH(A63,'Raw Week36'!$B$1:$B$97,0),MATCH($M$1,'Raw Week36'!$A$1:$IZ$1,0))</f>
        <v>810</v>
      </c>
      <c r="K63">
        <f>INDEX('Raw Week42'!$A$1:$IZ$95,MATCH(A63,'Raw Week42'!$B$1:$B$95,0),MATCH($M$1,'Raw Week42'!$A$1:$IZ$1,0))</f>
        <v>1125</v>
      </c>
      <c r="L63">
        <f>INDEX('Raw Week48'!$A$1:$IZ$95,MATCH(A63,'Raw Week48'!$B$1:$B$95,0),MATCH($M$1,'Raw Week48'!$A$1:$IZ$1,0))</f>
        <v>1125</v>
      </c>
      <c r="N63"/>
      <c r="AH63" s="260">
        <f t="shared" si="11"/>
        <v>525</v>
      </c>
      <c r="AI63">
        <f t="shared" si="18"/>
        <v>477.5</v>
      </c>
      <c r="AJ63">
        <f t="shared" si="19"/>
        <v>525</v>
      </c>
      <c r="AK63">
        <f t="shared" si="20"/>
        <v>997.5</v>
      </c>
      <c r="AL63">
        <f t="shared" si="21"/>
        <v>825</v>
      </c>
      <c r="AM63">
        <f t="shared" si="12"/>
        <v>437.5</v>
      </c>
      <c r="AN63">
        <f t="shared" si="13"/>
        <v>677.5</v>
      </c>
      <c r="AO63">
        <f t="shared" si="14"/>
        <v>1050</v>
      </c>
      <c r="AP63">
        <f t="shared" si="15"/>
        <v>810</v>
      </c>
      <c r="AQ63">
        <f t="shared" si="16"/>
        <v>1125</v>
      </c>
      <c r="AR63">
        <f t="shared" si="17"/>
        <v>1125</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750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2490</v>
      </c>
      <c r="H64" t="e">
        <f>INDEX('Raw Week24'!$A$1:$IZ$97,MATCH(A64,'Raw Week24'!$B$1:$B$97,0),MATCH($M$1,'Raw Week24'!$A$1:$IZ$1,0))</f>
        <v>#N/A</v>
      </c>
      <c r="I64" t="e">
        <f>INDEX('Raw Week30'!$A$1:$IZ$96,MATCH(A64,'Raw Week30'!$B$1:$B$96,0),MATCH($M$1,'Raw Week30'!$A$1:$IZ$1,0))</f>
        <v>#N/A</v>
      </c>
      <c r="J64">
        <f>INDEX('Raw Week36'!$A$1:$IZ$97,MATCH(A64,'Raw Week36'!$B$1:$B$97,0),MATCH($M$1,'Raw Week36'!$A$1:$IZ$1,0))</f>
        <v>3210</v>
      </c>
      <c r="K64" t="e">
        <f>INDEX('Raw Week42'!$A$1:$IZ$95,MATCH(A64,'Raw Week42'!$B$1:$B$95,0),MATCH($M$1,'Raw Week42'!$A$1:$IZ$1,0))</f>
        <v>#N/A</v>
      </c>
      <c r="L64" t="e">
        <f>INDEX('Raw Week48'!$A$1:$IZ$95,MATCH(A64,'Raw Week48'!$B$1:$B$95,0),MATCH($M$1,'Raw Week48'!$A$1:$IZ$1,0))</f>
        <v>#N/A</v>
      </c>
      <c r="N64"/>
      <c r="AH64" s="260">
        <f t="shared" si="11"/>
        <v>750</v>
      </c>
      <c r="AI64" t="e">
        <f t="shared" si="18"/>
        <v>#N/A</v>
      </c>
      <c r="AJ64" t="e">
        <f t="shared" si="19"/>
        <v>#N/A</v>
      </c>
      <c r="AK64" t="e">
        <f t="shared" si="20"/>
        <v>#N/A</v>
      </c>
      <c r="AL64" t="e">
        <f t="shared" si="21"/>
        <v>#N/A</v>
      </c>
      <c r="AM64">
        <f t="shared" si="12"/>
        <v>2490</v>
      </c>
      <c r="AN64" t="e">
        <f t="shared" si="13"/>
        <v>#N/A</v>
      </c>
      <c r="AO64" t="e">
        <f t="shared" si="14"/>
        <v>#N/A</v>
      </c>
      <c r="AP64">
        <f t="shared" si="15"/>
        <v>3210</v>
      </c>
      <c r="AQ64" t="e">
        <f t="shared" si="16"/>
        <v>#N/A</v>
      </c>
      <c r="AR64" t="e">
        <f t="shared" si="17"/>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75</v>
      </c>
      <c r="C65">
        <f>INDEX('Raw Week1'!$A$1:$IZ$97,MATCH(A65,'Raw Week1'!$B$1:$B$97,0),MATCH($M$1,'Raw Week1'!$A$1:$IZ$1,0))</f>
        <v>0</v>
      </c>
      <c r="D65">
        <f>INDEX('Raw Week2'!$A$1:$IZ$97,MATCH(A65,'Raw Week2'!$B$1:$B$97,0),MATCH($M$1,'Raw Week2'!$A$1:$IZ$1,0))</f>
        <v>0</v>
      </c>
      <c r="E65">
        <f>INDEX('Raw Week6'!$A$1:$IZ$96,MATCH(A65,'Raw Week6'!$B$1:$B$96,0),MATCH($M$1,'Raw Week6'!$A$1:$IZ$1,0))</f>
        <v>0</v>
      </c>
      <c r="F65">
        <f>INDEX('Raw Week12'!$A$1:$IZ$97,MATCH(A65,'Raw Week12'!$B$1:$B$97,0),MATCH($M$1,'Raw Week12'!$A$1:$IZ$1,0))</f>
        <v>0</v>
      </c>
      <c r="G65">
        <f>INDEX('Raw Week18'!$A$1:$IZ$96,MATCH(A65,'Raw Week18'!$B$1:$B$96,0),MATCH($M$1,'Raw Week18'!$A$1:$IZ$1,0))</f>
        <v>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75</v>
      </c>
      <c r="AI65">
        <f t="shared" si="18"/>
        <v>0</v>
      </c>
      <c r="AJ65">
        <f t="shared" si="19"/>
        <v>0</v>
      </c>
      <c r="AK65">
        <f t="shared" si="20"/>
        <v>0</v>
      </c>
      <c r="AL65">
        <f t="shared" si="21"/>
        <v>0</v>
      </c>
      <c r="AM65">
        <f t="shared" si="12"/>
        <v>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787.5</v>
      </c>
      <c r="C66" t="e">
        <f>INDEX('Raw Week1'!$A$1:$IZ$97,MATCH(A66,'Raw Week1'!$B$1:$B$97,0),MATCH($M$1,'Raw Week1'!$A$1:$IZ$1,0))</f>
        <v>#N/A</v>
      </c>
      <c r="D66" t="e">
        <f>INDEX('Raw Week2'!$A$1:$IZ$97,MATCH(A66,'Raw Week2'!$B$1:$B$97,0),MATCH($M$1,'Raw Week2'!$A$1:$IZ$1,0))</f>
        <v>#N/A</v>
      </c>
      <c r="E66">
        <f>INDEX('Raw Week6'!$A$1:$IZ$96,MATCH(A66,'Raw Week6'!$B$1:$B$96,0),MATCH($M$1,'Raw Week6'!$A$1:$IZ$1,0))</f>
        <v>750</v>
      </c>
      <c r="F66" t="e">
        <f>INDEX('Raw Week12'!$A$1:$IZ$97,MATCH(A66,'Raw Week12'!$B$1:$B$97,0),MATCH($M$1,'Raw Week12'!$A$1:$IZ$1,0))</f>
        <v>#N/A</v>
      </c>
      <c r="G66" t="e">
        <f>INDEX('Raw Week18'!$A$1:$IZ$96,MATCH(A66,'Raw Week18'!$B$1:$B$96,0),MATCH($M$1,'Raw Week18'!$A$1:$IZ$1,0))</f>
        <v>#N/A</v>
      </c>
      <c r="H66">
        <f>INDEX('Raw Week24'!$A$1:$IZ$97,MATCH(A66,'Raw Week24'!$B$1:$B$97,0),MATCH($M$1,'Raw Week24'!$A$1:$IZ$1,0))</f>
        <v>787.5</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787.5</v>
      </c>
      <c r="AI66" t="e">
        <f t="shared" si="18"/>
        <v>#N/A</v>
      </c>
      <c r="AJ66" t="e">
        <f t="shared" si="19"/>
        <v>#N/A</v>
      </c>
      <c r="AK66">
        <f t="shared" si="20"/>
        <v>750</v>
      </c>
      <c r="AL66" t="e">
        <f t="shared" si="21"/>
        <v>#N/A</v>
      </c>
      <c r="AM66" t="e">
        <f t="shared" ref="AM66:AM84" si="23">G66</f>
        <v>#N/A</v>
      </c>
      <c r="AN66">
        <f t="shared" ref="AN66:AN84" si="24">H66</f>
        <v>787.5</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1380</v>
      </c>
      <c r="C67" t="e">
        <f>INDEX('Raw Week1'!$A$1:$IZ$97,MATCH(A67,'Raw Week1'!$B$1:$B$97,0),MATCH($M$1,'Raw Week1'!$A$1:$IZ$1,0))</f>
        <v>#N/A</v>
      </c>
      <c r="D67" t="e">
        <f>INDEX('Raw Week2'!$A$1:$IZ$97,MATCH(A67,'Raw Week2'!$B$1:$B$97,0),MATCH($M$1,'Raw Week2'!$A$1:$IZ$1,0))</f>
        <v>#N/A</v>
      </c>
      <c r="E67">
        <f>INDEX('Raw Week6'!$A$1:$IZ$96,MATCH(A67,'Raw Week6'!$B$1:$B$96,0),MATCH($M$1,'Raw Week6'!$A$1:$IZ$1,0))</f>
        <v>150</v>
      </c>
      <c r="F67">
        <f>INDEX('Raw Week12'!$A$1:$IZ$97,MATCH(A67,'Raw Week12'!$B$1:$B$97,0),MATCH($M$1,'Raw Week12'!$A$1:$IZ$1,0))</f>
        <v>1170</v>
      </c>
      <c r="G67">
        <f>INDEX('Raw Week18'!$A$1:$IZ$96,MATCH(A67,'Raw Week18'!$B$1:$B$96,0),MATCH($M$1,'Raw Week18'!$A$1:$IZ$1,0))</f>
        <v>200</v>
      </c>
      <c r="H67" t="e">
        <f>INDEX('Raw Week24'!$A$1:$IZ$97,MATCH(A67,'Raw Week24'!$B$1:$B$97,0),MATCH($M$1,'Raw Week24'!$A$1:$IZ$1,0))</f>
        <v>#N/A</v>
      </c>
      <c r="I67">
        <f>INDEX('Raw Week30'!$A$1:$IZ$96,MATCH(A67,'Raw Week30'!$B$1:$B$96,0),MATCH($M$1,'Raw Week30'!$A$1:$IZ$1,0))</f>
        <v>1507.5</v>
      </c>
      <c r="J67">
        <f>INDEX('Raw Week36'!$A$1:$IZ$97,MATCH(A67,'Raw Week36'!$B$1:$B$97,0),MATCH($M$1,'Raw Week36'!$A$1:$IZ$1,0))</f>
        <v>337.5</v>
      </c>
      <c r="K67" t="e">
        <f>INDEX('Raw Week42'!$A$1:$IZ$95,MATCH(A67,'Raw Week42'!$B$1:$B$95,0),MATCH($M$1,'Raw Week42'!$A$1:$IZ$1,0))</f>
        <v>#N/A</v>
      </c>
      <c r="L67">
        <f>INDEX('Raw Week48'!$A$1:$IZ$95,MATCH(A67,'Raw Week48'!$B$1:$B$95,0),MATCH($M$1,'Raw Week48'!$A$1:$IZ$1,0))</f>
        <v>262.5</v>
      </c>
      <c r="N67"/>
      <c r="AH67" s="260">
        <f t="shared" si="22"/>
        <v>1380</v>
      </c>
      <c r="AI67" t="e">
        <f t="shared" ref="AI67:AI84" si="29">C67</f>
        <v>#N/A</v>
      </c>
      <c r="AJ67" t="e">
        <f t="shared" ref="AJ67:AJ84" si="30">D67</f>
        <v>#N/A</v>
      </c>
      <c r="AK67">
        <f t="shared" ref="AK67:AK84" si="31">E67</f>
        <v>150</v>
      </c>
      <c r="AL67">
        <f t="shared" ref="AL67:AL84" si="32">F67</f>
        <v>1170</v>
      </c>
      <c r="AM67">
        <f t="shared" si="23"/>
        <v>200</v>
      </c>
      <c r="AN67" t="e">
        <f t="shared" si="24"/>
        <v>#N/A</v>
      </c>
      <c r="AO67">
        <f t="shared" si="25"/>
        <v>1507.5</v>
      </c>
      <c r="AP67">
        <f t="shared" si="26"/>
        <v>337.5</v>
      </c>
      <c r="AQ67" t="e">
        <f t="shared" si="27"/>
        <v>#N/A</v>
      </c>
      <c r="AR67">
        <f t="shared" si="28"/>
        <v>262.5</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1590</v>
      </c>
      <c r="C68">
        <f>INDEX('Raw Week1'!$A$1:$IZ$97,MATCH(A68,'Raw Week1'!$B$1:$B$97,0),MATCH($M$1,'Raw Week1'!$A$1:$IZ$1,0))</f>
        <v>1665</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1590</v>
      </c>
      <c r="AI68">
        <f t="shared" si="29"/>
        <v>1665</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345</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345</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570</v>
      </c>
      <c r="C70">
        <f>INDEX('Raw Week1'!$A$1:$IZ$97,MATCH(A70,'Raw Week1'!$B$1:$B$97,0),MATCH($M$1,'Raw Week1'!$A$1:$IZ$1,0))</f>
        <v>225</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337.5</v>
      </c>
      <c r="N70"/>
      <c r="AH70" s="260">
        <f t="shared" si="22"/>
        <v>570</v>
      </c>
      <c r="AI70">
        <f t="shared" si="29"/>
        <v>225</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337.5</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1200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1200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240</v>
      </c>
      <c r="C72">
        <f>INDEX('Raw Week1'!$A$1:$IZ$97,MATCH(A72,'Raw Week1'!$B$1:$B$97,0),MATCH($M$1,'Raw Week1'!$A$1:$IZ$1,0))</f>
        <v>360</v>
      </c>
      <c r="D72">
        <f>INDEX('Raw Week2'!$A$1:$IZ$97,MATCH(A72,'Raw Week2'!$B$1:$B$97,0),MATCH($M$1,'Raw Week2'!$A$1:$IZ$1,0))</f>
        <v>240</v>
      </c>
      <c r="E72">
        <f>INDEX('Raw Week6'!$A$1:$IZ$96,MATCH(A72,'Raw Week6'!$B$1:$B$96,0),MATCH($M$1,'Raw Week6'!$A$1:$IZ$1,0))</f>
        <v>3787.5</v>
      </c>
      <c r="F72" t="e">
        <f>INDEX('Raw Week12'!$A$1:$IZ$97,MATCH(A72,'Raw Week12'!$B$1:$B$97,0),MATCH($M$1,'Raw Week12'!$A$1:$IZ$1,0))</f>
        <v>#N/A</v>
      </c>
      <c r="G72">
        <f>INDEX('Raw Week18'!$A$1:$IZ$96,MATCH(A72,'Raw Week18'!$B$1:$B$96,0),MATCH($M$1,'Raw Week18'!$A$1:$IZ$1,0))</f>
        <v>480</v>
      </c>
      <c r="H72" t="e">
        <f>INDEX('Raw Week24'!$A$1:$IZ$97,MATCH(A72,'Raw Week24'!$B$1:$B$97,0),MATCH($M$1,'Raw Week24'!$A$1:$IZ$1,0))</f>
        <v>#N/A</v>
      </c>
      <c r="I72">
        <f>INDEX('Raw Week30'!$A$1:$IZ$96,MATCH(A72,'Raw Week30'!$B$1:$B$96,0),MATCH($M$1,'Raw Week30'!$A$1:$IZ$1,0))</f>
        <v>1140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240</v>
      </c>
      <c r="AI72">
        <f t="shared" si="29"/>
        <v>360</v>
      </c>
      <c r="AJ72">
        <f t="shared" si="30"/>
        <v>240</v>
      </c>
      <c r="AK72">
        <f t="shared" si="31"/>
        <v>3787.5</v>
      </c>
      <c r="AL72" t="e">
        <f t="shared" si="32"/>
        <v>#N/A</v>
      </c>
      <c r="AM72">
        <f t="shared" si="23"/>
        <v>480</v>
      </c>
      <c r="AN72" t="e">
        <f t="shared" si="24"/>
        <v>#N/A</v>
      </c>
      <c r="AO72">
        <f t="shared" si="25"/>
        <v>1140</v>
      </c>
      <c r="AP72" t="e">
        <f t="shared" si="26"/>
        <v>#N/A</v>
      </c>
      <c r="AQ72" t="e">
        <f t="shared" si="27"/>
        <v>#N/A</v>
      </c>
      <c r="AR72" t="e">
        <f t="shared" si="28"/>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0</v>
      </c>
      <c r="C73">
        <f>INDEX('Raw Week1'!$A$1:$IZ$97,MATCH(A73,'Raw Week1'!$B$1:$B$97,0),MATCH($M$1,'Raw Week1'!$A$1:$IZ$1,0))</f>
        <v>0</v>
      </c>
      <c r="D73">
        <f>INDEX('Raw Week2'!$A$1:$IZ$97,MATCH(A73,'Raw Week2'!$B$1:$B$97,0),MATCH($M$1,'Raw Week2'!$A$1:$IZ$1,0))</f>
        <v>0</v>
      </c>
      <c r="E73">
        <f>INDEX('Raw Week6'!$A$1:$IZ$96,MATCH(A73,'Raw Week6'!$B$1:$B$96,0),MATCH($M$1,'Raw Week6'!$A$1:$IZ$1,0))</f>
        <v>3435</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0</v>
      </c>
      <c r="K73" t="e">
        <f>INDEX('Raw Week42'!$A$1:$IZ$95,MATCH(A73,'Raw Week42'!$B$1:$B$95,0),MATCH($M$1,'Raw Week42'!$A$1:$IZ$1,0))</f>
        <v>#N/A</v>
      </c>
      <c r="L73">
        <f>INDEX('Raw Week48'!$A$1:$IZ$95,MATCH(A73,'Raw Week48'!$B$1:$B$95,0),MATCH($M$1,'Raw Week48'!$A$1:$IZ$1,0))</f>
        <v>175</v>
      </c>
      <c r="N73"/>
      <c r="AH73" s="260">
        <f t="shared" si="22"/>
        <v>0</v>
      </c>
      <c r="AI73">
        <f t="shared" si="29"/>
        <v>0</v>
      </c>
      <c r="AJ73">
        <f t="shared" si="30"/>
        <v>0</v>
      </c>
      <c r="AK73">
        <f t="shared" si="31"/>
        <v>3435</v>
      </c>
      <c r="AL73" t="e">
        <f t="shared" si="32"/>
        <v>#N/A</v>
      </c>
      <c r="AM73">
        <f t="shared" si="23"/>
        <v>0</v>
      </c>
      <c r="AN73">
        <f t="shared" si="24"/>
        <v>0</v>
      </c>
      <c r="AO73">
        <f t="shared" si="25"/>
        <v>0</v>
      </c>
      <c r="AP73">
        <f t="shared" si="26"/>
        <v>0</v>
      </c>
      <c r="AQ73" t="e">
        <f t="shared" si="27"/>
        <v>#N/A</v>
      </c>
      <c r="AR73">
        <f t="shared" si="28"/>
        <v>175</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4455</v>
      </c>
      <c r="C74">
        <f>INDEX('Raw Week1'!$A$1:$IZ$97,MATCH(A74,'Raw Week1'!$B$1:$B$97,0),MATCH($M$1,'Raw Week1'!$A$1:$IZ$1,0))</f>
        <v>4500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4455</v>
      </c>
      <c r="AI74">
        <f t="shared" si="29"/>
        <v>4500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0</v>
      </c>
      <c r="C75">
        <f>INDEX('Raw Week1'!$A$1:$IZ$97,MATCH(A75,'Raw Week1'!$B$1:$B$97,0),MATCH($M$1,'Raw Week1'!$A$1:$IZ$1,0))</f>
        <v>0</v>
      </c>
      <c r="D75">
        <f>INDEX('Raw Week2'!$A$1:$IZ$97,MATCH(A75,'Raw Week2'!$B$1:$B$97,0),MATCH($M$1,'Raw Week2'!$A$1:$IZ$1,0))</f>
        <v>480</v>
      </c>
      <c r="E75">
        <f>INDEX('Raw Week6'!$A$1:$IZ$96,MATCH(A75,'Raw Week6'!$B$1:$B$96,0),MATCH($M$1,'Raw Week6'!$A$1:$IZ$1,0))</f>
        <v>0</v>
      </c>
      <c r="F75">
        <f>INDEX('Raw Week12'!$A$1:$IZ$97,MATCH(A75,'Raw Week12'!$B$1:$B$97,0),MATCH($M$1,'Raw Week12'!$A$1:$IZ$1,0))</f>
        <v>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0</v>
      </c>
      <c r="AI75">
        <f t="shared" si="29"/>
        <v>0</v>
      </c>
      <c r="AJ75">
        <f t="shared" si="30"/>
        <v>480</v>
      </c>
      <c r="AK75">
        <f t="shared" si="31"/>
        <v>0</v>
      </c>
      <c r="AL75">
        <f t="shared" si="32"/>
        <v>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787.5</v>
      </c>
      <c r="C76" t="e">
        <f>INDEX('Raw Week1'!$A$1:$IZ$97,MATCH(A76,'Raw Week1'!$B$1:$B$97,0),MATCH($M$1,'Raw Week1'!$A$1:$IZ$1,0))</f>
        <v>#N/A</v>
      </c>
      <c r="D76" t="e">
        <f>INDEX('Raw Week2'!$A$1:$IZ$97,MATCH(A76,'Raw Week2'!$B$1:$B$97,0),MATCH($M$1,'Raw Week2'!$A$1:$IZ$1,0))</f>
        <v>#N/A</v>
      </c>
      <c r="E76">
        <f>INDEX('Raw Week6'!$A$1:$IZ$96,MATCH(A76,'Raw Week6'!$B$1:$B$96,0),MATCH($M$1,'Raw Week6'!$A$1:$IZ$1,0))</f>
        <v>735</v>
      </c>
      <c r="F76">
        <f>INDEX('Raw Week12'!$A$1:$IZ$97,MATCH(A76,'Raw Week12'!$B$1:$B$97,0),MATCH($M$1,'Raw Week12'!$A$1:$IZ$1,0))</f>
        <v>270</v>
      </c>
      <c r="G76">
        <f>INDEX('Raw Week18'!$A$1:$IZ$96,MATCH(A76,'Raw Week18'!$B$1:$B$96,0),MATCH($M$1,'Raw Week18'!$A$1:$IZ$1,0))</f>
        <v>4455</v>
      </c>
      <c r="H76">
        <f>INDEX('Raw Week24'!$A$1:$IZ$97,MATCH(A76,'Raw Week24'!$B$1:$B$97,0),MATCH($M$1,'Raw Week24'!$A$1:$IZ$1,0))</f>
        <v>375</v>
      </c>
      <c r="I76">
        <f>INDEX('Raw Week30'!$A$1:$IZ$96,MATCH(A76,'Raw Week30'!$B$1:$B$96,0),MATCH($M$1,'Raw Week30'!$A$1:$IZ$1,0))</f>
        <v>525</v>
      </c>
      <c r="J76">
        <f>INDEX('Raw Week36'!$A$1:$IZ$97,MATCH(A76,'Raw Week36'!$B$1:$B$97,0),MATCH($M$1,'Raw Week36'!$A$1:$IZ$1,0))</f>
        <v>2662.5</v>
      </c>
      <c r="K76">
        <f>INDEX('Raw Week42'!$A$1:$IZ$95,MATCH(A76,'Raw Week42'!$B$1:$B$95,0),MATCH($M$1,'Raw Week42'!$A$1:$IZ$1,0))</f>
        <v>2220</v>
      </c>
      <c r="L76">
        <f>INDEX('Raw Week48'!$A$1:$IZ$95,MATCH(A76,'Raw Week48'!$B$1:$B$95,0),MATCH($M$1,'Raw Week48'!$A$1:$IZ$1,0))</f>
        <v>645</v>
      </c>
      <c r="N76"/>
      <c r="AH76" s="260">
        <f t="shared" si="22"/>
        <v>787.5</v>
      </c>
      <c r="AI76" t="e">
        <f t="shared" si="29"/>
        <v>#N/A</v>
      </c>
      <c r="AJ76" t="e">
        <f t="shared" si="30"/>
        <v>#N/A</v>
      </c>
      <c r="AK76">
        <f t="shared" si="31"/>
        <v>735</v>
      </c>
      <c r="AL76">
        <f t="shared" si="32"/>
        <v>270</v>
      </c>
      <c r="AM76">
        <f t="shared" si="23"/>
        <v>4455</v>
      </c>
      <c r="AN76">
        <f t="shared" si="24"/>
        <v>375</v>
      </c>
      <c r="AO76">
        <f t="shared" si="25"/>
        <v>525</v>
      </c>
      <c r="AP76">
        <f t="shared" si="26"/>
        <v>2662.5</v>
      </c>
      <c r="AQ76">
        <f t="shared" si="27"/>
        <v>2220</v>
      </c>
      <c r="AR76">
        <f t="shared" si="28"/>
        <v>645</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225</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225</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3160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3160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675</v>
      </c>
      <c r="C79">
        <f>INDEX('Raw Week1'!$A$1:$IZ$97,MATCH(A79,'Raw Week1'!$B$1:$B$97,0),MATCH($M$1,'Raw Week1'!$A$1:$IZ$1,0))</f>
        <v>490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1575</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675</v>
      </c>
      <c r="AI79">
        <f t="shared" si="29"/>
        <v>490</v>
      </c>
      <c r="AJ79" t="e">
        <f t="shared" si="30"/>
        <v>#N/A</v>
      </c>
      <c r="AK79" t="e">
        <f t="shared" si="31"/>
        <v>#N/A</v>
      </c>
      <c r="AL79" t="e">
        <f t="shared" si="32"/>
        <v>#N/A</v>
      </c>
      <c r="AM79">
        <f t="shared" si="23"/>
        <v>1575</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0</v>
      </c>
      <c r="C80">
        <f>INDEX('Raw Week1'!$A$1:$IZ$97,MATCH(A80,'Raw Week1'!$B$1:$B$97,0),MATCH($M$1,'Raw Week1'!$A$1:$IZ$1,0))</f>
        <v>4770</v>
      </c>
      <c r="D80">
        <f>INDEX('Raw Week2'!$A$1:$IZ$97,MATCH(A80,'Raw Week2'!$B$1:$B$97,0),MATCH($M$1,'Raw Week2'!$A$1:$IZ$1,0))</f>
        <v>1920</v>
      </c>
      <c r="E80">
        <f>INDEX('Raw Week6'!$A$1:$IZ$96,MATCH(A80,'Raw Week6'!$B$1:$B$96,0),MATCH($M$1,'Raw Week6'!$A$1:$IZ$1,0))</f>
        <v>4320</v>
      </c>
      <c r="F80">
        <f>INDEX('Raw Week12'!$A$1:$IZ$97,MATCH(A80,'Raw Week12'!$B$1:$B$97,0),MATCH($M$1,'Raw Week12'!$A$1:$IZ$1,0))</f>
        <v>2550</v>
      </c>
      <c r="G80">
        <f>INDEX('Raw Week18'!$A$1:$IZ$96,MATCH(A80,'Raw Week18'!$B$1:$B$96,0),MATCH($M$1,'Raw Week18'!$A$1:$IZ$1,0))</f>
        <v>0</v>
      </c>
      <c r="H80">
        <f>INDEX('Raw Week24'!$A$1:$IZ$97,MATCH(A80,'Raw Week24'!$B$1:$B$97,0),MATCH($M$1,'Raw Week24'!$A$1:$IZ$1,0))</f>
        <v>1050</v>
      </c>
      <c r="I80">
        <f>INDEX('Raw Week30'!$A$1:$IZ$96,MATCH(A80,'Raw Week30'!$B$1:$B$96,0),MATCH($M$1,'Raw Week30'!$A$1:$IZ$1,0))</f>
        <v>2670</v>
      </c>
      <c r="J80" t="e">
        <f>INDEX('Raw Week36'!$A$1:$IZ$97,MATCH(A80,'Raw Week36'!$B$1:$B$97,0),MATCH($M$1,'Raw Week36'!$A$1:$IZ$1,0))</f>
        <v>#N/A</v>
      </c>
      <c r="K80">
        <f>INDEX('Raw Week42'!$A$1:$IZ$95,MATCH(A80,'Raw Week42'!$B$1:$B$95,0),MATCH($M$1,'Raw Week42'!$A$1:$IZ$1,0))</f>
        <v>142.5</v>
      </c>
      <c r="L80" t="e">
        <f>INDEX('Raw Week48'!$A$1:$IZ$95,MATCH(A80,'Raw Week48'!$B$1:$B$95,0),MATCH($M$1,'Raw Week48'!$A$1:$IZ$1,0))</f>
        <v>#N/A</v>
      </c>
      <c r="N80"/>
      <c r="AH80" s="260">
        <f t="shared" si="22"/>
        <v>0</v>
      </c>
      <c r="AI80">
        <f t="shared" si="29"/>
        <v>4770</v>
      </c>
      <c r="AJ80">
        <f t="shared" si="30"/>
        <v>1920</v>
      </c>
      <c r="AK80">
        <f t="shared" si="31"/>
        <v>4320</v>
      </c>
      <c r="AL80">
        <f t="shared" si="32"/>
        <v>2550</v>
      </c>
      <c r="AM80">
        <f t="shared" si="23"/>
        <v>0</v>
      </c>
      <c r="AN80">
        <f t="shared" si="24"/>
        <v>1050</v>
      </c>
      <c r="AO80">
        <f t="shared" si="25"/>
        <v>2670</v>
      </c>
      <c r="AP80" t="e">
        <f t="shared" si="26"/>
        <v>#N/A</v>
      </c>
      <c r="AQ80">
        <f t="shared" si="27"/>
        <v>142.5</v>
      </c>
      <c r="AR80" t="e">
        <f t="shared" si="28"/>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885</v>
      </c>
      <c r="C81" t="e">
        <f>INDEX('Raw Week1'!$A$1:$IZ$97,MATCH(A81,'Raw Week1'!$B$1:$B$97,0),MATCH($M$1,'Raw Week1'!$A$1:$IZ$1,0))</f>
        <v>#N/A</v>
      </c>
      <c r="D81" t="e">
        <f>INDEX('Raw Week2'!$A$1:$IZ$97,MATCH(A81,'Raw Week2'!$B$1:$B$97,0),MATCH($M$1,'Raw Week2'!$A$1:$IZ$1,0))</f>
        <v>#N/A</v>
      </c>
      <c r="E81">
        <f>INDEX('Raw Week6'!$A$1:$IZ$96,MATCH(A81,'Raw Week6'!$B$1:$B$96,0),MATCH($M$1,'Raw Week6'!$A$1:$IZ$1,0))</f>
        <v>760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885</v>
      </c>
      <c r="AI81" t="e">
        <f t="shared" si="29"/>
        <v>#N/A</v>
      </c>
      <c r="AJ81" t="e">
        <f t="shared" si="30"/>
        <v>#N/A</v>
      </c>
      <c r="AK81">
        <f t="shared" si="31"/>
        <v>760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1635</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1635</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375</v>
      </c>
      <c r="C83" t="e">
        <f>INDEX('Raw Week1'!$A$1:$IZ$97,MATCH(A83,'Raw Week1'!$B$1:$B$97,0),MATCH($M$1,'Raw Week1'!$A$1:$IZ$1,0))</f>
        <v>#N/A</v>
      </c>
      <c r="D83" t="e">
        <f>INDEX('Raw Week2'!$A$1:$IZ$97,MATCH(A83,'Raw Week2'!$B$1:$B$97,0),MATCH($M$1,'Raw Week2'!$A$1:$IZ$1,0))</f>
        <v>#N/A</v>
      </c>
      <c r="E83">
        <f>INDEX('Raw Week6'!$A$1:$IZ$96,MATCH(A83,'Raw Week6'!$B$1:$B$96,0),MATCH($M$1,'Raw Week6'!$A$1:$IZ$1,0))</f>
        <v>437.5</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375</v>
      </c>
      <c r="AI83" t="e">
        <f t="shared" si="29"/>
        <v>#N/A</v>
      </c>
      <c r="AJ83" t="e">
        <f t="shared" si="30"/>
        <v>#N/A</v>
      </c>
      <c r="AK83">
        <f t="shared" si="31"/>
        <v>437.5</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1300</v>
      </c>
      <c r="C84">
        <f>INDEX('Raw Week1'!$A$1:$IZ$97,MATCH(A84,'Raw Week1'!$B$1:$B$97,0),MATCH($M$1,'Raw Week1'!$A$1:$IZ$1,0))</f>
        <v>2690</v>
      </c>
      <c r="D84">
        <f>INDEX('Raw Week2'!$A$1:$IZ$97,MATCH(A84,'Raw Week2'!$B$1:$B$97,0),MATCH($M$1,'Raw Week2'!$A$1:$IZ$1,0))</f>
        <v>2475</v>
      </c>
      <c r="E84">
        <f>INDEX('Raw Week6'!$A$1:$IZ$96,MATCH(A84,'Raw Week6'!$B$1:$B$96,0),MATCH($M$1,'Raw Week6'!$A$1:$IZ$1,0))</f>
        <v>2662.5</v>
      </c>
      <c r="F84">
        <f>INDEX('Raw Week12'!$A$1:$IZ$97,MATCH(A84,'Raw Week12'!$B$1:$B$97,0),MATCH($M$1,'Raw Week12'!$A$1:$IZ$1,0))</f>
        <v>3350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1300</v>
      </c>
      <c r="AI84">
        <f t="shared" si="29"/>
        <v>2690</v>
      </c>
      <c r="AJ84">
        <f t="shared" si="30"/>
        <v>2475</v>
      </c>
      <c r="AK84">
        <f t="shared" si="31"/>
        <v>2662.5</v>
      </c>
      <c r="AL84">
        <f t="shared" si="32"/>
        <v>3350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35">
      <c r="A85" s="226" t="s">
        <v>2534</v>
      </c>
      <c r="B85" s="223">
        <f>AVERAGEIF(B2:B84,"&lt;&gt;#N/A")</f>
        <v>1715.6084337349398</v>
      </c>
      <c r="C85" s="223">
        <f t="shared" ref="C85:L85" si="33">AVERAGEIF(C2:C84,"&lt;&gt;#N/A")</f>
        <v>1528.625</v>
      </c>
      <c r="D85" s="223">
        <f t="shared" si="33"/>
        <v>1932.5</v>
      </c>
      <c r="E85" s="223">
        <f t="shared" si="33"/>
        <v>1682.5</v>
      </c>
      <c r="F85" s="223">
        <f t="shared" si="33"/>
        <v>1960.1612903225807</v>
      </c>
      <c r="G85" s="223">
        <f t="shared" si="33"/>
        <v>1353.3928571428571</v>
      </c>
      <c r="H85" s="223">
        <f t="shared" si="33"/>
        <v>1186.4772727272727</v>
      </c>
      <c r="I85" s="223">
        <f t="shared" si="33"/>
        <v>776.02272727272725</v>
      </c>
      <c r="J85" s="223">
        <f t="shared" si="33"/>
        <v>1349.4772727272727</v>
      </c>
      <c r="K85" s="223">
        <f t="shared" si="33"/>
        <v>1876.875</v>
      </c>
      <c r="L85" s="223">
        <f t="shared" si="33"/>
        <v>1091.2083333333333</v>
      </c>
      <c r="M85" s="239" t="s">
        <v>2534</v>
      </c>
      <c r="AG85">
        <v>1</v>
      </c>
      <c r="AH85" s="262">
        <f t="shared" ref="AH85:AH116" si="34">AI2</f>
        <v>0</v>
      </c>
      <c r="AT85" s="287"/>
      <c r="AU85" s="288"/>
      <c r="AV85" s="289"/>
      <c r="AW85" s="289"/>
      <c r="AX85" s="288"/>
      <c r="AY85" s="289"/>
      <c r="AZ85" s="289"/>
    </row>
    <row r="86" spans="1:52" x14ac:dyDescent="0.35">
      <c r="A86" s="226" t="s">
        <v>2535</v>
      </c>
      <c r="B86" s="213">
        <f t="shared" ref="B86:L86" si="35">_xlfn.AGGREGATE(7,6,B2:B84)</f>
        <v>2023.7324760057095</v>
      </c>
      <c r="C86" s="213">
        <f t="shared" si="35"/>
        <v>1771.8045406105621</v>
      </c>
      <c r="D86" s="213">
        <f t="shared" si="35"/>
        <v>1959.3373473981173</v>
      </c>
      <c r="E86" s="213">
        <f t="shared" si="35"/>
        <v>1962.8162563648182</v>
      </c>
      <c r="F86" s="213">
        <f t="shared" si="35"/>
        <v>2251.3842904129624</v>
      </c>
      <c r="G86" s="213">
        <f t="shared" si="35"/>
        <v>1551.5703237612918</v>
      </c>
      <c r="H86" s="213">
        <f t="shared" si="35"/>
        <v>1404.7787614092454</v>
      </c>
      <c r="I86" s="213">
        <f t="shared" si="35"/>
        <v>992.96023846534763</v>
      </c>
      <c r="J86" s="213">
        <f t="shared" si="35"/>
        <v>1491.1667090640065</v>
      </c>
      <c r="K86" s="213">
        <f t="shared" si="35"/>
        <v>1925.9848599926877</v>
      </c>
      <c r="L86" s="213">
        <f t="shared" si="35"/>
        <v>1555.1609515239659</v>
      </c>
      <c r="M86" s="239" t="s">
        <v>2535</v>
      </c>
      <c r="AH86" s="260" t="e">
        <f t="shared" si="34"/>
        <v>#N/A</v>
      </c>
      <c r="AT86" s="287"/>
      <c r="AU86" s="288"/>
      <c r="AV86" s="289"/>
      <c r="AW86" s="289"/>
      <c r="AX86" s="288"/>
      <c r="AY86" s="289"/>
      <c r="AZ86" s="289"/>
    </row>
    <row r="87" spans="1:52" x14ac:dyDescent="0.35">
      <c r="A87" s="226" t="s">
        <v>2533</v>
      </c>
      <c r="B87" s="215">
        <f>COUNTIFS(B2:B84,"&lt;&gt;#N/A")</f>
        <v>83</v>
      </c>
      <c r="C87" s="215">
        <f t="shared" ref="C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35">
      <c r="A88" s="226" t="s">
        <v>2536</v>
      </c>
      <c r="B88" s="213">
        <f t="shared" ref="B88:L88" si="37">B86/SQRT(B87)</f>
        <v>222.13349764587048</v>
      </c>
      <c r="C88" s="213">
        <f t="shared" si="37"/>
        <v>280.14689584788391</v>
      </c>
      <c r="D88" s="213">
        <f t="shared" si="37"/>
        <v>408.5500789328616</v>
      </c>
      <c r="E88" s="213">
        <f t="shared" si="37"/>
        <v>341.68245297972561</v>
      </c>
      <c r="F88" s="213">
        <f t="shared" si="37"/>
        <v>404.36055545795642</v>
      </c>
      <c r="G88" s="213">
        <f t="shared" si="37"/>
        <v>293.21922987859637</v>
      </c>
      <c r="H88" s="213">
        <f t="shared" si="37"/>
        <v>299.49983825359823</v>
      </c>
      <c r="I88" s="213">
        <f t="shared" si="37"/>
        <v>211.69983415344987</v>
      </c>
      <c r="J88" s="213">
        <f t="shared" si="37"/>
        <v>317.9178105780843</v>
      </c>
      <c r="K88" s="213">
        <f t="shared" si="37"/>
        <v>430.66330705790648</v>
      </c>
      <c r="L88" s="213">
        <f t="shared" si="37"/>
        <v>317.44589992790685</v>
      </c>
      <c r="M88" s="239" t="s">
        <v>2536</v>
      </c>
      <c r="AH88" s="260">
        <f t="shared" si="34"/>
        <v>3015</v>
      </c>
      <c r="AT88" s="287"/>
      <c r="AU88" s="288"/>
      <c r="AV88" s="289"/>
      <c r="AW88" s="289"/>
      <c r="AX88" s="288"/>
      <c r="AY88" s="289"/>
      <c r="AZ88" s="289"/>
    </row>
    <row r="89" spans="1:52" x14ac:dyDescent="0.35">
      <c r="A89" s="226" t="s">
        <v>2638</v>
      </c>
      <c r="B89" s="191">
        <f t="shared" ref="B89:L89" si="38">_xlfn.AGGREGATE(12,7,B2:B84)</f>
        <v>960</v>
      </c>
      <c r="C89" s="191">
        <f t="shared" si="38"/>
        <v>645</v>
      </c>
      <c r="D89" s="191">
        <f t="shared" si="38"/>
        <v>907.5</v>
      </c>
      <c r="E89" s="191">
        <f t="shared" si="38"/>
        <v>787.5</v>
      </c>
      <c r="F89" s="191">
        <f t="shared" si="38"/>
        <v>1170</v>
      </c>
      <c r="G89" s="191">
        <f t="shared" si="38"/>
        <v>458.75</v>
      </c>
      <c r="H89" s="191">
        <f t="shared" si="38"/>
        <v>676.25</v>
      </c>
      <c r="I89" s="191">
        <f t="shared" si="38"/>
        <v>382.5</v>
      </c>
      <c r="J89" s="191">
        <f t="shared" si="38"/>
        <v>765</v>
      </c>
      <c r="K89" s="191">
        <f t="shared" si="38"/>
        <v>1301.25</v>
      </c>
      <c r="L89" s="191">
        <f t="shared" si="38"/>
        <v>262.5</v>
      </c>
      <c r="M89" s="239" t="s">
        <v>2638</v>
      </c>
      <c r="AH89" s="260">
        <f t="shared" si="34"/>
        <v>3187.5</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34"/>
        <v>1185</v>
      </c>
      <c r="AT90" s="287"/>
      <c r="AU90" s="288"/>
      <c r="AV90" s="289"/>
      <c r="AW90" s="289"/>
      <c r="AX90" s="288"/>
      <c r="AY90" s="289"/>
      <c r="AZ90" s="289"/>
    </row>
    <row r="91" spans="1:52" x14ac:dyDescent="0.35">
      <c r="A91" s="228"/>
      <c r="AH91" s="260" t="e">
        <f t="shared" si="34"/>
        <v>#N/A</v>
      </c>
      <c r="AT91" s="287"/>
      <c r="AU91" s="288"/>
      <c r="AV91" s="289"/>
      <c r="AW91" s="289"/>
      <c r="AX91" s="288"/>
      <c r="AY91" s="289"/>
      <c r="AZ91" s="289"/>
    </row>
    <row r="92" spans="1:52" x14ac:dyDescent="0.35">
      <c r="A92" s="228" t="s">
        <v>2845</v>
      </c>
      <c r="AH92" s="260">
        <f t="shared" si="34"/>
        <v>275</v>
      </c>
      <c r="AT92" s="287"/>
      <c r="AU92" s="288"/>
      <c r="AV92" s="289"/>
      <c r="AW92" s="289"/>
      <c r="AX92" s="288"/>
      <c r="AY92" s="289"/>
      <c r="AZ92" s="289"/>
    </row>
    <row r="93" spans="1:52" x14ac:dyDescent="0.35">
      <c r="A93" s="228" t="s">
        <v>2821</v>
      </c>
      <c r="AH93" s="260" t="e">
        <f t="shared" si="34"/>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35">
      <c r="A95" s="292" t="s">
        <v>2818</v>
      </c>
      <c r="B95">
        <f t="shared" ref="B95:L95" si="39">COUNTIFS(B2:B84,"=No*")</f>
        <v>0</v>
      </c>
      <c r="C95">
        <f t="shared" si="39"/>
        <v>0</v>
      </c>
      <c r="D95">
        <f t="shared" si="39"/>
        <v>0</v>
      </c>
      <c r="E95">
        <f t="shared" si="39"/>
        <v>0</v>
      </c>
      <c r="F95">
        <f t="shared" si="39"/>
        <v>0</v>
      </c>
      <c r="G95">
        <f t="shared" si="39"/>
        <v>0</v>
      </c>
      <c r="H95">
        <f t="shared" si="39"/>
        <v>0</v>
      </c>
      <c r="I95">
        <f t="shared" si="39"/>
        <v>0</v>
      </c>
      <c r="J95">
        <f t="shared" si="39"/>
        <v>0</v>
      </c>
      <c r="K95">
        <f t="shared" si="39"/>
        <v>0</v>
      </c>
      <c r="L95">
        <f t="shared" si="39"/>
        <v>0</v>
      </c>
      <c r="AH95" s="260">
        <f t="shared" si="34"/>
        <v>637.5</v>
      </c>
      <c r="AL95" s="291" t="s">
        <v>2826</v>
      </c>
      <c r="AT95" s="287"/>
      <c r="AU95" s="288"/>
      <c r="AV95" s="289"/>
      <c r="AW95" s="289"/>
      <c r="AX95" s="288"/>
      <c r="AY95" s="289"/>
      <c r="AZ95" s="289"/>
    </row>
    <row r="96" spans="1:52" x14ac:dyDescent="0.3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f t="shared" si="34"/>
        <v>5565</v>
      </c>
      <c r="AT96" s="287"/>
      <c r="AU96" s="288"/>
      <c r="AV96" s="289"/>
      <c r="AW96" s="289"/>
      <c r="AX96" s="288"/>
      <c r="AY96" s="289"/>
      <c r="AZ96" s="289"/>
    </row>
    <row r="97" spans="1:38" x14ac:dyDescent="0.3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150</v>
      </c>
      <c r="AL97" s="291" t="s">
        <v>2827</v>
      </c>
    </row>
    <row r="98" spans="1:38" x14ac:dyDescent="0.3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35">
      <c r="AH99" s="260">
        <f t="shared" si="34"/>
        <v>500</v>
      </c>
      <c r="AL99" s="291" t="s">
        <v>2829</v>
      </c>
    </row>
    <row r="100" spans="1:38" x14ac:dyDescent="0.35">
      <c r="AH100" s="260">
        <f t="shared" si="34"/>
        <v>580</v>
      </c>
      <c r="AL100" s="291" t="s">
        <v>2830</v>
      </c>
    </row>
    <row r="101" spans="1:38" x14ac:dyDescent="0.35">
      <c r="A101" s="229" t="s">
        <v>2822</v>
      </c>
      <c r="AH101" s="260">
        <f t="shared" si="34"/>
        <v>1950</v>
      </c>
      <c r="AL101" s="291" t="s">
        <v>2831</v>
      </c>
    </row>
    <row r="102" spans="1:38" x14ac:dyDescent="0.35">
      <c r="A102" s="229" t="s">
        <v>2818</v>
      </c>
      <c r="B102" s="192">
        <f t="shared" ref="B102:L102" si="43">COUNTIFS(B2:B84,"=No*")</f>
        <v>0</v>
      </c>
      <c r="C102" s="192">
        <f t="shared" si="43"/>
        <v>0</v>
      </c>
      <c r="D102" s="192">
        <f t="shared" si="43"/>
        <v>0</v>
      </c>
      <c r="E102" s="192">
        <f t="shared" si="43"/>
        <v>0</v>
      </c>
      <c r="F102" s="192">
        <f t="shared" si="43"/>
        <v>0</v>
      </c>
      <c r="G102" s="192">
        <f t="shared" si="43"/>
        <v>0</v>
      </c>
      <c r="H102" s="192">
        <f t="shared" si="43"/>
        <v>0</v>
      </c>
      <c r="I102" s="192">
        <f t="shared" si="43"/>
        <v>0</v>
      </c>
      <c r="J102" s="192">
        <f t="shared" si="43"/>
        <v>0</v>
      </c>
      <c r="K102" s="192">
        <f t="shared" si="43"/>
        <v>0</v>
      </c>
      <c r="L102" s="192">
        <f t="shared" si="43"/>
        <v>0</v>
      </c>
      <c r="AH102" s="260">
        <f t="shared" si="34"/>
        <v>0</v>
      </c>
      <c r="AL102" s="291" t="s">
        <v>2832</v>
      </c>
    </row>
    <row r="103" spans="1:38" x14ac:dyDescent="0.3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3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f t="shared" si="34"/>
        <v>640</v>
      </c>
      <c r="AL104" s="291" t="s">
        <v>2833</v>
      </c>
    </row>
    <row r="105" spans="1:38" x14ac:dyDescent="0.35">
      <c r="AH105" s="260">
        <f t="shared" si="34"/>
        <v>7290</v>
      </c>
      <c r="AL105" s="291" t="s">
        <v>2834</v>
      </c>
    </row>
    <row r="106" spans="1:38" x14ac:dyDescent="0.35">
      <c r="A106" s="227" t="s">
        <v>2844</v>
      </c>
      <c r="AH106" s="260">
        <f t="shared" si="34"/>
        <v>3060</v>
      </c>
      <c r="AL106" s="291" t="s">
        <v>2835</v>
      </c>
    </row>
    <row r="107" spans="1:38" x14ac:dyDescent="0.35">
      <c r="A107" s="228" t="s">
        <v>2821</v>
      </c>
      <c r="AH107" s="260">
        <f t="shared" si="34"/>
        <v>907.5</v>
      </c>
    </row>
    <row r="108" spans="1:38" x14ac:dyDescent="0.35">
      <c r="B108" s="192">
        <v>0</v>
      </c>
      <c r="C108">
        <v>1</v>
      </c>
      <c r="D108">
        <v>2</v>
      </c>
      <c r="E108">
        <v>6</v>
      </c>
      <c r="F108">
        <v>12</v>
      </c>
      <c r="G108">
        <v>18</v>
      </c>
      <c r="H108">
        <v>24</v>
      </c>
      <c r="I108" s="188">
        <v>30</v>
      </c>
      <c r="J108" s="188">
        <v>36</v>
      </c>
      <c r="K108" s="188">
        <v>42</v>
      </c>
      <c r="L108" s="188">
        <v>48</v>
      </c>
      <c r="AH108" s="260" t="e">
        <f t="shared" si="34"/>
        <v>#N/A</v>
      </c>
    </row>
    <row r="109" spans="1:38" x14ac:dyDescent="0.3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4"/>
        <v>#N/A</v>
      </c>
    </row>
    <row r="110" spans="1:38" x14ac:dyDescent="0.3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4"/>
        <v>1220</v>
      </c>
    </row>
    <row r="111" spans="1:38" x14ac:dyDescent="0.3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3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4"/>
        <v>1100</v>
      </c>
    </row>
    <row r="113" spans="1:34" x14ac:dyDescent="0.3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4"/>
        <v>1057.5</v>
      </c>
    </row>
    <row r="114" spans="1:34" x14ac:dyDescent="0.3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3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35">
      <c r="AH116" s="260" t="e">
        <f t="shared" si="34"/>
        <v>#N/A</v>
      </c>
    </row>
    <row r="117" spans="1:34" x14ac:dyDescent="0.35">
      <c r="A117" s="229" t="s">
        <v>2822</v>
      </c>
      <c r="AH117" s="260">
        <f t="shared" ref="AH117:AH148" si="47">AI34</f>
        <v>3255</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3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7"/>
        <v>0</v>
      </c>
    </row>
    <row r="120" spans="1:34" x14ac:dyDescent="0.3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7"/>
        <v>3950</v>
      </c>
    </row>
    <row r="121" spans="1:34" x14ac:dyDescent="0.3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3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35">
      <c r="AH123" s="260" t="e">
        <f t="shared" si="47"/>
        <v>#N/A</v>
      </c>
    </row>
    <row r="124" spans="1:34" x14ac:dyDescent="0.35">
      <c r="AH124" s="260" t="e">
        <f t="shared" si="47"/>
        <v>#N/A</v>
      </c>
    </row>
    <row r="125" spans="1:34" x14ac:dyDescent="0.35">
      <c r="AH125" s="260" t="e">
        <f t="shared" si="47"/>
        <v>#N/A</v>
      </c>
    </row>
    <row r="126" spans="1:34" x14ac:dyDescent="0.35">
      <c r="AH126" s="260">
        <f t="shared" si="47"/>
        <v>187.5</v>
      </c>
    </row>
    <row r="127" spans="1:34" x14ac:dyDescent="0.35">
      <c r="AH127" s="260">
        <f t="shared" si="47"/>
        <v>650</v>
      </c>
    </row>
    <row r="128" spans="1:34" x14ac:dyDescent="0.35">
      <c r="A128" s="229" t="s">
        <v>2846</v>
      </c>
      <c r="AH128" s="260" t="e">
        <f t="shared" si="47"/>
        <v>#N/A</v>
      </c>
    </row>
    <row r="129" spans="1:34" x14ac:dyDescent="0.35">
      <c r="B129" s="192">
        <v>0</v>
      </c>
      <c r="C129">
        <v>1</v>
      </c>
      <c r="D129">
        <v>2</v>
      </c>
      <c r="E129">
        <v>6</v>
      </c>
      <c r="F129">
        <v>12</v>
      </c>
      <c r="G129">
        <v>18</v>
      </c>
      <c r="H129">
        <v>24</v>
      </c>
      <c r="I129" s="188">
        <v>30</v>
      </c>
      <c r="J129" s="188">
        <v>36</v>
      </c>
      <c r="K129" s="188">
        <v>42</v>
      </c>
      <c r="L129" s="188">
        <v>48</v>
      </c>
      <c r="AH129" s="260" t="e">
        <f t="shared" si="47"/>
        <v>#N/A</v>
      </c>
    </row>
    <row r="130" spans="1:34" x14ac:dyDescent="0.35">
      <c r="A130" s="229" t="s">
        <v>2836</v>
      </c>
      <c r="B130" s="192">
        <f>B109/B115</f>
        <v>0</v>
      </c>
      <c r="C130" s="192">
        <f t="shared" ref="C130:L130" si="48">C109/C115</f>
        <v>0</v>
      </c>
      <c r="D130" s="192">
        <f t="shared" si="48"/>
        <v>0</v>
      </c>
      <c r="E130" s="192">
        <f t="shared" si="48"/>
        <v>0</v>
      </c>
      <c r="F130" s="192">
        <f t="shared" si="48"/>
        <v>0</v>
      </c>
      <c r="G130" s="192">
        <f t="shared" si="48"/>
        <v>0</v>
      </c>
      <c r="H130" s="192">
        <f t="shared" si="48"/>
        <v>0</v>
      </c>
      <c r="I130" s="192">
        <f t="shared" si="48"/>
        <v>0</v>
      </c>
      <c r="J130" s="192">
        <f t="shared" si="48"/>
        <v>0</v>
      </c>
      <c r="K130" s="192">
        <f t="shared" si="48"/>
        <v>0</v>
      </c>
      <c r="L130" s="192">
        <f t="shared" si="48"/>
        <v>0</v>
      </c>
      <c r="AH130" s="260">
        <f t="shared" si="47"/>
        <v>0</v>
      </c>
    </row>
    <row r="131" spans="1:34" x14ac:dyDescent="0.35">
      <c r="A131" s="293" t="s">
        <v>2837</v>
      </c>
      <c r="B131" s="192">
        <f>B110/B115</f>
        <v>0</v>
      </c>
      <c r="C131" s="192">
        <f t="shared" ref="C131:L131" si="49">C110/C115</f>
        <v>0</v>
      </c>
      <c r="D131" s="192">
        <f t="shared" si="49"/>
        <v>0</v>
      </c>
      <c r="E131" s="192">
        <f t="shared" si="49"/>
        <v>0</v>
      </c>
      <c r="F131" s="192">
        <f t="shared" si="49"/>
        <v>0</v>
      </c>
      <c r="G131" s="192">
        <f t="shared" si="49"/>
        <v>0</v>
      </c>
      <c r="H131" s="192">
        <f t="shared" si="49"/>
        <v>0</v>
      </c>
      <c r="I131" s="192">
        <f t="shared" si="49"/>
        <v>0</v>
      </c>
      <c r="J131" s="192">
        <f t="shared" si="49"/>
        <v>0</v>
      </c>
      <c r="K131" s="192">
        <f t="shared" si="49"/>
        <v>0</v>
      </c>
      <c r="L131" s="192">
        <f t="shared" si="49"/>
        <v>0</v>
      </c>
      <c r="AH131" s="260">
        <f t="shared" si="47"/>
        <v>1815</v>
      </c>
    </row>
    <row r="132" spans="1:34" x14ac:dyDescent="0.3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3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3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3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f t="shared" si="47"/>
        <v>490</v>
      </c>
    </row>
    <row r="136" spans="1:34" x14ac:dyDescent="0.35">
      <c r="A136" s="227" t="s">
        <v>2533</v>
      </c>
      <c r="AH136" s="260" t="e">
        <f t="shared" si="47"/>
        <v>#N/A</v>
      </c>
    </row>
    <row r="137" spans="1:34" x14ac:dyDescent="0.35">
      <c r="AH137" s="260" t="e">
        <f t="shared" si="47"/>
        <v>#N/A</v>
      </c>
    </row>
    <row r="138" spans="1:34" x14ac:dyDescent="0.35">
      <c r="AH138" s="260" t="e">
        <f t="shared" si="47"/>
        <v>#N/A</v>
      </c>
    </row>
    <row r="139" spans="1:34" x14ac:dyDescent="0.35">
      <c r="AH139" s="260" t="e">
        <f t="shared" si="47"/>
        <v>#N/A</v>
      </c>
    </row>
    <row r="140" spans="1:34" x14ac:dyDescent="0.35">
      <c r="AH140" s="260" t="e">
        <f t="shared" si="47"/>
        <v>#N/A</v>
      </c>
    </row>
    <row r="141" spans="1:34" x14ac:dyDescent="0.35">
      <c r="AH141" s="260">
        <f t="shared" si="47"/>
        <v>525</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35">
      <c r="A143" s="229" t="s">
        <v>2848</v>
      </c>
      <c r="B143" s="192">
        <f>AVERAGEIF(AW2:AW84,1,B2:B84)</f>
        <v>1649.9583333333333</v>
      </c>
      <c r="C143" s="192">
        <f>AVERAGEIFS(C2:C84,AW2:AW84,1, C2:C84, "&lt;&gt;#N/A")</f>
        <v>1094.1346153846155</v>
      </c>
      <c r="D143" s="192">
        <f>AVERAGEIFS(D2:D84,AW2:AW84,1, D2:D84, "&lt;&gt;#N/A")</f>
        <v>1827.3214285714287</v>
      </c>
      <c r="E143" s="192">
        <f>AVERAGEIFS(E2:E84,AW2:AW84,1, E2:E84, "&lt;&gt;#N/A")</f>
        <v>1091.578947368421</v>
      </c>
      <c r="F143" s="192">
        <f>AVERAGEIFS(F2:F84,AW2:AW84,1, F2:F84, "&lt;&gt;#N/A")</f>
        <v>1063.3928571428571</v>
      </c>
      <c r="G143" s="192">
        <f>AVERAGEIFS(G2:G84,AW2:AW84,1, G2:G84, "&lt;&gt;#N/A")</f>
        <v>1324.4117647058824</v>
      </c>
      <c r="H143" s="192">
        <f>AVERAGEIFS(H2:H84,AW2:AW84,1, H2:H84, "&lt;&gt;#N/A")</f>
        <v>791.42857142857144</v>
      </c>
      <c r="I143" s="192">
        <f>AVERAGEIFS(I2:I84,AW2:AW84,1, I2:I84, "&lt;&gt;#N/A")</f>
        <v>326.15384615384613</v>
      </c>
      <c r="J143" s="192">
        <f>AVERAGEIFS(J2:J84,AW2:AW84,1, J2:J84, "&lt;&gt;#N/A")</f>
        <v>1114.0384615384614</v>
      </c>
      <c r="K143" s="192">
        <f>AVERAGEIFS(K2:K84,AW2:AW84,1, K2:K84, "&lt;&gt;#N/A")</f>
        <v>1988</v>
      </c>
      <c r="L143" s="192">
        <f>AVERAGEIFS(L2:L84,AW2:AW84,1, L2:L84, "&lt;&gt;#N/A")</f>
        <v>891.02941176470586</v>
      </c>
      <c r="AH143" s="260">
        <f t="shared" si="47"/>
        <v>2775</v>
      </c>
    </row>
    <row r="144" spans="1:34" x14ac:dyDescent="0.35">
      <c r="A144" s="229" t="s">
        <v>2847</v>
      </c>
      <c r="B144" s="192">
        <f>AVERAGEIF(AW2:AW84,0,B2:B84)</f>
        <v>1830.5147058823529</v>
      </c>
      <c r="C144">
        <f>AVERAGEIFS(C2:C84,AW2:AW84,0, C2:C84, "&lt;&gt;#N/A")</f>
        <v>2421.3461538461538</v>
      </c>
      <c r="D144">
        <f>AVERAGEIFS(D2:D84,AW2:AW84,0, D2:D84, "&lt;&gt;#N/A")</f>
        <v>2281.25</v>
      </c>
      <c r="E144">
        <f>AVERAGEIFS(E2:E84,AW2:AW84,0, E2:E84, "&lt;&gt;#N/A")</f>
        <v>2484.4642857142858</v>
      </c>
      <c r="F144">
        <f>AVERAGEIFS(F3:F84,AW3:AW84,0, F3:F84, "&lt;&gt;#N/A")</f>
        <v>2834.53125</v>
      </c>
      <c r="G144">
        <f>AVERAGEIFS(G3:G84,AW3:AW84,0, G3:G84, "&lt;&gt;#N/A")</f>
        <v>1398.1818181818182</v>
      </c>
      <c r="H144">
        <f>AVERAGEIFS(H3:H84,AW3:AW84,0, H3:H84, "&lt;&gt;#N/A")</f>
        <v>1877.8125</v>
      </c>
      <c r="I144">
        <f>AVERAGEIFS(I3:I84,AW3:AW84,0, I3:I84, "&lt;&gt;#N/A")</f>
        <v>1425.8333333333333</v>
      </c>
      <c r="J144">
        <f>AVERAGEIFS(J3:J84,AW3:AW84,0, J3:J84, "&lt;&gt;#N/A")</f>
        <v>1689.5555555555557</v>
      </c>
      <c r="K144">
        <f>AVERAGEIFS(K3:K84,AW3:AW84,0, K3:K84, "&lt;&gt;#N/A")</f>
        <v>1543.5</v>
      </c>
      <c r="L144">
        <f>AVERAGEIFS(L3:L84,AW3:AW84,0, L3:L84, "&lt;&gt;#N/A")</f>
        <v>1577.3571428571429</v>
      </c>
      <c r="AH144" s="260" t="e">
        <f t="shared" si="47"/>
        <v>#N/A</v>
      </c>
    </row>
    <row r="145" spans="1:34" x14ac:dyDescent="0.35">
      <c r="A145" s="229" t="s">
        <v>2850</v>
      </c>
      <c r="B145" s="192" cm="1">
        <f t="array" ref="B145">MEDIAN(IF(AW2:AW84 = 1, B2:B84))</f>
        <v>765</v>
      </c>
      <c r="C145" s="192" cm="1">
        <f t="array" ref="C145">MEDIAN(IF(ISNA(IF(AW2:AW84=1,C2:C84,"")),"",IF(AW2:AW84=1,C2:C84,"")))</f>
        <v>512.5</v>
      </c>
      <c r="D145" s="192" cm="1">
        <f t="array" ref="D145">MEDIAN(IF(ISNA(IF(AW2:AW84=1,D2:D84,"")),"",IF(AW2:AW84=1,D2:D84,"")))</f>
        <v>881.25</v>
      </c>
      <c r="E145" s="192" cm="1">
        <f t="array" ref="E145">MEDIAN(IF(ISNA(IF(AW2:AW84=1,E2:E84,"")),"",IF(AW2:AW84=1,E2:E84,"")))</f>
        <v>760</v>
      </c>
      <c r="F145" s="192" cm="1">
        <f t="array" ref="F145">MEDIAN(IF(ISNA(IF(AW2:AW84=1,F2:F84,"")),"",IF(AW2:AW84=1,F2:F84,"")))</f>
        <v>456.25</v>
      </c>
      <c r="G145" s="192" cm="1">
        <f t="array" ref="G145">MEDIAN(IF(ISNA(IF(AW2:AW84=1,G2:G84,"")),"",IF(AW2:AW84=1,G2:G84,"")))</f>
        <v>580</v>
      </c>
      <c r="H145" s="192" cm="1">
        <f t="array" ref="H145">MEDIAN(IF(ISNA(IF(AW2:AW84=1,H2:H84,"")),"",IF(AW2:AW84=1,H2:H84,"")))</f>
        <v>510</v>
      </c>
      <c r="I145" s="192" cm="1">
        <f t="array" ref="I145">MEDIAN(IF(ISNA(IF(AW2:AW84=1,I2:I84,"")),"",IF(AW2:AW84=1,I2:I84,"")))</f>
        <v>37.5</v>
      </c>
      <c r="J145" s="192" cm="1">
        <f t="array" ref="J145">MEDIAN(IF(ISNA(IF(AW2:AW84=1,J2:J84,"")),"",IF(AW2:AW84=1,J2:J84,"")))</f>
        <v>720</v>
      </c>
      <c r="K145" s="192" cm="1">
        <f t="array" ref="K145">MEDIAN(IF(ISNA(IF(AW2:AW84=1,K2:K84,"")),"",IF(AW2:AW84=1,K2:K84,"")))</f>
        <v>1477.5</v>
      </c>
      <c r="L145" s="192" cm="1">
        <f t="array" ref="L145">MEDIAN(IF(ISNA(IF(AW2:AW84=1,L2:L84,"")),"",IF(AW2:AW84=1,L2:L84,"")))</f>
        <v>262.5</v>
      </c>
      <c r="AH145" s="260" t="e">
        <f t="shared" si="47"/>
        <v>#N/A</v>
      </c>
    </row>
    <row r="146" spans="1:34" x14ac:dyDescent="0.35">
      <c r="A146" s="227" t="s">
        <v>2849</v>
      </c>
      <c r="B146" s="192" cm="1">
        <f t="array" ref="B146">MEDIAN(IF(AW2:AW84 = 0, B2:B84))</f>
        <v>1380</v>
      </c>
      <c r="C146" s="192" cm="1">
        <f t="array" ref="C146">MEDIAN(IF(ISNA(IF($AW$3:$AW$85=0,C3:C85,"")),"",IF($AW$3:$AW$85=0,C3:C85,"")))</f>
        <v>1665</v>
      </c>
      <c r="D146" s="192" cm="1">
        <f t="array" ref="D146">MEDIAN(IF(ISNA(IF($AW$3:$AW$85=0,D3:D85,"")),"",IF($AW$3:$AW$85=0,D3:D85,"")))</f>
        <v>1926.25</v>
      </c>
      <c r="E146" s="192" cm="1">
        <f t="array" ref="E146">MEDIAN(IF(ISNA(IF($AW$3:$AW$85=0,E3:E85,"")),"",IF($AW$3:$AW$85=0,E3:E85,"")))</f>
        <v>1682.5</v>
      </c>
      <c r="F146" s="192" cm="1">
        <f t="array" ref="F146">MEDIAN(IF(ISNA(IF($AW$3:$AW$85=0,F3:F85,"")),"",IF($AW$3:$AW$85=0,F3:F85,"")))</f>
        <v>2297.5</v>
      </c>
      <c r="G146" s="192" cm="1">
        <f t="array" ref="G146">MEDIAN(IF(ISNA(IF($AW$3:$AW$85=0,G3:G85,"")),"",IF($AW$3:$AW$85=0,G3:G85,"")))</f>
        <v>390</v>
      </c>
      <c r="H146" s="192" cm="1">
        <f t="array" ref="H146">MEDIAN(IF(ISNA(IF($AW$3:$AW$85=0,H3:H85,"")),"",IF($AW$3:$AW$85=0,H3:H85,"")))</f>
        <v>1186.4772727272727</v>
      </c>
      <c r="I146" s="192" cm="1">
        <f t="array" ref="I146">MEDIAN(IF(ISNA(IF($AW$3:$AW$85=0,I3:I85,"")),"",IF($AW$3:$AW$85=0,I3:I85,"")))</f>
        <v>1182.5</v>
      </c>
      <c r="J146" s="192" cm="1">
        <f t="array" ref="J146">MEDIAN(IF(ISNA(IF($AW$3:$AW$85=0,J3:J85,"")),"",IF($AW$3:$AW$85=0,J3:J85,"")))</f>
        <v>1319.7386363636365</v>
      </c>
      <c r="K146" s="192" cm="1">
        <f t="array" ref="K146">MEDIAN(IF(ISNA(IF($AW$3:$AW$85=0,K3:K85,"")),"",IF($AW$3:$AW$85=0,K3:K85,"")))</f>
        <v>1009.6875</v>
      </c>
      <c r="L146" s="192" cm="1">
        <f t="array" ref="L146">MEDIAN(IF(ISNA(IF($AW$3:$AW$85=0,L3:L85,"")),"",IF($AW$3:$AW$85=0,L3:L85,"")))</f>
        <v>656.25</v>
      </c>
      <c r="AH146" s="260">
        <f t="shared" si="47"/>
        <v>477.5</v>
      </c>
    </row>
    <row r="147" spans="1:34" x14ac:dyDescent="0.35">
      <c r="AH147" s="260" t="e">
        <f t="shared" si="47"/>
        <v>#N/A</v>
      </c>
    </row>
    <row r="148" spans="1:34" x14ac:dyDescent="0.35">
      <c r="AH148" s="260">
        <f t="shared" si="47"/>
        <v>0</v>
      </c>
    </row>
    <row r="149" spans="1:34" x14ac:dyDescent="0.35">
      <c r="AH149" s="260" t="e">
        <f t="shared" ref="AH149:AH167" si="54">AI66</f>
        <v>#N/A</v>
      </c>
    </row>
    <row r="150" spans="1:34" x14ac:dyDescent="0.35">
      <c r="AH150" s="260" t="e">
        <f t="shared" si="54"/>
        <v>#N/A</v>
      </c>
    </row>
    <row r="151" spans="1:34" x14ac:dyDescent="0.35">
      <c r="A151" s="227"/>
      <c r="AH151" s="260">
        <f t="shared" si="54"/>
        <v>1665</v>
      </c>
    </row>
    <row r="152" spans="1:34" x14ac:dyDescent="0.35">
      <c r="A152" s="227"/>
      <c r="AH152" s="260" t="e">
        <f t="shared" si="54"/>
        <v>#N/A</v>
      </c>
    </row>
    <row r="153" spans="1:34" x14ac:dyDescent="0.35">
      <c r="AH153" s="260">
        <f t="shared" si="54"/>
        <v>225</v>
      </c>
    </row>
    <row r="154" spans="1:34" x14ac:dyDescent="0.35">
      <c r="AH154" s="260" t="e">
        <f t="shared" si="54"/>
        <v>#N/A</v>
      </c>
    </row>
    <row r="155" spans="1:34" x14ac:dyDescent="0.35">
      <c r="AH155" s="260">
        <f t="shared" si="54"/>
        <v>360</v>
      </c>
    </row>
    <row r="156" spans="1:34" x14ac:dyDescent="0.35">
      <c r="AH156" s="260">
        <f t="shared" si="54"/>
        <v>0</v>
      </c>
    </row>
    <row r="157" spans="1:34" x14ac:dyDescent="0.35">
      <c r="AH157" s="260">
        <f t="shared" si="54"/>
        <v>4500</v>
      </c>
    </row>
    <row r="158" spans="1:34" x14ac:dyDescent="0.35">
      <c r="AH158" s="260">
        <f t="shared" si="54"/>
        <v>0</v>
      </c>
    </row>
    <row r="159" spans="1:34" x14ac:dyDescent="0.35">
      <c r="AH159" s="260" t="e">
        <f t="shared" si="54"/>
        <v>#N/A</v>
      </c>
    </row>
    <row r="160" spans="1:34" x14ac:dyDescent="0.35">
      <c r="AH160" s="260" t="e">
        <f t="shared" si="54"/>
        <v>#N/A</v>
      </c>
    </row>
    <row r="161" spans="33:34" x14ac:dyDescent="0.35">
      <c r="AH161" s="260" t="e">
        <f t="shared" si="54"/>
        <v>#N/A</v>
      </c>
    </row>
    <row r="162" spans="33:34" x14ac:dyDescent="0.35">
      <c r="AH162" s="260">
        <f t="shared" si="54"/>
        <v>490</v>
      </c>
    </row>
    <row r="163" spans="33:34" x14ac:dyDescent="0.35">
      <c r="AH163" s="260">
        <f t="shared" si="54"/>
        <v>4770</v>
      </c>
    </row>
    <row r="164" spans="33:34" x14ac:dyDescent="0.35">
      <c r="AH164" s="260" t="e">
        <f t="shared" si="54"/>
        <v>#N/A</v>
      </c>
    </row>
    <row r="165" spans="33:34" x14ac:dyDescent="0.35">
      <c r="AH165" s="260" t="e">
        <f t="shared" si="54"/>
        <v>#N/A</v>
      </c>
    </row>
    <row r="166" spans="33:34" x14ac:dyDescent="0.35">
      <c r="AH166" s="260" t="e">
        <f t="shared" si="54"/>
        <v>#N/A</v>
      </c>
    </row>
    <row r="167" spans="33:34" x14ac:dyDescent="0.35">
      <c r="AH167" s="261">
        <f t="shared" si="54"/>
        <v>2690</v>
      </c>
    </row>
    <row r="168" spans="33:34" x14ac:dyDescent="0.35">
      <c r="AG168">
        <v>2</v>
      </c>
      <c r="AH168" s="262">
        <f t="shared" ref="AH168:AH199" si="55">AJ2</f>
        <v>0</v>
      </c>
    </row>
    <row r="169" spans="33:34" x14ac:dyDescent="0.35">
      <c r="AH169" s="260" t="e">
        <f t="shared" si="55"/>
        <v>#N/A</v>
      </c>
    </row>
    <row r="170" spans="33:34" x14ac:dyDescent="0.35">
      <c r="AH170" s="260" t="e">
        <f t="shared" si="55"/>
        <v>#N/A</v>
      </c>
    </row>
    <row r="171" spans="33:34" x14ac:dyDescent="0.35">
      <c r="AH171" s="260">
        <f t="shared" si="55"/>
        <v>4635</v>
      </c>
    </row>
    <row r="172" spans="33:34" x14ac:dyDescent="0.35">
      <c r="AH172" s="260">
        <f t="shared" si="55"/>
        <v>2940</v>
      </c>
    </row>
    <row r="173" spans="33:34" x14ac:dyDescent="0.35">
      <c r="AH173" s="260" t="e">
        <f t="shared" si="55"/>
        <v>#N/A</v>
      </c>
    </row>
    <row r="174" spans="33:34" x14ac:dyDescent="0.35">
      <c r="AH174" s="260" t="e">
        <f t="shared" si="55"/>
        <v>#N/A</v>
      </c>
    </row>
    <row r="175" spans="33:34" x14ac:dyDescent="0.35">
      <c r="AH175" s="260" t="e">
        <f t="shared" si="55"/>
        <v>#N/A</v>
      </c>
    </row>
    <row r="176" spans="33:34" x14ac:dyDescent="0.35">
      <c r="AH176" s="260" t="e">
        <f t="shared" si="55"/>
        <v>#N/A</v>
      </c>
    </row>
    <row r="177" spans="1:34" x14ac:dyDescent="0.35">
      <c r="AH177" s="260" t="e">
        <f t="shared" si="55"/>
        <v>#N/A</v>
      </c>
    </row>
    <row r="178" spans="1:34" x14ac:dyDescent="0.35">
      <c r="AH178" s="260" t="e">
        <f t="shared" si="55"/>
        <v>#N/A</v>
      </c>
    </row>
    <row r="179" spans="1:34" x14ac:dyDescent="0.35">
      <c r="AH179" s="260">
        <f t="shared" si="55"/>
        <v>4550</v>
      </c>
    </row>
    <row r="180" spans="1:34" x14ac:dyDescent="0.35">
      <c r="AH180" s="260" t="e">
        <f t="shared" si="55"/>
        <v>#N/A</v>
      </c>
    </row>
    <row r="181" spans="1:34" x14ac:dyDescent="0.35">
      <c r="AH181" s="260" t="e">
        <f t="shared" si="55"/>
        <v>#N/A</v>
      </c>
    </row>
    <row r="182" spans="1:34" x14ac:dyDescent="0.35">
      <c r="AH182" s="260" t="e">
        <f t="shared" si="55"/>
        <v>#N/A</v>
      </c>
    </row>
    <row r="183" spans="1:34" x14ac:dyDescent="0.35">
      <c r="AH183" s="260" t="e">
        <f t="shared" si="55"/>
        <v>#N/A</v>
      </c>
    </row>
    <row r="184" spans="1:34" x14ac:dyDescent="0.35">
      <c r="AH184" s="260">
        <f t="shared" si="55"/>
        <v>3765</v>
      </c>
    </row>
    <row r="185" spans="1:34" x14ac:dyDescent="0.35">
      <c r="AH185" s="260">
        <f t="shared" si="55"/>
        <v>0</v>
      </c>
    </row>
    <row r="186" spans="1:34" x14ac:dyDescent="0.35">
      <c r="AH186" s="260" t="e">
        <f t="shared" si="55"/>
        <v>#N/A</v>
      </c>
    </row>
    <row r="187" spans="1:34" x14ac:dyDescent="0.35">
      <c r="AH187" s="260">
        <f t="shared" si="55"/>
        <v>225</v>
      </c>
    </row>
    <row r="188" spans="1:34" x14ac:dyDescent="0.35">
      <c r="AH188" s="260">
        <f t="shared" si="55"/>
        <v>6570</v>
      </c>
    </row>
    <row r="189" spans="1:34" x14ac:dyDescent="0.35">
      <c r="AH189" s="260">
        <f t="shared" si="55"/>
        <v>4020</v>
      </c>
    </row>
    <row r="190" spans="1:34" x14ac:dyDescent="0.35">
      <c r="AH190" s="260">
        <f t="shared" si="55"/>
        <v>907.5</v>
      </c>
    </row>
    <row r="191" spans="1:34" x14ac:dyDescent="0.35">
      <c r="A191"/>
      <c r="AH191" s="260" t="e">
        <f t="shared" si="55"/>
        <v>#N/A</v>
      </c>
    </row>
    <row r="192" spans="1:34" x14ac:dyDescent="0.35">
      <c r="A192" s="291"/>
      <c r="AH192" s="260" t="e">
        <f t="shared" si="55"/>
        <v>#N/A</v>
      </c>
    </row>
    <row r="193" spans="1:34" x14ac:dyDescent="0.35">
      <c r="A193" s="291"/>
      <c r="AH193" s="260">
        <f t="shared" si="55"/>
        <v>615</v>
      </c>
    </row>
    <row r="194" spans="1:34" x14ac:dyDescent="0.35">
      <c r="A194" s="291"/>
      <c r="AH194" s="260" t="e">
        <f t="shared" si="55"/>
        <v>#N/A</v>
      </c>
    </row>
    <row r="195" spans="1:34" x14ac:dyDescent="0.35">
      <c r="A195" s="291"/>
      <c r="AH195" s="260" t="e">
        <f t="shared" si="55"/>
        <v>#N/A</v>
      </c>
    </row>
    <row r="196" spans="1:34" x14ac:dyDescent="0.35">
      <c r="A196" s="291"/>
      <c r="AH196" s="260" t="e">
        <f t="shared" si="55"/>
        <v>#N/A</v>
      </c>
    </row>
    <row r="197" spans="1:34" x14ac:dyDescent="0.35">
      <c r="A197" s="291"/>
      <c r="AH197" s="260" t="e">
        <f t="shared" si="55"/>
        <v>#N/A</v>
      </c>
    </row>
    <row r="198" spans="1:34" x14ac:dyDescent="0.35">
      <c r="A198"/>
      <c r="AH198" s="260" t="e">
        <f t="shared" si="55"/>
        <v>#N/A</v>
      </c>
    </row>
    <row r="199" spans="1:34" x14ac:dyDescent="0.35">
      <c r="A199" s="291"/>
      <c r="AH199" s="260" t="e">
        <f t="shared" si="55"/>
        <v>#N/A</v>
      </c>
    </row>
    <row r="200" spans="1:34" x14ac:dyDescent="0.35">
      <c r="A200" s="291"/>
      <c r="AH200" s="260" t="e">
        <f t="shared" ref="AH200:AH231" si="56">AJ34</f>
        <v>#N/A</v>
      </c>
    </row>
    <row r="201" spans="1:34" x14ac:dyDescent="0.35">
      <c r="A201" s="291"/>
      <c r="AH201" s="260" t="e">
        <f t="shared" si="56"/>
        <v>#N/A</v>
      </c>
    </row>
    <row r="202" spans="1:34" x14ac:dyDescent="0.35">
      <c r="AH202" s="260">
        <f t="shared" si="56"/>
        <v>0</v>
      </c>
    </row>
    <row r="203" spans="1:34" x14ac:dyDescent="0.35">
      <c r="A203" s="228"/>
      <c r="AH203" s="260">
        <f t="shared" si="56"/>
        <v>3950</v>
      </c>
    </row>
    <row r="204" spans="1:34" x14ac:dyDescent="0.35">
      <c r="AH204" s="260" t="e">
        <f t="shared" si="56"/>
        <v>#N/A</v>
      </c>
    </row>
    <row r="205" spans="1:34" x14ac:dyDescent="0.35">
      <c r="A205" s="227"/>
      <c r="AH205" s="260" t="e">
        <f t="shared" si="56"/>
        <v>#N/A</v>
      </c>
    </row>
    <row r="206" spans="1:34" x14ac:dyDescent="0.35">
      <c r="A206" s="228"/>
      <c r="AH206" s="260" t="e">
        <f t="shared" si="56"/>
        <v>#N/A</v>
      </c>
    </row>
    <row r="207" spans="1:34" x14ac:dyDescent="0.35">
      <c r="AH207" s="260" t="e">
        <f t="shared" si="56"/>
        <v>#N/A</v>
      </c>
    </row>
    <row r="208" spans="1:34" x14ac:dyDescent="0.35">
      <c r="A208" s="227"/>
      <c r="B208" s="294"/>
      <c r="C208" s="294"/>
      <c r="D208" s="294"/>
      <c r="E208" s="294"/>
      <c r="F208" s="294"/>
      <c r="G208" s="294"/>
      <c r="H208" s="294"/>
      <c r="I208" s="294"/>
      <c r="J208" s="294"/>
      <c r="K208" s="294"/>
      <c r="L208" s="294"/>
      <c r="AH208" s="260" t="e">
        <f t="shared" si="56"/>
        <v>#N/A</v>
      </c>
    </row>
    <row r="209" spans="1:34" x14ac:dyDescent="0.35">
      <c r="A209" s="227"/>
      <c r="B209" s="294"/>
      <c r="C209" s="294"/>
      <c r="D209" s="294"/>
      <c r="E209" s="294"/>
      <c r="F209" s="294"/>
      <c r="G209" s="294"/>
      <c r="H209" s="294"/>
      <c r="I209" s="294"/>
      <c r="J209" s="294"/>
      <c r="K209" s="294"/>
      <c r="L209" s="294"/>
      <c r="AH209" s="260" t="e">
        <f t="shared" si="56"/>
        <v>#N/A</v>
      </c>
    </row>
    <row r="210" spans="1:34" x14ac:dyDescent="0.35">
      <c r="A210" s="227"/>
      <c r="B210" s="294"/>
      <c r="C210" s="294"/>
      <c r="D210" s="294"/>
      <c r="E210" s="294"/>
      <c r="F210" s="294"/>
      <c r="G210" s="294"/>
      <c r="H210" s="294"/>
      <c r="I210" s="294"/>
      <c r="J210" s="294"/>
      <c r="K210" s="294"/>
      <c r="L210" s="294"/>
      <c r="AH210" s="260" t="e">
        <f t="shared" si="56"/>
        <v>#N/A</v>
      </c>
    </row>
    <row r="211" spans="1:34" x14ac:dyDescent="0.35">
      <c r="A211" s="227"/>
      <c r="B211" s="294"/>
      <c r="C211" s="294"/>
      <c r="D211" s="294"/>
      <c r="E211" s="294"/>
      <c r="F211" s="294"/>
      <c r="G211" s="294"/>
      <c r="H211" s="294"/>
      <c r="I211" s="294"/>
      <c r="J211" s="294"/>
      <c r="K211" s="294"/>
      <c r="L211" s="294"/>
      <c r="AH211" s="260" t="e">
        <f t="shared" si="56"/>
        <v>#N/A</v>
      </c>
    </row>
    <row r="212" spans="1:34" x14ac:dyDescent="0.35">
      <c r="A212" s="227"/>
      <c r="B212" s="294"/>
      <c r="C212" s="294"/>
      <c r="D212" s="294"/>
      <c r="E212" s="294"/>
      <c r="F212" s="294"/>
      <c r="G212" s="294"/>
      <c r="H212" s="294"/>
      <c r="I212" s="294"/>
      <c r="J212" s="294"/>
      <c r="K212" s="294"/>
      <c r="L212" s="294"/>
      <c r="AH212" s="260" t="e">
        <f t="shared" si="56"/>
        <v>#N/A</v>
      </c>
    </row>
    <row r="213" spans="1:34" x14ac:dyDescent="0.35">
      <c r="A213" s="227"/>
      <c r="B213" s="294"/>
      <c r="C213" s="294"/>
      <c r="D213" s="294"/>
      <c r="E213" s="294"/>
      <c r="F213" s="294"/>
      <c r="G213" s="294"/>
      <c r="H213" s="294"/>
      <c r="I213" s="294"/>
      <c r="J213" s="294"/>
      <c r="K213" s="294"/>
      <c r="L213" s="294"/>
      <c r="AH213" s="260" t="e">
        <f t="shared" si="56"/>
        <v>#N/A</v>
      </c>
    </row>
    <row r="214" spans="1:34" x14ac:dyDescent="0.35">
      <c r="A214" s="227"/>
      <c r="B214" s="294"/>
      <c r="C214" s="294"/>
      <c r="D214" s="294"/>
      <c r="E214" s="294"/>
      <c r="F214" s="294"/>
      <c r="G214" s="294"/>
      <c r="H214" s="294"/>
      <c r="I214" s="294"/>
      <c r="J214" s="294"/>
      <c r="K214" s="294"/>
      <c r="L214" s="294"/>
      <c r="AH214" s="260">
        <f t="shared" si="56"/>
        <v>2055</v>
      </c>
    </row>
    <row r="215" spans="1:34" x14ac:dyDescent="0.35">
      <c r="A215" s="227"/>
      <c r="B215" s="294"/>
      <c r="C215" s="188"/>
      <c r="D215" s="188"/>
      <c r="E215" s="188"/>
      <c r="F215" s="188"/>
      <c r="G215" s="188"/>
      <c r="H215" s="188"/>
      <c r="AH215" s="260" t="e">
        <f t="shared" si="56"/>
        <v>#N/A</v>
      </c>
    </row>
    <row r="216" spans="1:34" x14ac:dyDescent="0.35">
      <c r="A216" s="227"/>
      <c r="B216" s="294"/>
      <c r="C216" s="188"/>
      <c r="D216" s="188"/>
      <c r="E216" s="188"/>
      <c r="F216" s="188"/>
      <c r="G216" s="188"/>
      <c r="H216" s="188"/>
      <c r="AH216" s="260" t="e">
        <f t="shared" si="56"/>
        <v>#N/A</v>
      </c>
    </row>
    <row r="217" spans="1:34" x14ac:dyDescent="0.35">
      <c r="A217" s="227"/>
      <c r="B217" s="295"/>
      <c r="C217" s="295"/>
      <c r="D217" s="295"/>
      <c r="E217" s="295"/>
      <c r="F217" s="295"/>
      <c r="G217" s="295"/>
      <c r="H217" s="295"/>
      <c r="I217" s="295"/>
      <c r="J217" s="295"/>
      <c r="K217" s="295"/>
      <c r="L217" s="295"/>
      <c r="AH217" s="260" t="e">
        <f t="shared" si="56"/>
        <v>#N/A</v>
      </c>
    </row>
    <row r="218" spans="1:34" x14ac:dyDescent="0.35">
      <c r="A218" s="227"/>
      <c r="B218" s="294"/>
      <c r="C218" s="294"/>
      <c r="D218" s="294"/>
      <c r="E218" s="294"/>
      <c r="F218" s="294"/>
      <c r="G218" s="294"/>
      <c r="H218" s="294"/>
      <c r="I218" s="294"/>
      <c r="J218" s="294"/>
      <c r="K218" s="294"/>
      <c r="L218" s="294"/>
      <c r="AH218" s="260" t="e">
        <f t="shared" si="56"/>
        <v>#N/A</v>
      </c>
    </row>
    <row r="219" spans="1:34" x14ac:dyDescent="0.35">
      <c r="A219" s="227"/>
      <c r="B219" s="294"/>
      <c r="C219" s="294"/>
      <c r="D219" s="294"/>
      <c r="E219" s="294"/>
      <c r="F219" s="294"/>
      <c r="G219" s="294"/>
      <c r="H219" s="294"/>
      <c r="I219" s="294"/>
      <c r="J219" s="294"/>
      <c r="K219" s="294"/>
      <c r="L219" s="294"/>
      <c r="AH219" s="260" t="e">
        <f t="shared" si="56"/>
        <v>#N/A</v>
      </c>
    </row>
    <row r="220" spans="1:34" x14ac:dyDescent="0.35">
      <c r="A220" s="227"/>
      <c r="B220" s="294"/>
      <c r="C220" s="294"/>
      <c r="D220" s="294"/>
      <c r="E220" s="294"/>
      <c r="F220" s="294"/>
      <c r="G220" s="294"/>
      <c r="H220" s="294"/>
      <c r="I220" s="294"/>
      <c r="J220" s="294"/>
      <c r="K220" s="294"/>
      <c r="L220" s="294"/>
      <c r="AH220" s="260" t="e">
        <f t="shared" si="56"/>
        <v>#N/A</v>
      </c>
    </row>
    <row r="221" spans="1:34" x14ac:dyDescent="0.35">
      <c r="A221" s="227"/>
      <c r="B221" s="294"/>
      <c r="C221" s="294"/>
      <c r="D221" s="294"/>
      <c r="E221" s="294"/>
      <c r="F221" s="294"/>
      <c r="G221" s="294"/>
      <c r="H221" s="294"/>
      <c r="I221" s="294"/>
      <c r="J221" s="294"/>
      <c r="K221" s="294"/>
      <c r="L221" s="294"/>
      <c r="AH221" s="260" t="e">
        <f t="shared" si="56"/>
        <v>#N/A</v>
      </c>
    </row>
    <row r="222" spans="1:34" x14ac:dyDescent="0.35">
      <c r="A222" s="227"/>
      <c r="B222" s="294"/>
      <c r="C222" s="188"/>
      <c r="D222" s="188"/>
      <c r="E222" s="188"/>
      <c r="F222" s="188"/>
      <c r="G222" s="188"/>
      <c r="H222" s="188"/>
      <c r="AH222" s="260" t="e">
        <f t="shared" si="56"/>
        <v>#N/A</v>
      </c>
    </row>
    <row r="223" spans="1:34" x14ac:dyDescent="0.35">
      <c r="A223" s="227"/>
      <c r="B223" s="294"/>
      <c r="C223" s="188"/>
      <c r="D223" s="188"/>
      <c r="E223" s="188"/>
      <c r="F223" s="188"/>
      <c r="G223" s="188"/>
      <c r="H223" s="188"/>
      <c r="AH223" s="260" t="e">
        <f t="shared" si="56"/>
        <v>#N/A</v>
      </c>
    </row>
    <row r="224" spans="1:34" x14ac:dyDescent="0.35">
      <c r="A224" s="227"/>
      <c r="B224" s="294"/>
      <c r="C224" s="188"/>
      <c r="D224" s="188"/>
      <c r="E224" s="188"/>
      <c r="F224" s="188"/>
      <c r="G224" s="188"/>
      <c r="H224" s="188"/>
      <c r="AH224" s="260">
        <f t="shared" si="56"/>
        <v>855</v>
      </c>
    </row>
    <row r="225" spans="1:34" x14ac:dyDescent="0.35">
      <c r="A225" s="227"/>
      <c r="B225" s="294"/>
      <c r="C225" s="188"/>
      <c r="D225" s="188"/>
      <c r="E225" s="188"/>
      <c r="F225" s="188"/>
      <c r="G225" s="188"/>
      <c r="H225" s="188"/>
      <c r="AH225" s="260" t="e">
        <f t="shared" si="56"/>
        <v>#N/A</v>
      </c>
    </row>
    <row r="226" spans="1:34" x14ac:dyDescent="0.35">
      <c r="A226" s="227"/>
      <c r="B226" s="294"/>
      <c r="C226" s="188"/>
      <c r="D226" s="188"/>
      <c r="E226" s="188"/>
      <c r="F226" s="188"/>
      <c r="G226" s="188"/>
      <c r="H226" s="188"/>
      <c r="AH226" s="260">
        <f t="shared" si="56"/>
        <v>3720</v>
      </c>
    </row>
    <row r="227" spans="1:34" x14ac:dyDescent="0.35">
      <c r="A227" s="227"/>
      <c r="B227" s="294"/>
      <c r="C227" s="188"/>
      <c r="D227" s="188"/>
      <c r="E227" s="188"/>
      <c r="F227" s="188"/>
      <c r="G227" s="188"/>
      <c r="H227" s="188"/>
      <c r="AH227" s="260" t="e">
        <f t="shared" si="56"/>
        <v>#N/A</v>
      </c>
    </row>
    <row r="228" spans="1:34" x14ac:dyDescent="0.35">
      <c r="A228" s="227"/>
      <c r="B228" s="294"/>
      <c r="C228" s="188"/>
      <c r="D228" s="188"/>
      <c r="E228" s="188"/>
      <c r="F228" s="188"/>
      <c r="G228" s="188"/>
      <c r="H228" s="188"/>
      <c r="AH228" s="260" t="e">
        <f t="shared" si="56"/>
        <v>#N/A</v>
      </c>
    </row>
    <row r="229" spans="1:34" x14ac:dyDescent="0.35">
      <c r="A229" s="227"/>
      <c r="B229" s="294"/>
      <c r="C229" s="294"/>
      <c r="D229" s="294"/>
      <c r="E229" s="294"/>
      <c r="F229" s="294"/>
      <c r="G229" s="294"/>
      <c r="H229" s="294"/>
      <c r="I229" s="294"/>
      <c r="J229" s="294"/>
      <c r="K229" s="294"/>
      <c r="L229" s="294"/>
      <c r="AH229" s="260">
        <f t="shared" si="56"/>
        <v>525</v>
      </c>
    </row>
    <row r="230" spans="1:34" x14ac:dyDescent="0.35">
      <c r="A230" s="227"/>
      <c r="B230" s="294"/>
      <c r="C230" s="294"/>
      <c r="D230" s="294"/>
      <c r="E230" s="294"/>
      <c r="F230" s="294"/>
      <c r="G230" s="294"/>
      <c r="H230" s="294"/>
      <c r="I230" s="294"/>
      <c r="J230" s="294"/>
      <c r="K230" s="294"/>
      <c r="L230" s="294"/>
      <c r="AH230" s="260" t="e">
        <f t="shared" si="56"/>
        <v>#N/A</v>
      </c>
    </row>
    <row r="231" spans="1:34" x14ac:dyDescent="0.35">
      <c r="A231" s="227"/>
      <c r="B231" s="294"/>
      <c r="C231" s="294"/>
      <c r="D231" s="294"/>
      <c r="E231" s="294"/>
      <c r="F231" s="294"/>
      <c r="G231" s="294"/>
      <c r="H231" s="294"/>
      <c r="I231" s="294"/>
      <c r="J231" s="294"/>
      <c r="K231" s="294"/>
      <c r="L231" s="294"/>
      <c r="AH231" s="260">
        <f t="shared" si="56"/>
        <v>0</v>
      </c>
    </row>
    <row r="232" spans="1:34" x14ac:dyDescent="0.35">
      <c r="A232" s="227"/>
      <c r="B232" s="294"/>
      <c r="C232" s="294"/>
      <c r="D232" s="294"/>
      <c r="E232" s="294"/>
      <c r="F232" s="294"/>
      <c r="G232" s="294"/>
      <c r="H232" s="294"/>
      <c r="I232" s="294"/>
      <c r="J232" s="294"/>
      <c r="K232" s="294"/>
      <c r="L232" s="294"/>
      <c r="AH232" s="260" t="e">
        <f t="shared" ref="AH232:AH250" si="57">AJ66</f>
        <v>#N/A</v>
      </c>
    </row>
    <row r="233" spans="1:34" x14ac:dyDescent="0.35">
      <c r="A233" s="227"/>
      <c r="B233" s="294"/>
      <c r="C233" s="294"/>
      <c r="D233" s="294"/>
      <c r="E233" s="294"/>
      <c r="F233" s="294"/>
      <c r="G233" s="294"/>
      <c r="H233" s="294"/>
      <c r="I233" s="294"/>
      <c r="J233" s="294"/>
      <c r="K233" s="294"/>
      <c r="L233" s="294"/>
      <c r="AH233" s="260" t="e">
        <f t="shared" si="57"/>
        <v>#N/A</v>
      </c>
    </row>
    <row r="234" spans="1:34" x14ac:dyDescent="0.35">
      <c r="A234" s="227"/>
      <c r="B234" s="294"/>
      <c r="C234" s="294"/>
      <c r="D234" s="294"/>
      <c r="E234" s="294"/>
      <c r="F234" s="294"/>
      <c r="G234" s="294"/>
      <c r="H234" s="294"/>
      <c r="I234" s="294"/>
      <c r="J234" s="294"/>
      <c r="K234" s="294"/>
      <c r="L234" s="294"/>
      <c r="AH234" s="260" t="e">
        <f t="shared" si="57"/>
        <v>#N/A</v>
      </c>
    </row>
    <row r="235" spans="1:34" x14ac:dyDescent="0.35">
      <c r="A235" s="227"/>
      <c r="B235" s="294"/>
      <c r="C235" s="294"/>
      <c r="D235" s="294"/>
      <c r="E235" s="294"/>
      <c r="F235" s="294"/>
      <c r="G235" s="294"/>
      <c r="H235" s="294"/>
      <c r="I235" s="294"/>
      <c r="J235" s="294"/>
      <c r="K235" s="294"/>
      <c r="L235" s="294"/>
      <c r="AH235" s="260" t="e">
        <f t="shared" si="57"/>
        <v>#N/A</v>
      </c>
    </row>
    <row r="236" spans="1:34" x14ac:dyDescent="0.35">
      <c r="A236" s="227"/>
      <c r="B236" s="294"/>
      <c r="C236" s="188"/>
      <c r="D236" s="188"/>
      <c r="E236" s="188"/>
      <c r="F236" s="188"/>
      <c r="G236" s="188"/>
      <c r="H236" s="188"/>
      <c r="AH236" s="260" t="e">
        <f t="shared" si="57"/>
        <v>#N/A</v>
      </c>
    </row>
    <row r="237" spans="1:34" x14ac:dyDescent="0.35">
      <c r="A237" s="227"/>
      <c r="B237" s="294"/>
      <c r="C237" s="188"/>
      <c r="D237" s="188"/>
      <c r="E237" s="188"/>
      <c r="F237" s="188"/>
      <c r="G237" s="188"/>
      <c r="H237" s="188"/>
      <c r="AH237" s="260" t="e">
        <f t="shared" si="57"/>
        <v>#N/A</v>
      </c>
    </row>
    <row r="238" spans="1:34" x14ac:dyDescent="0.35">
      <c r="A238" s="227"/>
      <c r="B238" s="294"/>
      <c r="C238" s="188"/>
      <c r="D238" s="188"/>
      <c r="E238" s="188"/>
      <c r="F238" s="188"/>
      <c r="G238" s="188"/>
      <c r="H238" s="188"/>
      <c r="AH238" s="260">
        <f t="shared" si="57"/>
        <v>240</v>
      </c>
    </row>
    <row r="239" spans="1:34" x14ac:dyDescent="0.35">
      <c r="A239" s="227"/>
      <c r="B239" s="294"/>
      <c r="C239" s="188"/>
      <c r="D239" s="188"/>
      <c r="E239" s="188"/>
      <c r="F239" s="188"/>
      <c r="G239" s="188"/>
      <c r="H239" s="188"/>
      <c r="AH239" s="260">
        <f t="shared" si="57"/>
        <v>0</v>
      </c>
    </row>
    <row r="240" spans="1:34" x14ac:dyDescent="0.35">
      <c r="AH240" s="260" t="e">
        <f t="shared" si="57"/>
        <v>#N/A</v>
      </c>
    </row>
    <row r="241" spans="1:34" x14ac:dyDescent="0.35">
      <c r="B241" s="216"/>
      <c r="C241" s="216"/>
      <c r="D241" s="216"/>
      <c r="E241" s="216"/>
      <c r="F241" s="216"/>
      <c r="G241" s="216"/>
      <c r="H241" s="216"/>
      <c r="I241" s="216"/>
      <c r="J241" s="216"/>
      <c r="K241" s="216"/>
      <c r="L241" s="216"/>
      <c r="AH241" s="260">
        <f t="shared" si="57"/>
        <v>480</v>
      </c>
    </row>
    <row r="242" spans="1:34" x14ac:dyDescent="0.35">
      <c r="C242" s="192"/>
      <c r="D242" s="192"/>
      <c r="E242" s="192"/>
      <c r="F242" s="192"/>
      <c r="G242" s="192"/>
      <c r="H242" s="192"/>
      <c r="I242" s="192"/>
      <c r="J242" s="192"/>
      <c r="K242" s="192"/>
      <c r="L242" s="192"/>
      <c r="AH242" s="260" t="e">
        <f t="shared" si="57"/>
        <v>#N/A</v>
      </c>
    </row>
    <row r="243" spans="1:34" x14ac:dyDescent="0.35">
      <c r="I243"/>
      <c r="J243"/>
      <c r="K243"/>
      <c r="L243"/>
      <c r="AH243" s="260" t="e">
        <f t="shared" si="57"/>
        <v>#N/A</v>
      </c>
    </row>
    <row r="244" spans="1:34" x14ac:dyDescent="0.35">
      <c r="C244" s="192"/>
      <c r="D244" s="192"/>
      <c r="E244" s="192"/>
      <c r="F244" s="192"/>
      <c r="G244" s="192"/>
      <c r="H244" s="192"/>
      <c r="I244" s="192"/>
      <c r="J244" s="192"/>
      <c r="K244" s="192"/>
      <c r="L244" s="192"/>
      <c r="AH244" s="260" t="e">
        <f t="shared" si="57"/>
        <v>#N/A</v>
      </c>
    </row>
    <row r="245" spans="1:34" x14ac:dyDescent="0.35">
      <c r="A245" s="227"/>
      <c r="C245" s="192"/>
      <c r="D245" s="192"/>
      <c r="E245" s="192"/>
      <c r="F245" s="192"/>
      <c r="G245" s="192"/>
      <c r="H245" s="192"/>
      <c r="I245" s="192"/>
      <c r="J245" s="192"/>
      <c r="K245" s="192"/>
      <c r="L245" s="192"/>
      <c r="AH245" s="260" t="e">
        <f t="shared" si="57"/>
        <v>#N/A</v>
      </c>
    </row>
    <row r="246" spans="1:34" x14ac:dyDescent="0.35">
      <c r="AH246" s="260">
        <f t="shared" si="57"/>
        <v>1920</v>
      </c>
    </row>
    <row r="247" spans="1:34" x14ac:dyDescent="0.35">
      <c r="AH247" s="260" t="e">
        <f t="shared" si="57"/>
        <v>#N/A</v>
      </c>
    </row>
    <row r="248" spans="1:34" x14ac:dyDescent="0.35">
      <c r="AH248" s="260" t="e">
        <f t="shared" si="57"/>
        <v>#N/A</v>
      </c>
    </row>
    <row r="249" spans="1:34" x14ac:dyDescent="0.35">
      <c r="AH249" s="260" t="e">
        <f t="shared" si="57"/>
        <v>#N/A</v>
      </c>
    </row>
    <row r="250" spans="1:34" x14ac:dyDescent="0.35">
      <c r="AH250" s="261">
        <f t="shared" si="57"/>
        <v>2475</v>
      </c>
    </row>
    <row r="251" spans="1:34" x14ac:dyDescent="0.35">
      <c r="AG251">
        <v>6</v>
      </c>
      <c r="AH251" s="260" t="e">
        <f t="shared" ref="AH251:AH282" si="58">AK2</f>
        <v>#N/A</v>
      </c>
    </row>
    <row r="252" spans="1:34" x14ac:dyDescent="0.35">
      <c r="AH252" s="260" t="e">
        <f t="shared" si="58"/>
        <v>#N/A</v>
      </c>
    </row>
    <row r="253" spans="1:34" x14ac:dyDescent="0.35">
      <c r="AH253" s="260" t="e">
        <f t="shared" si="58"/>
        <v>#N/A</v>
      </c>
    </row>
    <row r="254" spans="1:34" x14ac:dyDescent="0.35">
      <c r="AH254" s="260">
        <f t="shared" si="58"/>
        <v>750</v>
      </c>
    </row>
    <row r="255" spans="1:34" x14ac:dyDescent="0.35">
      <c r="AH255" s="260">
        <f t="shared" si="58"/>
        <v>1670</v>
      </c>
    </row>
    <row r="256" spans="1:34" x14ac:dyDescent="0.35">
      <c r="AH256" s="260" t="e">
        <f t="shared" si="58"/>
        <v>#N/A</v>
      </c>
    </row>
    <row r="257" spans="34:34" x14ac:dyDescent="0.35">
      <c r="AH257" s="260" t="e">
        <f t="shared" si="58"/>
        <v>#N/A</v>
      </c>
    </row>
    <row r="258" spans="34:34" x14ac:dyDescent="0.35">
      <c r="AH258" s="260">
        <f t="shared" si="58"/>
        <v>200</v>
      </c>
    </row>
    <row r="259" spans="34:34" x14ac:dyDescent="0.35">
      <c r="AH259" s="260" t="e">
        <f t="shared" si="58"/>
        <v>#N/A</v>
      </c>
    </row>
    <row r="260" spans="34:34" x14ac:dyDescent="0.35">
      <c r="AH260" s="260" t="e">
        <f t="shared" si="58"/>
        <v>#N/A</v>
      </c>
    </row>
    <row r="261" spans="34:34" x14ac:dyDescent="0.35">
      <c r="AH261" s="260">
        <f t="shared" si="58"/>
        <v>525</v>
      </c>
    </row>
    <row r="262" spans="34:34" x14ac:dyDescent="0.35">
      <c r="AH262" s="260">
        <f t="shared" si="58"/>
        <v>7910</v>
      </c>
    </row>
    <row r="263" spans="34:34" x14ac:dyDescent="0.35">
      <c r="AH263" s="260" t="e">
        <f t="shared" si="58"/>
        <v>#N/A</v>
      </c>
    </row>
    <row r="264" spans="34:34" x14ac:dyDescent="0.35">
      <c r="AH264" s="260">
        <f t="shared" si="58"/>
        <v>2930</v>
      </c>
    </row>
    <row r="265" spans="34:34" x14ac:dyDescent="0.35">
      <c r="AH265" s="260" t="e">
        <f t="shared" si="58"/>
        <v>#N/A</v>
      </c>
    </row>
    <row r="266" spans="34:34" x14ac:dyDescent="0.35">
      <c r="AH266" s="260" t="e">
        <f t="shared" si="58"/>
        <v>#N/A</v>
      </c>
    </row>
    <row r="267" spans="34:34" x14ac:dyDescent="0.35">
      <c r="AH267" s="260">
        <f t="shared" si="58"/>
        <v>1890</v>
      </c>
    </row>
    <row r="268" spans="34:34" x14ac:dyDescent="0.35">
      <c r="AH268" s="260">
        <f t="shared" si="58"/>
        <v>175</v>
      </c>
    </row>
    <row r="269" spans="34:34" x14ac:dyDescent="0.35">
      <c r="AH269" s="260" t="e">
        <f t="shared" si="58"/>
        <v>#N/A</v>
      </c>
    </row>
    <row r="270" spans="34:34" x14ac:dyDescent="0.35">
      <c r="AH270" s="260">
        <f t="shared" si="58"/>
        <v>0</v>
      </c>
    </row>
    <row r="271" spans="34:34" x14ac:dyDescent="0.35">
      <c r="AH271" s="260">
        <f t="shared" si="58"/>
        <v>2490</v>
      </c>
    </row>
    <row r="272" spans="34:34" x14ac:dyDescent="0.35">
      <c r="AH272" s="260">
        <f t="shared" si="58"/>
        <v>875</v>
      </c>
    </row>
    <row r="273" spans="34:34" x14ac:dyDescent="0.35">
      <c r="AH273" s="260" t="e">
        <f t="shared" si="58"/>
        <v>#N/A</v>
      </c>
    </row>
    <row r="274" spans="34:34" x14ac:dyDescent="0.35">
      <c r="AH274" s="260" t="e">
        <f t="shared" si="58"/>
        <v>#N/A</v>
      </c>
    </row>
    <row r="275" spans="34:34" x14ac:dyDescent="0.35">
      <c r="AH275" s="260" t="e">
        <f t="shared" si="58"/>
        <v>#N/A</v>
      </c>
    </row>
    <row r="276" spans="34:34" x14ac:dyDescent="0.35">
      <c r="AH276" s="260" t="e">
        <f t="shared" si="58"/>
        <v>#N/A</v>
      </c>
    </row>
    <row r="277" spans="34:34" x14ac:dyDescent="0.35">
      <c r="AH277" s="260" t="e">
        <f t="shared" si="58"/>
        <v>#N/A</v>
      </c>
    </row>
    <row r="278" spans="34:34" x14ac:dyDescent="0.35">
      <c r="AH278" s="260" t="e">
        <f t="shared" si="58"/>
        <v>#N/A</v>
      </c>
    </row>
    <row r="279" spans="34:34" x14ac:dyDescent="0.35">
      <c r="AH279" s="260" t="e">
        <f t="shared" si="58"/>
        <v>#N/A</v>
      </c>
    </row>
    <row r="280" spans="34:34" x14ac:dyDescent="0.35">
      <c r="AH280" s="260" t="e">
        <f t="shared" si="58"/>
        <v>#N/A</v>
      </c>
    </row>
    <row r="281" spans="34:34" x14ac:dyDescent="0.35">
      <c r="AH281" s="260" t="e">
        <f t="shared" si="58"/>
        <v>#N/A</v>
      </c>
    </row>
    <row r="282" spans="34:34" x14ac:dyDescent="0.35">
      <c r="AH282" s="260" t="e">
        <f t="shared" si="58"/>
        <v>#N/A</v>
      </c>
    </row>
    <row r="283" spans="34:34" x14ac:dyDescent="0.35">
      <c r="AH283" s="260" t="e">
        <f t="shared" ref="AH283:AH314" si="59">AK34</f>
        <v>#N/A</v>
      </c>
    </row>
    <row r="284" spans="34:34" x14ac:dyDescent="0.35">
      <c r="AH284" s="260" t="e">
        <f t="shared" si="59"/>
        <v>#N/A</v>
      </c>
    </row>
    <row r="285" spans="34:34" x14ac:dyDescent="0.35">
      <c r="AH285" s="260">
        <f t="shared" si="59"/>
        <v>75</v>
      </c>
    </row>
    <row r="286" spans="34:34" x14ac:dyDescent="0.35">
      <c r="AH286" s="260">
        <f t="shared" si="59"/>
        <v>6285</v>
      </c>
    </row>
    <row r="287" spans="34:34" x14ac:dyDescent="0.35">
      <c r="AH287" s="260" t="e">
        <f t="shared" si="59"/>
        <v>#N/A</v>
      </c>
    </row>
    <row r="288" spans="34:34" x14ac:dyDescent="0.35">
      <c r="AH288" s="260" t="e">
        <f t="shared" si="59"/>
        <v>#N/A</v>
      </c>
    </row>
    <row r="289" spans="34:34" x14ac:dyDescent="0.35">
      <c r="AH289" s="260">
        <f t="shared" si="59"/>
        <v>787.5</v>
      </c>
    </row>
    <row r="290" spans="34:34" x14ac:dyDescent="0.35">
      <c r="AH290" s="260" t="e">
        <f t="shared" si="59"/>
        <v>#N/A</v>
      </c>
    </row>
    <row r="291" spans="34:34" x14ac:dyDescent="0.35">
      <c r="AH291" s="260" t="e">
        <f t="shared" si="59"/>
        <v>#N/A</v>
      </c>
    </row>
    <row r="292" spans="34:34" x14ac:dyDescent="0.35">
      <c r="AH292" s="260" t="e">
        <f t="shared" si="59"/>
        <v>#N/A</v>
      </c>
    </row>
    <row r="293" spans="34:34" x14ac:dyDescent="0.35">
      <c r="AH293" s="260">
        <f t="shared" si="59"/>
        <v>130</v>
      </c>
    </row>
    <row r="294" spans="34:34" x14ac:dyDescent="0.35">
      <c r="AH294" s="260" t="e">
        <f t="shared" si="59"/>
        <v>#N/A</v>
      </c>
    </row>
    <row r="295" spans="34:34" x14ac:dyDescent="0.35">
      <c r="AH295" s="260">
        <f t="shared" si="59"/>
        <v>4320</v>
      </c>
    </row>
    <row r="296" spans="34:34" x14ac:dyDescent="0.35">
      <c r="AH296" s="260">
        <f t="shared" si="59"/>
        <v>1680</v>
      </c>
    </row>
    <row r="297" spans="34:34" x14ac:dyDescent="0.35">
      <c r="AH297" s="260">
        <f t="shared" si="59"/>
        <v>3735</v>
      </c>
    </row>
    <row r="298" spans="34:34" x14ac:dyDescent="0.35">
      <c r="AH298" s="260" t="e">
        <f t="shared" si="59"/>
        <v>#N/A</v>
      </c>
    </row>
    <row r="299" spans="34:34" x14ac:dyDescent="0.35">
      <c r="AH299" s="260">
        <f t="shared" si="59"/>
        <v>970</v>
      </c>
    </row>
    <row r="300" spans="34:34" x14ac:dyDescent="0.35">
      <c r="AH300" s="260" t="e">
        <f t="shared" si="59"/>
        <v>#N/A</v>
      </c>
    </row>
    <row r="301" spans="34:34" x14ac:dyDescent="0.35">
      <c r="AH301" s="260">
        <f t="shared" si="59"/>
        <v>90</v>
      </c>
    </row>
    <row r="302" spans="34:34" x14ac:dyDescent="0.35">
      <c r="AH302" s="260" t="e">
        <f t="shared" si="59"/>
        <v>#N/A</v>
      </c>
    </row>
    <row r="303" spans="34:34" x14ac:dyDescent="0.35">
      <c r="AH303" s="260">
        <f t="shared" si="59"/>
        <v>0</v>
      </c>
    </row>
    <row r="304" spans="34:34" x14ac:dyDescent="0.35">
      <c r="AH304" s="260" t="e">
        <f t="shared" si="59"/>
        <v>#N/A</v>
      </c>
    </row>
    <row r="305" spans="34:34" x14ac:dyDescent="0.35">
      <c r="AH305" s="260" t="e">
        <f t="shared" si="59"/>
        <v>#N/A</v>
      </c>
    </row>
    <row r="306" spans="34:34" x14ac:dyDescent="0.35">
      <c r="AH306" s="260" t="e">
        <f t="shared" si="59"/>
        <v>#N/A</v>
      </c>
    </row>
    <row r="307" spans="34:34" x14ac:dyDescent="0.35">
      <c r="AH307" s="260" t="e">
        <f t="shared" si="59"/>
        <v>#N/A</v>
      </c>
    </row>
    <row r="308" spans="34:34" x14ac:dyDescent="0.35">
      <c r="AH308" s="260" t="e">
        <f t="shared" si="59"/>
        <v>#N/A</v>
      </c>
    </row>
    <row r="309" spans="34:34" x14ac:dyDescent="0.35">
      <c r="AH309" s="260" t="e">
        <f t="shared" si="59"/>
        <v>#N/A</v>
      </c>
    </row>
    <row r="310" spans="34:34" x14ac:dyDescent="0.35">
      <c r="AH310" s="260" t="e">
        <f t="shared" si="59"/>
        <v>#N/A</v>
      </c>
    </row>
    <row r="311" spans="34:34" x14ac:dyDescent="0.35">
      <c r="AH311" s="260" t="e">
        <f t="shared" si="59"/>
        <v>#N/A</v>
      </c>
    </row>
    <row r="312" spans="34:34" x14ac:dyDescent="0.35">
      <c r="AH312" s="260">
        <f t="shared" si="59"/>
        <v>997.5</v>
      </c>
    </row>
    <row r="313" spans="34:34" x14ac:dyDescent="0.35">
      <c r="AH313" s="260" t="e">
        <f t="shared" si="59"/>
        <v>#N/A</v>
      </c>
    </row>
    <row r="314" spans="34:34" x14ac:dyDescent="0.35">
      <c r="AH314" s="260">
        <f t="shared" si="59"/>
        <v>0</v>
      </c>
    </row>
    <row r="315" spans="34:34" x14ac:dyDescent="0.35">
      <c r="AH315" s="260">
        <f t="shared" ref="AH315:AH333" si="60">AK66</f>
        <v>750</v>
      </c>
    </row>
    <row r="316" spans="34:34" x14ac:dyDescent="0.35">
      <c r="AH316" s="260">
        <f t="shared" si="60"/>
        <v>150</v>
      </c>
    </row>
    <row r="317" spans="34:34" x14ac:dyDescent="0.35">
      <c r="AH317" s="260" t="e">
        <f t="shared" si="60"/>
        <v>#N/A</v>
      </c>
    </row>
    <row r="318" spans="34:34" x14ac:dyDescent="0.35">
      <c r="AH318" s="260" t="e">
        <f t="shared" si="60"/>
        <v>#N/A</v>
      </c>
    </row>
    <row r="319" spans="34:34" x14ac:dyDescent="0.35">
      <c r="AH319" s="260" t="e">
        <f t="shared" si="60"/>
        <v>#N/A</v>
      </c>
    </row>
    <row r="320" spans="34:34" x14ac:dyDescent="0.35">
      <c r="AH320" s="260" t="e">
        <f t="shared" si="60"/>
        <v>#N/A</v>
      </c>
    </row>
    <row r="321" spans="33:34" x14ac:dyDescent="0.35">
      <c r="AH321" s="260">
        <f t="shared" si="60"/>
        <v>3787.5</v>
      </c>
    </row>
    <row r="322" spans="33:34" x14ac:dyDescent="0.35">
      <c r="AH322" s="260">
        <f t="shared" si="60"/>
        <v>3435</v>
      </c>
    </row>
    <row r="323" spans="33:34" x14ac:dyDescent="0.35">
      <c r="AH323" s="260" t="e">
        <f t="shared" si="60"/>
        <v>#N/A</v>
      </c>
    </row>
    <row r="324" spans="33:34" x14ac:dyDescent="0.35">
      <c r="AH324" s="260">
        <f t="shared" si="60"/>
        <v>0</v>
      </c>
    </row>
    <row r="325" spans="33:34" x14ac:dyDescent="0.35">
      <c r="AH325" s="260">
        <f t="shared" si="60"/>
        <v>735</v>
      </c>
    </row>
    <row r="326" spans="33:34" x14ac:dyDescent="0.35">
      <c r="AH326" s="260" t="e">
        <f t="shared" si="60"/>
        <v>#N/A</v>
      </c>
    </row>
    <row r="327" spans="33:34" x14ac:dyDescent="0.35">
      <c r="AH327" s="260" t="e">
        <f t="shared" si="60"/>
        <v>#N/A</v>
      </c>
    </row>
    <row r="328" spans="33:34" x14ac:dyDescent="0.35">
      <c r="AH328" s="260" t="e">
        <f t="shared" si="60"/>
        <v>#N/A</v>
      </c>
    </row>
    <row r="329" spans="33:34" x14ac:dyDescent="0.35">
      <c r="AH329" s="260">
        <f t="shared" si="60"/>
        <v>4320</v>
      </c>
    </row>
    <row r="330" spans="33:34" x14ac:dyDescent="0.35">
      <c r="AH330" s="260">
        <f t="shared" si="60"/>
        <v>760</v>
      </c>
    </row>
    <row r="331" spans="33:34" x14ac:dyDescent="0.35">
      <c r="AH331" s="260" t="e">
        <f t="shared" si="60"/>
        <v>#N/A</v>
      </c>
    </row>
    <row r="332" spans="33:34" x14ac:dyDescent="0.35">
      <c r="AH332" s="260">
        <f t="shared" si="60"/>
        <v>437.5</v>
      </c>
    </row>
    <row r="333" spans="33:34" x14ac:dyDescent="0.35">
      <c r="AH333" s="261">
        <f t="shared" si="60"/>
        <v>2662.5</v>
      </c>
    </row>
    <row r="334" spans="33:34" x14ac:dyDescent="0.35">
      <c r="AG334">
        <v>12</v>
      </c>
      <c r="AH334" s="260" t="e">
        <f t="shared" ref="AH334:AH365" si="61">AL2</f>
        <v>#N/A</v>
      </c>
    </row>
    <row r="335" spans="33:34" x14ac:dyDescent="0.35">
      <c r="AH335" s="260" t="e">
        <f t="shared" si="61"/>
        <v>#N/A</v>
      </c>
    </row>
    <row r="336" spans="33:34" x14ac:dyDescent="0.35">
      <c r="AH336" s="260" t="e">
        <f t="shared" si="61"/>
        <v>#N/A</v>
      </c>
    </row>
    <row r="337" spans="34:34" x14ac:dyDescent="0.35">
      <c r="AH337" s="260">
        <f t="shared" si="61"/>
        <v>2055</v>
      </c>
    </row>
    <row r="338" spans="34:34" x14ac:dyDescent="0.35">
      <c r="AH338" s="260">
        <f t="shared" si="61"/>
        <v>1515</v>
      </c>
    </row>
    <row r="339" spans="34:34" x14ac:dyDescent="0.35">
      <c r="AH339" s="260" t="e">
        <f t="shared" si="61"/>
        <v>#N/A</v>
      </c>
    </row>
    <row r="340" spans="34:34" x14ac:dyDescent="0.35">
      <c r="AH340" s="260" t="e">
        <f t="shared" si="61"/>
        <v>#N/A</v>
      </c>
    </row>
    <row r="341" spans="34:34" x14ac:dyDescent="0.35">
      <c r="AH341" s="260" t="e">
        <f t="shared" si="61"/>
        <v>#N/A</v>
      </c>
    </row>
    <row r="342" spans="34:34" x14ac:dyDescent="0.35">
      <c r="AH342" s="260" t="e">
        <f t="shared" si="61"/>
        <v>#N/A</v>
      </c>
    </row>
    <row r="343" spans="34:34" x14ac:dyDescent="0.35">
      <c r="AH343" s="260" t="e">
        <f t="shared" si="61"/>
        <v>#N/A</v>
      </c>
    </row>
    <row r="344" spans="34:34" x14ac:dyDescent="0.35">
      <c r="AH344" s="260">
        <f t="shared" si="61"/>
        <v>562.5</v>
      </c>
    </row>
    <row r="345" spans="34:34" x14ac:dyDescent="0.35">
      <c r="AH345" s="260">
        <f t="shared" si="61"/>
        <v>4725</v>
      </c>
    </row>
    <row r="346" spans="34:34" x14ac:dyDescent="0.35">
      <c r="AH346" s="260" t="e">
        <f t="shared" si="61"/>
        <v>#N/A</v>
      </c>
    </row>
    <row r="347" spans="34:34" x14ac:dyDescent="0.35">
      <c r="AH347" s="260">
        <f t="shared" si="61"/>
        <v>10680</v>
      </c>
    </row>
    <row r="348" spans="34:34" x14ac:dyDescent="0.35">
      <c r="AH348" s="260" t="e">
        <f t="shared" si="61"/>
        <v>#N/A</v>
      </c>
    </row>
    <row r="349" spans="34:34" x14ac:dyDescent="0.35">
      <c r="AH349" s="260" t="e">
        <f t="shared" si="61"/>
        <v>#N/A</v>
      </c>
    </row>
    <row r="350" spans="34:34" x14ac:dyDescent="0.35">
      <c r="AH350" s="260">
        <f t="shared" si="61"/>
        <v>2380</v>
      </c>
    </row>
    <row r="351" spans="34:34" x14ac:dyDescent="0.35">
      <c r="AH351" s="260">
        <f t="shared" si="61"/>
        <v>350</v>
      </c>
    </row>
    <row r="352" spans="34:34" x14ac:dyDescent="0.35">
      <c r="AH352" s="260" t="e">
        <f t="shared" si="61"/>
        <v>#N/A</v>
      </c>
    </row>
    <row r="353" spans="34:34" x14ac:dyDescent="0.35">
      <c r="AH353" s="260">
        <f t="shared" si="61"/>
        <v>0</v>
      </c>
    </row>
    <row r="354" spans="34:34" x14ac:dyDescent="0.35">
      <c r="AH354" s="260" t="e">
        <f t="shared" si="61"/>
        <v>#N/A</v>
      </c>
    </row>
    <row r="355" spans="34:34" x14ac:dyDescent="0.35">
      <c r="AH355" s="260">
        <f t="shared" si="61"/>
        <v>2625</v>
      </c>
    </row>
    <row r="356" spans="34:34" x14ac:dyDescent="0.35">
      <c r="AH356" s="260" t="e">
        <f t="shared" si="61"/>
        <v>#N/A</v>
      </c>
    </row>
    <row r="357" spans="34:34" x14ac:dyDescent="0.35">
      <c r="AH357" s="260" t="e">
        <f t="shared" si="61"/>
        <v>#N/A</v>
      </c>
    </row>
    <row r="358" spans="34:34" x14ac:dyDescent="0.35">
      <c r="AH358" s="260" t="e">
        <f t="shared" si="61"/>
        <v>#N/A</v>
      </c>
    </row>
    <row r="359" spans="34:34" x14ac:dyDescent="0.35">
      <c r="AH359" s="260">
        <f t="shared" si="61"/>
        <v>525</v>
      </c>
    </row>
    <row r="360" spans="34:34" x14ac:dyDescent="0.35">
      <c r="AH360" s="260" t="e">
        <f t="shared" si="61"/>
        <v>#N/A</v>
      </c>
    </row>
    <row r="361" spans="34:34" x14ac:dyDescent="0.35">
      <c r="AH361" s="260" t="e">
        <f t="shared" si="61"/>
        <v>#N/A</v>
      </c>
    </row>
    <row r="362" spans="34:34" x14ac:dyDescent="0.35">
      <c r="AH362" s="260" t="e">
        <f t="shared" si="61"/>
        <v>#N/A</v>
      </c>
    </row>
    <row r="363" spans="34:34" x14ac:dyDescent="0.35">
      <c r="AH363" s="260" t="e">
        <f t="shared" si="61"/>
        <v>#N/A</v>
      </c>
    </row>
    <row r="364" spans="34:34" x14ac:dyDescent="0.35">
      <c r="AH364" s="260" t="e">
        <f t="shared" si="61"/>
        <v>#N/A</v>
      </c>
    </row>
    <row r="365" spans="34:34" x14ac:dyDescent="0.35">
      <c r="AH365" s="260">
        <f t="shared" si="61"/>
        <v>2250</v>
      </c>
    </row>
    <row r="366" spans="34:34" x14ac:dyDescent="0.35">
      <c r="AH366" s="260">
        <f t="shared" ref="AH366:AH397" si="62">AL34</f>
        <v>2540</v>
      </c>
    </row>
    <row r="367" spans="34:34" x14ac:dyDescent="0.35">
      <c r="AH367" s="260" t="e">
        <f t="shared" si="62"/>
        <v>#N/A</v>
      </c>
    </row>
    <row r="368" spans="34:34" x14ac:dyDescent="0.35">
      <c r="AH368" s="260">
        <f t="shared" si="62"/>
        <v>210</v>
      </c>
    </row>
    <row r="369" spans="34:34" x14ac:dyDescent="0.35">
      <c r="AH369" s="260">
        <f t="shared" si="62"/>
        <v>5390</v>
      </c>
    </row>
    <row r="370" spans="34:34" x14ac:dyDescent="0.35">
      <c r="AH370" s="260" t="e">
        <f t="shared" si="62"/>
        <v>#N/A</v>
      </c>
    </row>
    <row r="371" spans="34:34" x14ac:dyDescent="0.35">
      <c r="AH371" s="260">
        <f t="shared" si="62"/>
        <v>1155</v>
      </c>
    </row>
    <row r="372" spans="34:34" x14ac:dyDescent="0.35">
      <c r="AH372" s="260" t="e">
        <f t="shared" si="62"/>
        <v>#N/A</v>
      </c>
    </row>
    <row r="373" spans="34:34" x14ac:dyDescent="0.35">
      <c r="AH373" s="260">
        <f t="shared" si="62"/>
        <v>4455</v>
      </c>
    </row>
    <row r="374" spans="34:34" x14ac:dyDescent="0.35">
      <c r="AH374" s="260" t="e">
        <f t="shared" si="62"/>
        <v>#N/A</v>
      </c>
    </row>
    <row r="375" spans="34:34" x14ac:dyDescent="0.35">
      <c r="AH375" s="260" t="e">
        <f t="shared" si="62"/>
        <v>#N/A</v>
      </c>
    </row>
    <row r="376" spans="34:34" x14ac:dyDescent="0.35">
      <c r="AH376" s="260">
        <f t="shared" si="62"/>
        <v>877.5</v>
      </c>
    </row>
    <row r="377" spans="34:34" x14ac:dyDescent="0.35">
      <c r="AH377" s="260">
        <f t="shared" si="62"/>
        <v>150</v>
      </c>
    </row>
    <row r="378" spans="34:34" x14ac:dyDescent="0.35">
      <c r="AH378" s="260">
        <f t="shared" si="62"/>
        <v>3030</v>
      </c>
    </row>
    <row r="379" spans="34:34" x14ac:dyDescent="0.35">
      <c r="AH379" s="260" t="e">
        <f t="shared" si="62"/>
        <v>#N/A</v>
      </c>
    </row>
    <row r="380" spans="34:34" x14ac:dyDescent="0.35">
      <c r="AH380" s="260">
        <f t="shared" si="62"/>
        <v>3450</v>
      </c>
    </row>
    <row r="381" spans="34:34" x14ac:dyDescent="0.35">
      <c r="AH381" s="260" t="e">
        <f t="shared" si="62"/>
        <v>#N/A</v>
      </c>
    </row>
    <row r="382" spans="34:34" x14ac:dyDescent="0.35">
      <c r="AH382" s="260" t="e">
        <f t="shared" si="62"/>
        <v>#N/A</v>
      </c>
    </row>
    <row r="383" spans="34:34" x14ac:dyDescent="0.35">
      <c r="AH383" s="260" t="e">
        <f t="shared" si="62"/>
        <v>#N/A</v>
      </c>
    </row>
    <row r="384" spans="34:34" x14ac:dyDescent="0.35">
      <c r="AH384" s="260">
        <f t="shared" si="62"/>
        <v>0</v>
      </c>
    </row>
    <row r="385" spans="34:34" x14ac:dyDescent="0.35">
      <c r="AH385" s="260" t="e">
        <f t="shared" si="62"/>
        <v>#N/A</v>
      </c>
    </row>
    <row r="386" spans="34:34" x14ac:dyDescent="0.35">
      <c r="AH386" s="260" t="e">
        <f t="shared" si="62"/>
        <v>#N/A</v>
      </c>
    </row>
    <row r="387" spans="34:34" x14ac:dyDescent="0.35">
      <c r="AH387" s="260" t="e">
        <f t="shared" si="62"/>
        <v>#N/A</v>
      </c>
    </row>
    <row r="388" spans="34:34" x14ac:dyDescent="0.35">
      <c r="AH388" s="260">
        <f t="shared" si="62"/>
        <v>0</v>
      </c>
    </row>
    <row r="389" spans="34:34" x14ac:dyDescent="0.35">
      <c r="AH389" s="260" t="e">
        <f t="shared" si="62"/>
        <v>#N/A</v>
      </c>
    </row>
    <row r="390" spans="34:34" x14ac:dyDescent="0.35">
      <c r="AH390" s="260">
        <f t="shared" si="62"/>
        <v>300</v>
      </c>
    </row>
    <row r="391" spans="34:34" x14ac:dyDescent="0.35">
      <c r="AH391" s="260">
        <f t="shared" si="62"/>
        <v>3375</v>
      </c>
    </row>
    <row r="392" spans="34:34" x14ac:dyDescent="0.35">
      <c r="AH392" s="260" t="e">
        <f t="shared" si="62"/>
        <v>#N/A</v>
      </c>
    </row>
    <row r="393" spans="34:34" x14ac:dyDescent="0.35">
      <c r="AH393" s="260" t="e">
        <f t="shared" si="62"/>
        <v>#N/A</v>
      </c>
    </row>
    <row r="394" spans="34:34" x14ac:dyDescent="0.35">
      <c r="AH394" s="260" t="e">
        <f t="shared" si="62"/>
        <v>#N/A</v>
      </c>
    </row>
    <row r="395" spans="34:34" x14ac:dyDescent="0.35">
      <c r="AH395" s="260">
        <f t="shared" si="62"/>
        <v>825</v>
      </c>
    </row>
    <row r="396" spans="34:34" x14ac:dyDescent="0.35">
      <c r="AH396" s="260" t="e">
        <f t="shared" si="62"/>
        <v>#N/A</v>
      </c>
    </row>
    <row r="397" spans="34:34" x14ac:dyDescent="0.35">
      <c r="AH397" s="260">
        <f t="shared" si="62"/>
        <v>0</v>
      </c>
    </row>
    <row r="398" spans="34:34" x14ac:dyDescent="0.35">
      <c r="AH398" s="260" t="e">
        <f t="shared" ref="AH398:AH416" si="63">AL66</f>
        <v>#N/A</v>
      </c>
    </row>
    <row r="399" spans="34:34" x14ac:dyDescent="0.35">
      <c r="AH399" s="260">
        <f t="shared" si="63"/>
        <v>1170</v>
      </c>
    </row>
    <row r="400" spans="34:34" x14ac:dyDescent="0.35">
      <c r="AH400" s="260" t="e">
        <f t="shared" si="63"/>
        <v>#N/A</v>
      </c>
    </row>
    <row r="401" spans="34:34" x14ac:dyDescent="0.35">
      <c r="AH401" s="260" t="e">
        <f t="shared" si="63"/>
        <v>#N/A</v>
      </c>
    </row>
    <row r="402" spans="34:34" x14ac:dyDescent="0.35">
      <c r="AH402" s="260" t="e">
        <f t="shared" si="63"/>
        <v>#N/A</v>
      </c>
    </row>
    <row r="403" spans="34:34" x14ac:dyDescent="0.35">
      <c r="AH403" s="260" t="e">
        <f t="shared" si="63"/>
        <v>#N/A</v>
      </c>
    </row>
    <row r="404" spans="34:34" x14ac:dyDescent="0.35">
      <c r="AH404" s="260" t="e">
        <f t="shared" si="63"/>
        <v>#N/A</v>
      </c>
    </row>
    <row r="405" spans="34:34" x14ac:dyDescent="0.35">
      <c r="AH405" s="260" t="e">
        <f t="shared" si="63"/>
        <v>#N/A</v>
      </c>
    </row>
    <row r="406" spans="34:34" x14ac:dyDescent="0.35">
      <c r="AH406" s="260" t="e">
        <f t="shared" si="63"/>
        <v>#N/A</v>
      </c>
    </row>
    <row r="407" spans="34:34" x14ac:dyDescent="0.35">
      <c r="AH407" s="260">
        <f t="shared" si="63"/>
        <v>0</v>
      </c>
    </row>
    <row r="408" spans="34:34" x14ac:dyDescent="0.35">
      <c r="AH408" s="260">
        <f t="shared" si="63"/>
        <v>270</v>
      </c>
    </row>
    <row r="409" spans="34:34" x14ac:dyDescent="0.35">
      <c r="AH409" s="260" t="e">
        <f t="shared" si="63"/>
        <v>#N/A</v>
      </c>
    </row>
    <row r="410" spans="34:34" x14ac:dyDescent="0.35">
      <c r="AH410" s="260" t="e">
        <f t="shared" si="63"/>
        <v>#N/A</v>
      </c>
    </row>
    <row r="411" spans="34:34" x14ac:dyDescent="0.35">
      <c r="AH411" s="260" t="e">
        <f t="shared" si="63"/>
        <v>#N/A</v>
      </c>
    </row>
    <row r="412" spans="34:34" x14ac:dyDescent="0.35">
      <c r="AH412" s="260">
        <f t="shared" si="63"/>
        <v>2550</v>
      </c>
    </row>
    <row r="413" spans="34:34" x14ac:dyDescent="0.35">
      <c r="AH413" s="260" t="e">
        <f t="shared" si="63"/>
        <v>#N/A</v>
      </c>
    </row>
    <row r="414" spans="34:34" x14ac:dyDescent="0.35">
      <c r="AH414" s="260" t="e">
        <f t="shared" si="63"/>
        <v>#N/A</v>
      </c>
    </row>
    <row r="415" spans="34:34" x14ac:dyDescent="0.35">
      <c r="AH415" s="260" t="e">
        <f t="shared" si="63"/>
        <v>#N/A</v>
      </c>
    </row>
    <row r="416" spans="34:34" x14ac:dyDescent="0.35">
      <c r="AH416" s="261">
        <f t="shared" si="63"/>
        <v>3350</v>
      </c>
    </row>
    <row r="417" spans="33:34" x14ac:dyDescent="0.35">
      <c r="AG417">
        <v>18</v>
      </c>
      <c r="AH417" s="260" t="e">
        <f t="shared" ref="AH417:AH448" si="64">AM2</f>
        <v>#N/A</v>
      </c>
    </row>
    <row r="418" spans="33:34" x14ac:dyDescent="0.35">
      <c r="AH418" s="260" t="e">
        <f t="shared" si="64"/>
        <v>#N/A</v>
      </c>
    </row>
    <row r="419" spans="33:34" x14ac:dyDescent="0.35">
      <c r="AH419" s="260" t="e">
        <f t="shared" si="64"/>
        <v>#N/A</v>
      </c>
    </row>
    <row r="420" spans="33:34" x14ac:dyDescent="0.35">
      <c r="AH420" s="260">
        <f t="shared" si="64"/>
        <v>17.5</v>
      </c>
    </row>
    <row r="421" spans="33:34" x14ac:dyDescent="0.35">
      <c r="AH421" s="260" t="e">
        <f t="shared" si="64"/>
        <v>#N/A</v>
      </c>
    </row>
    <row r="422" spans="33:34" x14ac:dyDescent="0.35">
      <c r="AH422" s="260" t="e">
        <f t="shared" si="64"/>
        <v>#N/A</v>
      </c>
    </row>
    <row r="423" spans="33:34" x14ac:dyDescent="0.35">
      <c r="AH423" s="260" t="e">
        <f t="shared" si="64"/>
        <v>#N/A</v>
      </c>
    </row>
    <row r="424" spans="33:34" x14ac:dyDescent="0.35">
      <c r="AH424" s="260">
        <f t="shared" si="64"/>
        <v>200</v>
      </c>
    </row>
    <row r="425" spans="33:34" x14ac:dyDescent="0.35">
      <c r="AH425" s="260" t="e">
        <f t="shared" si="64"/>
        <v>#N/A</v>
      </c>
    </row>
    <row r="426" spans="33:34" x14ac:dyDescent="0.35">
      <c r="AH426" s="260" t="e">
        <f t="shared" si="64"/>
        <v>#N/A</v>
      </c>
    </row>
    <row r="427" spans="33:34" x14ac:dyDescent="0.35">
      <c r="AH427" s="260" t="e">
        <f t="shared" si="64"/>
        <v>#N/A</v>
      </c>
    </row>
    <row r="428" spans="33:34" x14ac:dyDescent="0.35">
      <c r="AH428" s="260">
        <f t="shared" si="64"/>
        <v>4550</v>
      </c>
    </row>
    <row r="429" spans="33:34" x14ac:dyDescent="0.35">
      <c r="AH429" s="260" t="e">
        <f t="shared" si="64"/>
        <v>#N/A</v>
      </c>
    </row>
    <row r="430" spans="33:34" x14ac:dyDescent="0.35">
      <c r="AH430" s="260" t="e">
        <f t="shared" si="64"/>
        <v>#N/A</v>
      </c>
    </row>
    <row r="431" spans="33:34" x14ac:dyDescent="0.35">
      <c r="AH431" s="260" t="e">
        <f t="shared" si="64"/>
        <v>#N/A</v>
      </c>
    </row>
    <row r="432" spans="33:34" x14ac:dyDescent="0.35">
      <c r="AH432" s="260">
        <f t="shared" si="64"/>
        <v>1425</v>
      </c>
    </row>
    <row r="433" spans="34:34" x14ac:dyDescent="0.35">
      <c r="AH433" s="260">
        <f t="shared" si="64"/>
        <v>1560</v>
      </c>
    </row>
    <row r="434" spans="34:34" x14ac:dyDescent="0.35">
      <c r="AH434" s="260">
        <f t="shared" si="64"/>
        <v>225</v>
      </c>
    </row>
    <row r="435" spans="34:34" x14ac:dyDescent="0.35">
      <c r="AH435" s="260" t="e">
        <f t="shared" si="64"/>
        <v>#N/A</v>
      </c>
    </row>
    <row r="436" spans="34:34" x14ac:dyDescent="0.35">
      <c r="AH436" s="260">
        <f t="shared" si="64"/>
        <v>25</v>
      </c>
    </row>
    <row r="437" spans="34:34" x14ac:dyDescent="0.35">
      <c r="AH437" s="260">
        <f t="shared" si="64"/>
        <v>580</v>
      </c>
    </row>
    <row r="438" spans="34:34" x14ac:dyDescent="0.35">
      <c r="AH438" s="260">
        <f t="shared" si="64"/>
        <v>2625</v>
      </c>
    </row>
    <row r="439" spans="34:34" x14ac:dyDescent="0.35">
      <c r="AH439" s="260" t="e">
        <f t="shared" si="64"/>
        <v>#N/A</v>
      </c>
    </row>
    <row r="440" spans="34:34" x14ac:dyDescent="0.35">
      <c r="AH440" s="260" t="e">
        <f t="shared" si="64"/>
        <v>#N/A</v>
      </c>
    </row>
    <row r="441" spans="34:34" x14ac:dyDescent="0.35">
      <c r="AH441" s="260" t="e">
        <f t="shared" si="64"/>
        <v>#N/A</v>
      </c>
    </row>
    <row r="442" spans="34:34" x14ac:dyDescent="0.35">
      <c r="AH442" s="260" t="e">
        <f t="shared" si="64"/>
        <v>#N/A</v>
      </c>
    </row>
    <row r="443" spans="34:34" x14ac:dyDescent="0.35">
      <c r="AH443" s="260">
        <f t="shared" si="64"/>
        <v>300</v>
      </c>
    </row>
    <row r="444" spans="34:34" x14ac:dyDescent="0.35">
      <c r="AH444" s="260">
        <f t="shared" si="64"/>
        <v>2050</v>
      </c>
    </row>
    <row r="445" spans="34:34" x14ac:dyDescent="0.35">
      <c r="AH445" s="260" t="e">
        <f t="shared" si="64"/>
        <v>#N/A</v>
      </c>
    </row>
    <row r="446" spans="34:34" x14ac:dyDescent="0.35">
      <c r="AH446" s="260" t="e">
        <f t="shared" si="64"/>
        <v>#N/A</v>
      </c>
    </row>
    <row r="447" spans="34:34" x14ac:dyDescent="0.35">
      <c r="AH447" s="260" t="e">
        <f t="shared" si="64"/>
        <v>#N/A</v>
      </c>
    </row>
    <row r="448" spans="34:34" x14ac:dyDescent="0.35">
      <c r="AH448" s="260" t="e">
        <f t="shared" si="64"/>
        <v>#N/A</v>
      </c>
    </row>
    <row r="449" spans="34:34" x14ac:dyDescent="0.35">
      <c r="AH449" s="260">
        <f t="shared" ref="AH449:AH480" si="65">AM34</f>
        <v>3622.5</v>
      </c>
    </row>
    <row r="450" spans="34:34" x14ac:dyDescent="0.35">
      <c r="AH450" s="260" t="e">
        <f t="shared" si="65"/>
        <v>#N/A</v>
      </c>
    </row>
    <row r="451" spans="34:34" x14ac:dyDescent="0.35">
      <c r="AH451" s="260">
        <f t="shared" si="65"/>
        <v>37.5</v>
      </c>
    </row>
    <row r="452" spans="34:34" x14ac:dyDescent="0.35">
      <c r="AH452" s="260" t="e">
        <f t="shared" si="65"/>
        <v>#N/A</v>
      </c>
    </row>
    <row r="453" spans="34:34" x14ac:dyDescent="0.35">
      <c r="AH453" s="260" t="e">
        <f t="shared" si="65"/>
        <v>#N/A</v>
      </c>
    </row>
    <row r="454" spans="34:34" x14ac:dyDescent="0.35">
      <c r="AH454" s="260" t="e">
        <f t="shared" si="65"/>
        <v>#N/A</v>
      </c>
    </row>
    <row r="455" spans="34:34" x14ac:dyDescent="0.35">
      <c r="AH455" s="260" t="e">
        <f t="shared" si="65"/>
        <v>#N/A</v>
      </c>
    </row>
    <row r="456" spans="34:34" x14ac:dyDescent="0.35">
      <c r="AH456" s="260">
        <f t="shared" si="65"/>
        <v>3495</v>
      </c>
    </row>
    <row r="457" spans="34:34" x14ac:dyDescent="0.35">
      <c r="AH457" s="260" t="e">
        <f t="shared" si="65"/>
        <v>#N/A</v>
      </c>
    </row>
    <row r="458" spans="34:34" x14ac:dyDescent="0.35">
      <c r="AH458" s="260" t="e">
        <f t="shared" si="65"/>
        <v>#N/A</v>
      </c>
    </row>
    <row r="459" spans="34:34" x14ac:dyDescent="0.35">
      <c r="AH459" s="260">
        <f t="shared" si="65"/>
        <v>225</v>
      </c>
    </row>
    <row r="460" spans="34:34" x14ac:dyDescent="0.35">
      <c r="AH460" s="260" t="e">
        <f t="shared" si="65"/>
        <v>#N/A</v>
      </c>
    </row>
    <row r="461" spans="34:34" x14ac:dyDescent="0.35">
      <c r="AH461" s="260" t="e">
        <f t="shared" si="65"/>
        <v>#N/A</v>
      </c>
    </row>
    <row r="462" spans="34:34" x14ac:dyDescent="0.35">
      <c r="AH462" s="260" t="e">
        <f t="shared" si="65"/>
        <v>#N/A</v>
      </c>
    </row>
    <row r="463" spans="34:34" x14ac:dyDescent="0.35">
      <c r="AH463" s="260">
        <f t="shared" si="65"/>
        <v>3975</v>
      </c>
    </row>
    <row r="464" spans="34:34" x14ac:dyDescent="0.35">
      <c r="AH464" s="260" t="e">
        <f t="shared" si="65"/>
        <v>#N/A</v>
      </c>
    </row>
    <row r="465" spans="34:34" x14ac:dyDescent="0.35">
      <c r="AH465" s="260" t="e">
        <f t="shared" si="65"/>
        <v>#N/A</v>
      </c>
    </row>
    <row r="466" spans="34:34" x14ac:dyDescent="0.35">
      <c r="AH466" s="260" t="e">
        <f t="shared" si="65"/>
        <v>#N/A</v>
      </c>
    </row>
    <row r="467" spans="34:34" x14ac:dyDescent="0.35">
      <c r="AH467" s="260">
        <f t="shared" si="65"/>
        <v>75</v>
      </c>
    </row>
    <row r="468" spans="34:34" x14ac:dyDescent="0.35">
      <c r="AH468" s="260" t="e">
        <f t="shared" si="65"/>
        <v>#N/A</v>
      </c>
    </row>
    <row r="469" spans="34:34" x14ac:dyDescent="0.35">
      <c r="AH469" s="260" t="e">
        <f t="shared" si="65"/>
        <v>#N/A</v>
      </c>
    </row>
    <row r="470" spans="34:34" x14ac:dyDescent="0.35">
      <c r="AH470" s="260" t="e">
        <f t="shared" si="65"/>
        <v>#N/A</v>
      </c>
    </row>
    <row r="471" spans="34:34" x14ac:dyDescent="0.35">
      <c r="AH471" s="260" t="e">
        <f t="shared" si="65"/>
        <v>#N/A</v>
      </c>
    </row>
    <row r="472" spans="34:34" x14ac:dyDescent="0.35">
      <c r="AH472" s="260" t="e">
        <f t="shared" si="65"/>
        <v>#N/A</v>
      </c>
    </row>
    <row r="473" spans="34:34" x14ac:dyDescent="0.35">
      <c r="AH473" s="260">
        <f t="shared" si="65"/>
        <v>225</v>
      </c>
    </row>
    <row r="474" spans="34:34" x14ac:dyDescent="0.35">
      <c r="AH474" s="260" t="e">
        <f t="shared" si="65"/>
        <v>#N/A</v>
      </c>
    </row>
    <row r="475" spans="34:34" x14ac:dyDescent="0.35">
      <c r="AH475" s="260">
        <f t="shared" si="65"/>
        <v>3045</v>
      </c>
    </row>
    <row r="476" spans="34:34" x14ac:dyDescent="0.35">
      <c r="AH476" s="260" t="e">
        <f t="shared" si="65"/>
        <v>#N/A</v>
      </c>
    </row>
    <row r="477" spans="34:34" x14ac:dyDescent="0.35">
      <c r="AH477" s="260" t="e">
        <f t="shared" si="65"/>
        <v>#N/A</v>
      </c>
    </row>
    <row r="478" spans="34:34" x14ac:dyDescent="0.35">
      <c r="AH478" s="260">
        <f t="shared" si="65"/>
        <v>437.5</v>
      </c>
    </row>
    <row r="479" spans="34:34" x14ac:dyDescent="0.35">
      <c r="AH479" s="260">
        <f t="shared" si="65"/>
        <v>2490</v>
      </c>
    </row>
    <row r="480" spans="34:34" x14ac:dyDescent="0.35">
      <c r="AH480" s="260">
        <f t="shared" si="65"/>
        <v>0</v>
      </c>
    </row>
    <row r="481" spans="34:34" x14ac:dyDescent="0.35">
      <c r="AH481" s="260" t="e">
        <f t="shared" ref="AH481:AH499" si="66">AM66</f>
        <v>#N/A</v>
      </c>
    </row>
    <row r="482" spans="34:34" x14ac:dyDescent="0.35">
      <c r="AH482" s="260">
        <f t="shared" si="66"/>
        <v>200</v>
      </c>
    </row>
    <row r="483" spans="34:34" x14ac:dyDescent="0.35">
      <c r="AH483" s="260" t="e">
        <f t="shared" si="66"/>
        <v>#N/A</v>
      </c>
    </row>
    <row r="484" spans="34:34" x14ac:dyDescent="0.35">
      <c r="AH484" s="260" t="e">
        <f t="shared" si="66"/>
        <v>#N/A</v>
      </c>
    </row>
    <row r="485" spans="34:34" x14ac:dyDescent="0.35">
      <c r="AH485" s="260" t="e">
        <f t="shared" si="66"/>
        <v>#N/A</v>
      </c>
    </row>
    <row r="486" spans="34:34" x14ac:dyDescent="0.35">
      <c r="AH486" s="260" t="e">
        <f t="shared" si="66"/>
        <v>#N/A</v>
      </c>
    </row>
    <row r="487" spans="34:34" x14ac:dyDescent="0.35">
      <c r="AH487" s="260">
        <f t="shared" si="66"/>
        <v>480</v>
      </c>
    </row>
    <row r="488" spans="34:34" x14ac:dyDescent="0.35">
      <c r="AH488" s="260">
        <f t="shared" si="66"/>
        <v>0</v>
      </c>
    </row>
    <row r="489" spans="34:34" x14ac:dyDescent="0.35">
      <c r="AH489" s="260" t="e">
        <f t="shared" si="66"/>
        <v>#N/A</v>
      </c>
    </row>
    <row r="490" spans="34:34" x14ac:dyDescent="0.35">
      <c r="AH490" s="260" t="e">
        <f t="shared" si="66"/>
        <v>#N/A</v>
      </c>
    </row>
    <row r="491" spans="34:34" x14ac:dyDescent="0.35">
      <c r="AH491" s="260">
        <f t="shared" si="66"/>
        <v>4455</v>
      </c>
    </row>
    <row r="492" spans="34:34" x14ac:dyDescent="0.35">
      <c r="AH492" s="260" t="e">
        <f t="shared" si="66"/>
        <v>#N/A</v>
      </c>
    </row>
    <row r="493" spans="34:34" x14ac:dyDescent="0.35">
      <c r="AH493" s="260" t="e">
        <f t="shared" si="66"/>
        <v>#N/A</v>
      </c>
    </row>
    <row r="494" spans="34:34" x14ac:dyDescent="0.35">
      <c r="AH494" s="260">
        <f t="shared" si="66"/>
        <v>1575</v>
      </c>
    </row>
    <row r="495" spans="34:34" x14ac:dyDescent="0.35">
      <c r="AH495" s="260">
        <f t="shared" si="66"/>
        <v>0</v>
      </c>
    </row>
    <row r="496" spans="34:34" x14ac:dyDescent="0.35">
      <c r="AH496" s="260" t="e">
        <f t="shared" si="66"/>
        <v>#N/A</v>
      </c>
    </row>
    <row r="497" spans="33:34" x14ac:dyDescent="0.35">
      <c r="AH497" s="260" t="e">
        <f t="shared" si="66"/>
        <v>#N/A</v>
      </c>
    </row>
    <row r="498" spans="33:34" x14ac:dyDescent="0.35">
      <c r="AH498" s="260" t="e">
        <f t="shared" si="66"/>
        <v>#N/A</v>
      </c>
    </row>
    <row r="499" spans="33:34" x14ac:dyDescent="0.35">
      <c r="AH499" s="261" t="e">
        <f t="shared" si="66"/>
        <v>#N/A</v>
      </c>
    </row>
    <row r="500" spans="33:34" x14ac:dyDescent="0.35">
      <c r="AG500">
        <v>24</v>
      </c>
      <c r="AH500" s="260" t="e">
        <f t="shared" ref="AH500:AH531" si="67">AN2</f>
        <v>#N/A</v>
      </c>
    </row>
    <row r="501" spans="33:34" x14ac:dyDescent="0.35">
      <c r="AH501" s="260" t="e">
        <f t="shared" si="67"/>
        <v>#N/A</v>
      </c>
    </row>
    <row r="502" spans="33:34" x14ac:dyDescent="0.35">
      <c r="AH502" s="260" t="e">
        <f t="shared" si="67"/>
        <v>#N/A</v>
      </c>
    </row>
    <row r="503" spans="33:34" x14ac:dyDescent="0.35">
      <c r="AH503" s="260" t="e">
        <f t="shared" si="67"/>
        <v>#N/A</v>
      </c>
    </row>
    <row r="504" spans="33:34" x14ac:dyDescent="0.35">
      <c r="AH504" s="260" t="e">
        <f t="shared" si="67"/>
        <v>#N/A</v>
      </c>
    </row>
    <row r="505" spans="33:34" x14ac:dyDescent="0.35">
      <c r="AH505" s="260" t="e">
        <f t="shared" si="67"/>
        <v>#N/A</v>
      </c>
    </row>
    <row r="506" spans="33:34" x14ac:dyDescent="0.35">
      <c r="AH506" s="260" t="e">
        <f t="shared" si="67"/>
        <v>#N/A</v>
      </c>
    </row>
    <row r="507" spans="33:34" x14ac:dyDescent="0.35">
      <c r="AH507" s="260">
        <f t="shared" si="67"/>
        <v>200</v>
      </c>
    </row>
    <row r="508" spans="33:34" x14ac:dyDescent="0.35">
      <c r="AH508" s="260" t="e">
        <f t="shared" si="67"/>
        <v>#N/A</v>
      </c>
    </row>
    <row r="509" spans="33:34" x14ac:dyDescent="0.35">
      <c r="AH509" s="260" t="e">
        <f t="shared" si="67"/>
        <v>#N/A</v>
      </c>
    </row>
    <row r="510" spans="33:34" x14ac:dyDescent="0.35">
      <c r="AH510" s="260">
        <f t="shared" si="67"/>
        <v>460</v>
      </c>
    </row>
    <row r="511" spans="33:34" x14ac:dyDescent="0.35">
      <c r="AH511" s="260">
        <f t="shared" si="67"/>
        <v>5670</v>
      </c>
    </row>
    <row r="512" spans="33:34" x14ac:dyDescent="0.35">
      <c r="AH512" s="260" t="e">
        <f t="shared" si="67"/>
        <v>#N/A</v>
      </c>
    </row>
    <row r="513" spans="34:34" x14ac:dyDescent="0.35">
      <c r="AH513" s="260" t="e">
        <f t="shared" si="67"/>
        <v>#N/A</v>
      </c>
    </row>
    <row r="514" spans="34:34" x14ac:dyDescent="0.35">
      <c r="AH514" s="260" t="e">
        <f t="shared" si="67"/>
        <v>#N/A</v>
      </c>
    </row>
    <row r="515" spans="34:34" x14ac:dyDescent="0.35">
      <c r="AH515" s="260" t="e">
        <f t="shared" si="67"/>
        <v>#N/A</v>
      </c>
    </row>
    <row r="516" spans="34:34" x14ac:dyDescent="0.35">
      <c r="AH516" s="260">
        <f t="shared" si="67"/>
        <v>1200</v>
      </c>
    </row>
    <row r="517" spans="34:34" x14ac:dyDescent="0.35">
      <c r="AH517" s="260">
        <f t="shared" si="67"/>
        <v>262.5</v>
      </c>
    </row>
    <row r="518" spans="34:34" x14ac:dyDescent="0.35">
      <c r="AH518" s="260" t="e">
        <f t="shared" si="67"/>
        <v>#N/A</v>
      </c>
    </row>
    <row r="519" spans="34:34" x14ac:dyDescent="0.35">
      <c r="AH519" s="260">
        <f t="shared" si="67"/>
        <v>1110</v>
      </c>
    </row>
    <row r="520" spans="34:34" x14ac:dyDescent="0.35">
      <c r="AH520" s="260" t="e">
        <f t="shared" si="67"/>
        <v>#N/A</v>
      </c>
    </row>
    <row r="521" spans="34:34" x14ac:dyDescent="0.35">
      <c r="AH521" s="260">
        <f t="shared" si="67"/>
        <v>3675</v>
      </c>
    </row>
    <row r="522" spans="34:34" x14ac:dyDescent="0.35">
      <c r="AH522" s="260" t="e">
        <f t="shared" si="67"/>
        <v>#N/A</v>
      </c>
    </row>
    <row r="523" spans="34:34" x14ac:dyDescent="0.35">
      <c r="AH523" s="260" t="e">
        <f t="shared" si="67"/>
        <v>#N/A</v>
      </c>
    </row>
    <row r="524" spans="34:34" x14ac:dyDescent="0.35">
      <c r="AH524" s="260" t="e">
        <f t="shared" si="67"/>
        <v>#N/A</v>
      </c>
    </row>
    <row r="525" spans="34:34" x14ac:dyDescent="0.35">
      <c r="AH525" s="260" t="e">
        <f t="shared" si="67"/>
        <v>#N/A</v>
      </c>
    </row>
    <row r="526" spans="34:34" x14ac:dyDescent="0.35">
      <c r="AH526" s="260" t="e">
        <f t="shared" si="67"/>
        <v>#N/A</v>
      </c>
    </row>
    <row r="527" spans="34:34" x14ac:dyDescent="0.35">
      <c r="AH527" s="260">
        <f t="shared" si="67"/>
        <v>1660</v>
      </c>
    </row>
    <row r="528" spans="34:34" x14ac:dyDescent="0.35">
      <c r="AH528" s="260" t="e">
        <f t="shared" si="67"/>
        <v>#N/A</v>
      </c>
    </row>
    <row r="529" spans="34:34" x14ac:dyDescent="0.35">
      <c r="AH529" s="260" t="e">
        <f t="shared" si="67"/>
        <v>#N/A</v>
      </c>
    </row>
    <row r="530" spans="34:34" x14ac:dyDescent="0.35">
      <c r="AH530" s="260" t="e">
        <f t="shared" si="67"/>
        <v>#N/A</v>
      </c>
    </row>
    <row r="531" spans="34:34" x14ac:dyDescent="0.35">
      <c r="AH531" s="260" t="e">
        <f t="shared" si="67"/>
        <v>#N/A</v>
      </c>
    </row>
    <row r="532" spans="34:34" x14ac:dyDescent="0.35">
      <c r="AH532" s="260" t="e">
        <f t="shared" ref="AH532:AH563" si="68">AN34</f>
        <v>#N/A</v>
      </c>
    </row>
    <row r="533" spans="34:34" x14ac:dyDescent="0.35">
      <c r="AH533" s="260" t="e">
        <f t="shared" si="68"/>
        <v>#N/A</v>
      </c>
    </row>
    <row r="534" spans="34:34" x14ac:dyDescent="0.35">
      <c r="AH534" s="260">
        <f t="shared" si="68"/>
        <v>75</v>
      </c>
    </row>
    <row r="535" spans="34:34" x14ac:dyDescent="0.35">
      <c r="AH535" s="260">
        <f t="shared" si="68"/>
        <v>2925</v>
      </c>
    </row>
    <row r="536" spans="34:34" x14ac:dyDescent="0.35">
      <c r="AH536" s="260" t="e">
        <f t="shared" si="68"/>
        <v>#N/A</v>
      </c>
    </row>
    <row r="537" spans="34:34" x14ac:dyDescent="0.35">
      <c r="AH537" s="260">
        <f t="shared" si="68"/>
        <v>2210</v>
      </c>
    </row>
    <row r="538" spans="34:34" x14ac:dyDescent="0.35">
      <c r="AH538" s="260" t="e">
        <f t="shared" si="68"/>
        <v>#N/A</v>
      </c>
    </row>
    <row r="539" spans="34:34" x14ac:dyDescent="0.35">
      <c r="AH539" s="260" t="e">
        <f t="shared" si="68"/>
        <v>#N/A</v>
      </c>
    </row>
    <row r="540" spans="34:34" x14ac:dyDescent="0.35">
      <c r="AH540" s="260" t="e">
        <f t="shared" si="68"/>
        <v>#N/A</v>
      </c>
    </row>
    <row r="541" spans="34:34" x14ac:dyDescent="0.35">
      <c r="AH541" s="260" t="e">
        <f t="shared" si="68"/>
        <v>#N/A</v>
      </c>
    </row>
    <row r="542" spans="34:34" x14ac:dyDescent="0.35">
      <c r="AH542" s="260">
        <f t="shared" si="68"/>
        <v>130</v>
      </c>
    </row>
    <row r="543" spans="34:34" x14ac:dyDescent="0.35">
      <c r="AH543" s="260">
        <f t="shared" si="68"/>
        <v>675</v>
      </c>
    </row>
    <row r="544" spans="34:34" x14ac:dyDescent="0.35">
      <c r="AH544" s="260" t="e">
        <f t="shared" si="68"/>
        <v>#N/A</v>
      </c>
    </row>
    <row r="545" spans="34:34" x14ac:dyDescent="0.35">
      <c r="AH545" s="260" t="e">
        <f t="shared" si="68"/>
        <v>#N/A</v>
      </c>
    </row>
    <row r="546" spans="34:34" x14ac:dyDescent="0.35">
      <c r="AH546" s="260" t="e">
        <f t="shared" si="68"/>
        <v>#N/A</v>
      </c>
    </row>
    <row r="547" spans="34:34" x14ac:dyDescent="0.35">
      <c r="AH547" s="260" t="e">
        <f t="shared" si="68"/>
        <v>#N/A</v>
      </c>
    </row>
    <row r="548" spans="34:34" x14ac:dyDescent="0.35">
      <c r="AH548" s="260" t="e">
        <f t="shared" si="68"/>
        <v>#N/A</v>
      </c>
    </row>
    <row r="549" spans="34:34" x14ac:dyDescent="0.35">
      <c r="AH549" s="260" t="e">
        <f t="shared" si="68"/>
        <v>#N/A</v>
      </c>
    </row>
    <row r="550" spans="34:34" x14ac:dyDescent="0.35">
      <c r="AH550" s="260" t="e">
        <f t="shared" si="68"/>
        <v>#N/A</v>
      </c>
    </row>
    <row r="551" spans="34:34" x14ac:dyDescent="0.35">
      <c r="AH551" s="260">
        <f t="shared" si="68"/>
        <v>560</v>
      </c>
    </row>
    <row r="552" spans="34:34" x14ac:dyDescent="0.35">
      <c r="AH552" s="260">
        <f t="shared" si="68"/>
        <v>150</v>
      </c>
    </row>
    <row r="553" spans="34:34" x14ac:dyDescent="0.35">
      <c r="AH553" s="260" t="e">
        <f t="shared" si="68"/>
        <v>#N/A</v>
      </c>
    </row>
    <row r="554" spans="34:34" x14ac:dyDescent="0.35">
      <c r="AH554" s="260">
        <f t="shared" si="68"/>
        <v>150</v>
      </c>
    </row>
    <row r="555" spans="34:34" x14ac:dyDescent="0.35">
      <c r="AH555" s="260" t="e">
        <f t="shared" si="68"/>
        <v>#N/A</v>
      </c>
    </row>
    <row r="556" spans="34:34" x14ac:dyDescent="0.35">
      <c r="AH556" s="260" t="e">
        <f t="shared" si="68"/>
        <v>#N/A</v>
      </c>
    </row>
    <row r="557" spans="34:34" x14ac:dyDescent="0.35">
      <c r="AH557" s="260" t="e">
        <f t="shared" si="68"/>
        <v>#N/A</v>
      </c>
    </row>
    <row r="558" spans="34:34" x14ac:dyDescent="0.35">
      <c r="AH558" s="260" t="e">
        <f t="shared" si="68"/>
        <v>#N/A</v>
      </c>
    </row>
    <row r="559" spans="34:34" x14ac:dyDescent="0.35">
      <c r="AH559" s="260">
        <f t="shared" si="68"/>
        <v>2100</v>
      </c>
    </row>
    <row r="560" spans="34:34" x14ac:dyDescent="0.35">
      <c r="AH560" s="260" t="e">
        <f t="shared" si="68"/>
        <v>#N/A</v>
      </c>
    </row>
    <row r="561" spans="34:34" x14ac:dyDescent="0.35">
      <c r="AH561" s="260">
        <f t="shared" si="68"/>
        <v>677.5</v>
      </c>
    </row>
    <row r="562" spans="34:34" x14ac:dyDescent="0.35">
      <c r="AH562" s="260" t="e">
        <f t="shared" si="68"/>
        <v>#N/A</v>
      </c>
    </row>
    <row r="563" spans="34:34" x14ac:dyDescent="0.35">
      <c r="AH563" s="260" t="e">
        <f t="shared" si="68"/>
        <v>#N/A</v>
      </c>
    </row>
    <row r="564" spans="34:34" x14ac:dyDescent="0.35">
      <c r="AH564" s="260">
        <f t="shared" ref="AH564:AH582" si="69">AN66</f>
        <v>787.5</v>
      </c>
    </row>
    <row r="565" spans="34:34" x14ac:dyDescent="0.35">
      <c r="AH565" s="260" t="e">
        <f t="shared" si="69"/>
        <v>#N/A</v>
      </c>
    </row>
    <row r="566" spans="34:34" x14ac:dyDescent="0.35">
      <c r="AH566" s="260" t="e">
        <f t="shared" si="69"/>
        <v>#N/A</v>
      </c>
    </row>
    <row r="567" spans="34:34" x14ac:dyDescent="0.35">
      <c r="AH567" s="260" t="e">
        <f t="shared" si="69"/>
        <v>#N/A</v>
      </c>
    </row>
    <row r="568" spans="34:34" x14ac:dyDescent="0.35">
      <c r="AH568" s="260" t="e">
        <f t="shared" si="69"/>
        <v>#N/A</v>
      </c>
    </row>
    <row r="569" spans="34:34" x14ac:dyDescent="0.35">
      <c r="AH569" s="260" t="e">
        <f t="shared" si="69"/>
        <v>#N/A</v>
      </c>
    </row>
    <row r="570" spans="34:34" x14ac:dyDescent="0.35">
      <c r="AH570" s="260" t="e">
        <f t="shared" si="69"/>
        <v>#N/A</v>
      </c>
    </row>
    <row r="571" spans="34:34" x14ac:dyDescent="0.35">
      <c r="AH571" s="260">
        <f t="shared" si="69"/>
        <v>0</v>
      </c>
    </row>
    <row r="572" spans="34:34" x14ac:dyDescent="0.35">
      <c r="AH572" s="260" t="e">
        <f t="shared" si="69"/>
        <v>#N/A</v>
      </c>
    </row>
    <row r="573" spans="34:34" x14ac:dyDescent="0.35">
      <c r="AH573" s="260" t="e">
        <f t="shared" si="69"/>
        <v>#N/A</v>
      </c>
    </row>
    <row r="574" spans="34:34" x14ac:dyDescent="0.35">
      <c r="AH574" s="260">
        <f t="shared" si="69"/>
        <v>375</v>
      </c>
    </row>
    <row r="575" spans="34:34" x14ac:dyDescent="0.35">
      <c r="AH575" s="260" t="e">
        <f t="shared" si="69"/>
        <v>#N/A</v>
      </c>
    </row>
    <row r="576" spans="34:34" x14ac:dyDescent="0.35">
      <c r="AH576" s="260" t="e">
        <f t="shared" si="69"/>
        <v>#N/A</v>
      </c>
    </row>
    <row r="577" spans="33:34" x14ac:dyDescent="0.35">
      <c r="AH577" s="260" t="e">
        <f t="shared" si="69"/>
        <v>#N/A</v>
      </c>
    </row>
    <row r="578" spans="33:34" x14ac:dyDescent="0.35">
      <c r="AH578" s="260">
        <f t="shared" si="69"/>
        <v>1050</v>
      </c>
    </row>
    <row r="579" spans="33:34" x14ac:dyDescent="0.35">
      <c r="AH579" s="260" t="e">
        <f t="shared" si="69"/>
        <v>#N/A</v>
      </c>
    </row>
    <row r="580" spans="33:34" x14ac:dyDescent="0.35">
      <c r="AH580" s="260" t="e">
        <f t="shared" si="69"/>
        <v>#N/A</v>
      </c>
    </row>
    <row r="581" spans="33:34" x14ac:dyDescent="0.35">
      <c r="AH581" s="260" t="e">
        <f t="shared" si="69"/>
        <v>#N/A</v>
      </c>
    </row>
    <row r="582" spans="33:34" x14ac:dyDescent="0.35">
      <c r="AH582" s="261" t="e">
        <f t="shared" si="69"/>
        <v>#N/A</v>
      </c>
    </row>
    <row r="583" spans="33:34" x14ac:dyDescent="0.35">
      <c r="AG583">
        <v>30</v>
      </c>
      <c r="AH583" s="260">
        <f t="shared" ref="AH583:AH614" si="70">AO2</f>
        <v>0</v>
      </c>
    </row>
    <row r="584" spans="33:34" x14ac:dyDescent="0.35">
      <c r="AH584" s="260" t="e">
        <f t="shared" si="70"/>
        <v>#N/A</v>
      </c>
    </row>
    <row r="585" spans="33:34" x14ac:dyDescent="0.35">
      <c r="AH585" s="260" t="e">
        <f t="shared" si="70"/>
        <v>#N/A</v>
      </c>
    </row>
    <row r="586" spans="33:34" x14ac:dyDescent="0.35">
      <c r="AH586" s="260" t="e">
        <f t="shared" si="70"/>
        <v>#N/A</v>
      </c>
    </row>
    <row r="587" spans="33:34" x14ac:dyDescent="0.35">
      <c r="AH587" s="260" t="e">
        <f t="shared" si="70"/>
        <v>#N/A</v>
      </c>
    </row>
    <row r="588" spans="33:34" x14ac:dyDescent="0.35">
      <c r="AH588" s="260" t="e">
        <f t="shared" si="70"/>
        <v>#N/A</v>
      </c>
    </row>
    <row r="589" spans="33:34" x14ac:dyDescent="0.35">
      <c r="AH589" s="260" t="e">
        <f t="shared" si="70"/>
        <v>#N/A</v>
      </c>
    </row>
    <row r="590" spans="33:34" x14ac:dyDescent="0.35">
      <c r="AH590" s="260">
        <f t="shared" si="70"/>
        <v>0</v>
      </c>
    </row>
    <row r="591" spans="33:34" x14ac:dyDescent="0.35">
      <c r="AH591" s="260" t="e">
        <f t="shared" si="70"/>
        <v>#N/A</v>
      </c>
    </row>
    <row r="592" spans="33:34" x14ac:dyDescent="0.35">
      <c r="AH592" s="260" t="e">
        <f t="shared" si="70"/>
        <v>#N/A</v>
      </c>
    </row>
    <row r="593" spans="34:34" x14ac:dyDescent="0.35">
      <c r="AH593" s="260" t="e">
        <f t="shared" si="70"/>
        <v>#N/A</v>
      </c>
    </row>
    <row r="594" spans="34:34" x14ac:dyDescent="0.35">
      <c r="AH594" s="260">
        <f t="shared" si="70"/>
        <v>3710</v>
      </c>
    </row>
    <row r="595" spans="34:34" x14ac:dyDescent="0.35">
      <c r="AH595" s="260" t="e">
        <f t="shared" si="70"/>
        <v>#N/A</v>
      </c>
    </row>
    <row r="596" spans="34:34" x14ac:dyDescent="0.35">
      <c r="AH596" s="260" t="e">
        <f t="shared" si="70"/>
        <v>#N/A</v>
      </c>
    </row>
    <row r="597" spans="34:34" x14ac:dyDescent="0.35">
      <c r="AH597" s="260" t="e">
        <f t="shared" si="70"/>
        <v>#N/A</v>
      </c>
    </row>
    <row r="598" spans="34:34" x14ac:dyDescent="0.35">
      <c r="AH598" s="260" t="e">
        <f t="shared" si="70"/>
        <v>#N/A</v>
      </c>
    </row>
    <row r="599" spans="34:34" x14ac:dyDescent="0.35">
      <c r="AH599" s="260" t="e">
        <f t="shared" si="70"/>
        <v>#N/A</v>
      </c>
    </row>
    <row r="600" spans="34:34" x14ac:dyDescent="0.35">
      <c r="AH600" s="260">
        <f t="shared" si="70"/>
        <v>37.5</v>
      </c>
    </row>
    <row r="601" spans="34:34" x14ac:dyDescent="0.35">
      <c r="AH601" s="260" t="e">
        <f t="shared" si="70"/>
        <v>#N/A</v>
      </c>
    </row>
    <row r="602" spans="34:34" x14ac:dyDescent="0.35">
      <c r="AH602" s="260">
        <f t="shared" si="70"/>
        <v>0</v>
      </c>
    </row>
    <row r="603" spans="34:34" x14ac:dyDescent="0.35">
      <c r="AH603" s="260">
        <f t="shared" si="70"/>
        <v>0</v>
      </c>
    </row>
    <row r="604" spans="34:34" x14ac:dyDescent="0.35">
      <c r="AH604" s="260">
        <f t="shared" si="70"/>
        <v>1575</v>
      </c>
    </row>
    <row r="605" spans="34:34" x14ac:dyDescent="0.35">
      <c r="AH605" s="260" t="e">
        <f t="shared" si="70"/>
        <v>#N/A</v>
      </c>
    </row>
    <row r="606" spans="34:34" x14ac:dyDescent="0.35">
      <c r="AH606" s="260" t="e">
        <f t="shared" si="70"/>
        <v>#N/A</v>
      </c>
    </row>
    <row r="607" spans="34:34" x14ac:dyDescent="0.35">
      <c r="AH607" s="260" t="e">
        <f t="shared" si="70"/>
        <v>#N/A</v>
      </c>
    </row>
    <row r="608" spans="34:34" x14ac:dyDescent="0.35">
      <c r="AH608" s="260" t="e">
        <f t="shared" si="70"/>
        <v>#N/A</v>
      </c>
    </row>
    <row r="609" spans="34:34" x14ac:dyDescent="0.35">
      <c r="AH609" s="260" t="e">
        <f t="shared" si="70"/>
        <v>#N/A</v>
      </c>
    </row>
    <row r="610" spans="34:34" x14ac:dyDescent="0.35">
      <c r="AH610" s="260">
        <f t="shared" si="70"/>
        <v>677.5</v>
      </c>
    </row>
    <row r="611" spans="34:34" x14ac:dyDescent="0.35">
      <c r="AH611" s="260" t="e">
        <f t="shared" si="70"/>
        <v>#N/A</v>
      </c>
    </row>
    <row r="612" spans="34:34" x14ac:dyDescent="0.35">
      <c r="AH612" s="260" t="e">
        <f t="shared" si="70"/>
        <v>#N/A</v>
      </c>
    </row>
    <row r="613" spans="34:34" x14ac:dyDescent="0.35">
      <c r="AH613" s="260" t="e">
        <f t="shared" si="70"/>
        <v>#N/A</v>
      </c>
    </row>
    <row r="614" spans="34:34" x14ac:dyDescent="0.35">
      <c r="AH614" s="260" t="e">
        <f t="shared" si="70"/>
        <v>#N/A</v>
      </c>
    </row>
    <row r="615" spans="34:34" x14ac:dyDescent="0.35">
      <c r="AH615" s="260">
        <f t="shared" ref="AH615:AH646" si="71">AO34</f>
        <v>1815</v>
      </c>
    </row>
    <row r="616" spans="34:34" x14ac:dyDescent="0.35">
      <c r="AH616" s="260" t="e">
        <f t="shared" si="71"/>
        <v>#N/A</v>
      </c>
    </row>
    <row r="617" spans="34:34" x14ac:dyDescent="0.35">
      <c r="AH617" s="260">
        <f t="shared" si="71"/>
        <v>150</v>
      </c>
    </row>
    <row r="618" spans="34:34" x14ac:dyDescent="0.35">
      <c r="AH618" s="260" t="e">
        <f t="shared" si="71"/>
        <v>#N/A</v>
      </c>
    </row>
    <row r="619" spans="34:34" x14ac:dyDescent="0.35">
      <c r="AH619" s="260" t="e">
        <f t="shared" si="71"/>
        <v>#N/A</v>
      </c>
    </row>
    <row r="620" spans="34:34" x14ac:dyDescent="0.35">
      <c r="AH620" s="260" t="e">
        <f t="shared" si="71"/>
        <v>#N/A</v>
      </c>
    </row>
    <row r="621" spans="34:34" x14ac:dyDescent="0.35">
      <c r="AH621" s="260" t="e">
        <f t="shared" si="71"/>
        <v>#N/A</v>
      </c>
    </row>
    <row r="622" spans="34:34" x14ac:dyDescent="0.35">
      <c r="AH622" s="260">
        <f t="shared" si="71"/>
        <v>1225</v>
      </c>
    </row>
    <row r="623" spans="34:34" x14ac:dyDescent="0.35">
      <c r="AH623" s="260" t="e">
        <f t="shared" si="71"/>
        <v>#N/A</v>
      </c>
    </row>
    <row r="624" spans="34:34" x14ac:dyDescent="0.35">
      <c r="AH624" s="260" t="e">
        <f t="shared" si="71"/>
        <v>#N/A</v>
      </c>
    </row>
    <row r="625" spans="34:34" x14ac:dyDescent="0.35">
      <c r="AH625" s="260">
        <f t="shared" si="71"/>
        <v>450</v>
      </c>
    </row>
    <row r="626" spans="34:34" x14ac:dyDescent="0.35">
      <c r="AH626" s="260" t="e">
        <f t="shared" si="71"/>
        <v>#N/A</v>
      </c>
    </row>
    <row r="627" spans="34:34" x14ac:dyDescent="0.35">
      <c r="AH627" s="260" t="e">
        <f t="shared" si="71"/>
        <v>#N/A</v>
      </c>
    </row>
    <row r="628" spans="34:34" x14ac:dyDescent="0.35">
      <c r="AH628" s="260" t="e">
        <f t="shared" si="71"/>
        <v>#N/A</v>
      </c>
    </row>
    <row r="629" spans="34:34" x14ac:dyDescent="0.35">
      <c r="AH629" s="260" t="e">
        <f t="shared" si="71"/>
        <v>#N/A</v>
      </c>
    </row>
    <row r="630" spans="34:34" x14ac:dyDescent="0.35">
      <c r="AH630" s="260" t="e">
        <f t="shared" si="71"/>
        <v>#N/A</v>
      </c>
    </row>
    <row r="631" spans="34:34" x14ac:dyDescent="0.35">
      <c r="AH631" s="260" t="e">
        <f t="shared" si="71"/>
        <v>#N/A</v>
      </c>
    </row>
    <row r="632" spans="34:34" x14ac:dyDescent="0.35">
      <c r="AH632" s="260" t="e">
        <f t="shared" si="71"/>
        <v>#N/A</v>
      </c>
    </row>
    <row r="633" spans="34:34" x14ac:dyDescent="0.35">
      <c r="AH633" s="260">
        <f t="shared" si="71"/>
        <v>0</v>
      </c>
    </row>
    <row r="634" spans="34:34" x14ac:dyDescent="0.35">
      <c r="AH634" s="260" t="e">
        <f t="shared" si="71"/>
        <v>#N/A</v>
      </c>
    </row>
    <row r="635" spans="34:34" x14ac:dyDescent="0.35">
      <c r="AH635" s="260" t="e">
        <f t="shared" si="71"/>
        <v>#N/A</v>
      </c>
    </row>
    <row r="636" spans="34:34" x14ac:dyDescent="0.35">
      <c r="AH636" s="260" t="e">
        <f t="shared" si="71"/>
        <v>#N/A</v>
      </c>
    </row>
    <row r="637" spans="34:34" x14ac:dyDescent="0.35">
      <c r="AH637" s="260">
        <f t="shared" si="71"/>
        <v>0</v>
      </c>
    </row>
    <row r="638" spans="34:34" x14ac:dyDescent="0.35">
      <c r="AH638" s="260" t="e">
        <f t="shared" si="71"/>
        <v>#N/A</v>
      </c>
    </row>
    <row r="639" spans="34:34" x14ac:dyDescent="0.35">
      <c r="AH639" s="260">
        <f t="shared" si="71"/>
        <v>225</v>
      </c>
    </row>
    <row r="640" spans="34:34" x14ac:dyDescent="0.35">
      <c r="AH640" s="260" t="e">
        <f t="shared" si="71"/>
        <v>#N/A</v>
      </c>
    </row>
    <row r="641" spans="34:34" x14ac:dyDescent="0.35">
      <c r="AH641" s="260" t="e">
        <f t="shared" si="71"/>
        <v>#N/A</v>
      </c>
    </row>
    <row r="642" spans="34:34" x14ac:dyDescent="0.35">
      <c r="AH642" s="260">
        <f t="shared" si="71"/>
        <v>315</v>
      </c>
    </row>
    <row r="643" spans="34:34" x14ac:dyDescent="0.35">
      <c r="AH643" s="260" t="e">
        <f t="shared" si="71"/>
        <v>#N/A</v>
      </c>
    </row>
    <row r="644" spans="34:34" x14ac:dyDescent="0.35">
      <c r="AH644" s="260">
        <f t="shared" si="71"/>
        <v>1050</v>
      </c>
    </row>
    <row r="645" spans="34:34" x14ac:dyDescent="0.35">
      <c r="AH645" s="260" t="e">
        <f t="shared" si="71"/>
        <v>#N/A</v>
      </c>
    </row>
    <row r="646" spans="34:34" x14ac:dyDescent="0.35">
      <c r="AH646" s="260" t="e">
        <f t="shared" si="71"/>
        <v>#N/A</v>
      </c>
    </row>
    <row r="647" spans="34:34" x14ac:dyDescent="0.35">
      <c r="AH647" s="260" t="e">
        <f t="shared" ref="AH647:AH665" si="72">AO66</f>
        <v>#N/A</v>
      </c>
    </row>
    <row r="648" spans="34:34" x14ac:dyDescent="0.35">
      <c r="AH648" s="260">
        <f t="shared" si="72"/>
        <v>1507.5</v>
      </c>
    </row>
    <row r="649" spans="34:34" x14ac:dyDescent="0.35">
      <c r="AH649" s="260" t="e">
        <f t="shared" si="72"/>
        <v>#N/A</v>
      </c>
    </row>
    <row r="650" spans="34:34" x14ac:dyDescent="0.35">
      <c r="AH650" s="260" t="e">
        <f t="shared" si="72"/>
        <v>#N/A</v>
      </c>
    </row>
    <row r="651" spans="34:34" x14ac:dyDescent="0.35">
      <c r="AH651" s="260" t="e">
        <f t="shared" si="72"/>
        <v>#N/A</v>
      </c>
    </row>
    <row r="652" spans="34:34" x14ac:dyDescent="0.35">
      <c r="AH652" s="260" t="e">
        <f t="shared" si="72"/>
        <v>#N/A</v>
      </c>
    </row>
    <row r="653" spans="34:34" x14ac:dyDescent="0.35">
      <c r="AH653" s="260">
        <f t="shared" si="72"/>
        <v>1140</v>
      </c>
    </row>
    <row r="654" spans="34:34" x14ac:dyDescent="0.35">
      <c r="AH654" s="260">
        <f t="shared" si="72"/>
        <v>0</v>
      </c>
    </row>
    <row r="655" spans="34:34" x14ac:dyDescent="0.35">
      <c r="AH655" s="260" t="e">
        <f t="shared" si="72"/>
        <v>#N/A</v>
      </c>
    </row>
    <row r="656" spans="34:34" x14ac:dyDescent="0.35">
      <c r="AH656" s="260" t="e">
        <f t="shared" si="72"/>
        <v>#N/A</v>
      </c>
    </row>
    <row r="657" spans="33:34" x14ac:dyDescent="0.35">
      <c r="AH657" s="260">
        <f t="shared" si="72"/>
        <v>525</v>
      </c>
    </row>
    <row r="658" spans="33:34" x14ac:dyDescent="0.35">
      <c r="AH658" s="260" t="e">
        <f t="shared" si="72"/>
        <v>#N/A</v>
      </c>
    </row>
    <row r="659" spans="33:34" x14ac:dyDescent="0.35">
      <c r="AH659" s="260" t="e">
        <f t="shared" si="72"/>
        <v>#N/A</v>
      </c>
    </row>
    <row r="660" spans="33:34" x14ac:dyDescent="0.35">
      <c r="AH660" s="260" t="e">
        <f t="shared" si="72"/>
        <v>#N/A</v>
      </c>
    </row>
    <row r="661" spans="33:34" x14ac:dyDescent="0.35">
      <c r="AH661" s="260">
        <f t="shared" si="72"/>
        <v>2670</v>
      </c>
    </row>
    <row r="662" spans="33:34" x14ac:dyDescent="0.35">
      <c r="AH662" s="260" t="e">
        <f t="shared" si="72"/>
        <v>#N/A</v>
      </c>
    </row>
    <row r="663" spans="33:34" x14ac:dyDescent="0.35">
      <c r="AH663" s="260" t="e">
        <f t="shared" si="72"/>
        <v>#N/A</v>
      </c>
    </row>
    <row r="664" spans="33:34" x14ac:dyDescent="0.35">
      <c r="AH664" s="260" t="e">
        <f t="shared" si="72"/>
        <v>#N/A</v>
      </c>
    </row>
    <row r="665" spans="33:34" x14ac:dyDescent="0.35">
      <c r="AH665" s="261" t="e">
        <f t="shared" si="72"/>
        <v>#N/A</v>
      </c>
    </row>
    <row r="666" spans="33:34" x14ac:dyDescent="0.35">
      <c r="AG666">
        <v>36</v>
      </c>
      <c r="AH666" s="260">
        <f t="shared" ref="AH666:AH697" si="73">AP2</f>
        <v>75</v>
      </c>
    </row>
    <row r="667" spans="33:34" x14ac:dyDescent="0.35">
      <c r="AH667" s="260" t="e">
        <f t="shared" si="73"/>
        <v>#N/A</v>
      </c>
    </row>
    <row r="668" spans="33:34" x14ac:dyDescent="0.35">
      <c r="AH668" s="260" t="e">
        <f t="shared" si="73"/>
        <v>#N/A</v>
      </c>
    </row>
    <row r="669" spans="33:34" x14ac:dyDescent="0.35">
      <c r="AH669" s="260" t="e">
        <f t="shared" si="73"/>
        <v>#N/A</v>
      </c>
    </row>
    <row r="670" spans="33:34" x14ac:dyDescent="0.35">
      <c r="AH670" s="260" t="e">
        <f t="shared" si="73"/>
        <v>#N/A</v>
      </c>
    </row>
    <row r="671" spans="33:34" x14ac:dyDescent="0.35">
      <c r="AH671" s="260" t="e">
        <f t="shared" si="73"/>
        <v>#N/A</v>
      </c>
    </row>
    <row r="672" spans="33:34" x14ac:dyDescent="0.35">
      <c r="AH672" s="260" t="e">
        <f t="shared" si="73"/>
        <v>#N/A</v>
      </c>
    </row>
    <row r="673" spans="34:34" x14ac:dyDescent="0.35">
      <c r="AH673" s="260">
        <f t="shared" si="73"/>
        <v>720</v>
      </c>
    </row>
    <row r="674" spans="34:34" x14ac:dyDescent="0.35">
      <c r="AH674" s="260" t="e">
        <f t="shared" si="73"/>
        <v>#N/A</v>
      </c>
    </row>
    <row r="675" spans="34:34" x14ac:dyDescent="0.35">
      <c r="AH675" s="260" t="e">
        <f t="shared" si="73"/>
        <v>#N/A</v>
      </c>
    </row>
    <row r="676" spans="34:34" x14ac:dyDescent="0.35">
      <c r="AH676" s="260" t="e">
        <f t="shared" si="73"/>
        <v>#N/A</v>
      </c>
    </row>
    <row r="677" spans="34:34" x14ac:dyDescent="0.35">
      <c r="AH677" s="260">
        <f t="shared" si="73"/>
        <v>5005</v>
      </c>
    </row>
    <row r="678" spans="34:34" x14ac:dyDescent="0.35">
      <c r="AH678" s="260" t="e">
        <f t="shared" si="73"/>
        <v>#N/A</v>
      </c>
    </row>
    <row r="679" spans="34:34" x14ac:dyDescent="0.35">
      <c r="AH679" s="260" t="e">
        <f t="shared" si="73"/>
        <v>#N/A</v>
      </c>
    </row>
    <row r="680" spans="34:34" x14ac:dyDescent="0.35">
      <c r="AH680" s="260" t="e">
        <f t="shared" si="73"/>
        <v>#N/A</v>
      </c>
    </row>
    <row r="681" spans="34:34" x14ac:dyDescent="0.35">
      <c r="AH681" s="260" t="e">
        <f t="shared" si="73"/>
        <v>#N/A</v>
      </c>
    </row>
    <row r="682" spans="34:34" x14ac:dyDescent="0.35">
      <c r="AH682" s="260">
        <f t="shared" si="73"/>
        <v>2800</v>
      </c>
    </row>
    <row r="683" spans="34:34" x14ac:dyDescent="0.35">
      <c r="AH683" s="260">
        <f t="shared" si="73"/>
        <v>382.5</v>
      </c>
    </row>
    <row r="684" spans="34:34" x14ac:dyDescent="0.35">
      <c r="AH684" s="260" t="e">
        <f t="shared" si="73"/>
        <v>#N/A</v>
      </c>
    </row>
    <row r="685" spans="34:34" x14ac:dyDescent="0.35">
      <c r="AH685" s="260">
        <f t="shared" si="73"/>
        <v>0</v>
      </c>
    </row>
    <row r="686" spans="34:34" x14ac:dyDescent="0.35">
      <c r="AH686" s="260" t="e">
        <f t="shared" si="73"/>
        <v>#N/A</v>
      </c>
    </row>
    <row r="687" spans="34:34" x14ac:dyDescent="0.35">
      <c r="AH687" s="260">
        <f t="shared" si="73"/>
        <v>1580</v>
      </c>
    </row>
    <row r="688" spans="34:34" x14ac:dyDescent="0.35">
      <c r="AH688" s="260" t="e">
        <f t="shared" si="73"/>
        <v>#N/A</v>
      </c>
    </row>
    <row r="689" spans="34:34" x14ac:dyDescent="0.35">
      <c r="AH689" s="260" t="e">
        <f t="shared" si="73"/>
        <v>#N/A</v>
      </c>
    </row>
    <row r="690" spans="34:34" x14ac:dyDescent="0.35">
      <c r="AH690" s="260" t="e">
        <f t="shared" si="73"/>
        <v>#N/A</v>
      </c>
    </row>
    <row r="691" spans="34:34" x14ac:dyDescent="0.35">
      <c r="AH691" s="260" t="e">
        <f t="shared" si="73"/>
        <v>#N/A</v>
      </c>
    </row>
    <row r="692" spans="34:34" x14ac:dyDescent="0.35">
      <c r="AH692" s="260" t="e">
        <f t="shared" si="73"/>
        <v>#N/A</v>
      </c>
    </row>
    <row r="693" spans="34:34" x14ac:dyDescent="0.35">
      <c r="AH693" s="260">
        <f t="shared" si="73"/>
        <v>1282.5</v>
      </c>
    </row>
    <row r="694" spans="34:34" x14ac:dyDescent="0.35">
      <c r="AH694" s="260" t="e">
        <f t="shared" si="73"/>
        <v>#N/A</v>
      </c>
    </row>
    <row r="695" spans="34:34" x14ac:dyDescent="0.35">
      <c r="AH695" s="260" t="e">
        <f t="shared" si="73"/>
        <v>#N/A</v>
      </c>
    </row>
    <row r="696" spans="34:34" x14ac:dyDescent="0.35">
      <c r="AH696" s="260" t="e">
        <f t="shared" si="73"/>
        <v>#N/A</v>
      </c>
    </row>
    <row r="697" spans="34:34" x14ac:dyDescent="0.35">
      <c r="AH697" s="260" t="e">
        <f t="shared" si="73"/>
        <v>#N/A</v>
      </c>
    </row>
    <row r="698" spans="34:34" x14ac:dyDescent="0.35">
      <c r="AH698" s="260" t="e">
        <f t="shared" ref="AH698:AH729" si="74">AP34</f>
        <v>#N/A</v>
      </c>
    </row>
    <row r="699" spans="34:34" x14ac:dyDescent="0.35">
      <c r="AH699" s="260" t="e">
        <f t="shared" si="74"/>
        <v>#N/A</v>
      </c>
    </row>
    <row r="700" spans="34:34" x14ac:dyDescent="0.35">
      <c r="AH700" s="260">
        <f t="shared" si="74"/>
        <v>0</v>
      </c>
    </row>
    <row r="701" spans="34:34" x14ac:dyDescent="0.35">
      <c r="AH701" s="260">
        <f t="shared" si="74"/>
        <v>533.5</v>
      </c>
    </row>
    <row r="702" spans="34:34" x14ac:dyDescent="0.35">
      <c r="AH702" s="260" t="e">
        <f t="shared" si="74"/>
        <v>#N/A</v>
      </c>
    </row>
    <row r="703" spans="34:34" x14ac:dyDescent="0.35">
      <c r="AH703" s="260">
        <f t="shared" si="74"/>
        <v>1800</v>
      </c>
    </row>
    <row r="704" spans="34:34" x14ac:dyDescent="0.35">
      <c r="AH704" s="260">
        <f t="shared" si="74"/>
        <v>1290</v>
      </c>
    </row>
    <row r="705" spans="34:34" x14ac:dyDescent="0.35">
      <c r="AH705" s="260" t="e">
        <f t="shared" si="74"/>
        <v>#N/A</v>
      </c>
    </row>
    <row r="706" spans="34:34" x14ac:dyDescent="0.35">
      <c r="AH706" s="260" t="e">
        <f t="shared" si="74"/>
        <v>#N/A</v>
      </c>
    </row>
    <row r="707" spans="34:34" x14ac:dyDescent="0.35">
      <c r="AH707" s="260" t="e">
        <f t="shared" si="74"/>
        <v>#N/A</v>
      </c>
    </row>
    <row r="708" spans="34:34" x14ac:dyDescent="0.35">
      <c r="AH708" s="260">
        <f t="shared" si="74"/>
        <v>0</v>
      </c>
    </row>
    <row r="709" spans="34:34" x14ac:dyDescent="0.35">
      <c r="AH709" s="260" t="e">
        <f t="shared" si="74"/>
        <v>#N/A</v>
      </c>
    </row>
    <row r="710" spans="34:34" x14ac:dyDescent="0.35">
      <c r="AH710" s="260">
        <f t="shared" si="74"/>
        <v>2880</v>
      </c>
    </row>
    <row r="711" spans="34:34" x14ac:dyDescent="0.35">
      <c r="AH711" s="260" t="e">
        <f t="shared" si="74"/>
        <v>#N/A</v>
      </c>
    </row>
    <row r="712" spans="34:34" x14ac:dyDescent="0.35">
      <c r="AH712" s="260">
        <f t="shared" si="74"/>
        <v>4170</v>
      </c>
    </row>
    <row r="713" spans="34:34" x14ac:dyDescent="0.35">
      <c r="AH713" s="260" t="e">
        <f t="shared" si="74"/>
        <v>#N/A</v>
      </c>
    </row>
    <row r="714" spans="34:34" x14ac:dyDescent="0.35">
      <c r="AH714" s="260" t="e">
        <f t="shared" si="74"/>
        <v>#N/A</v>
      </c>
    </row>
    <row r="715" spans="34:34" x14ac:dyDescent="0.35">
      <c r="AH715" s="260" t="e">
        <f t="shared" si="74"/>
        <v>#N/A</v>
      </c>
    </row>
    <row r="716" spans="34:34" x14ac:dyDescent="0.35">
      <c r="AH716" s="260">
        <f t="shared" si="74"/>
        <v>0</v>
      </c>
    </row>
    <row r="717" spans="34:34" x14ac:dyDescent="0.35">
      <c r="AH717" s="260" t="e">
        <f t="shared" si="74"/>
        <v>#N/A</v>
      </c>
    </row>
    <row r="718" spans="34:34" x14ac:dyDescent="0.35">
      <c r="AH718" s="260" t="e">
        <f t="shared" si="74"/>
        <v>#N/A</v>
      </c>
    </row>
    <row r="719" spans="34:34" x14ac:dyDescent="0.35">
      <c r="AH719" s="260" t="e">
        <f t="shared" si="74"/>
        <v>#N/A</v>
      </c>
    </row>
    <row r="720" spans="34:34" x14ac:dyDescent="0.35">
      <c r="AH720" s="260">
        <f t="shared" si="74"/>
        <v>150</v>
      </c>
    </row>
    <row r="721" spans="34:34" x14ac:dyDescent="0.35">
      <c r="AH721" s="260" t="e">
        <f t="shared" si="74"/>
        <v>#N/A</v>
      </c>
    </row>
    <row r="722" spans="34:34" x14ac:dyDescent="0.35">
      <c r="AH722" s="260" t="e">
        <f t="shared" si="74"/>
        <v>#N/A</v>
      </c>
    </row>
    <row r="723" spans="34:34" x14ac:dyDescent="0.35">
      <c r="AH723" s="260" t="e">
        <f t="shared" si="74"/>
        <v>#N/A</v>
      </c>
    </row>
    <row r="724" spans="34:34" x14ac:dyDescent="0.35">
      <c r="AH724" s="260" t="e">
        <f t="shared" si="74"/>
        <v>#N/A</v>
      </c>
    </row>
    <row r="725" spans="34:34" x14ac:dyDescent="0.35">
      <c r="AH725" s="260" t="e">
        <f t="shared" si="74"/>
        <v>#N/A</v>
      </c>
    </row>
    <row r="726" spans="34:34" x14ac:dyDescent="0.35">
      <c r="AH726" s="260" t="e">
        <f t="shared" si="74"/>
        <v>#N/A</v>
      </c>
    </row>
    <row r="727" spans="34:34" x14ac:dyDescent="0.35">
      <c r="AH727" s="260">
        <f t="shared" si="74"/>
        <v>810</v>
      </c>
    </row>
    <row r="728" spans="34:34" x14ac:dyDescent="0.35">
      <c r="AH728" s="260">
        <f t="shared" si="74"/>
        <v>3210</v>
      </c>
    </row>
    <row r="729" spans="34:34" x14ac:dyDescent="0.35">
      <c r="AH729" s="260" t="e">
        <f t="shared" si="74"/>
        <v>#N/A</v>
      </c>
    </row>
    <row r="730" spans="34:34" x14ac:dyDescent="0.35">
      <c r="AH730" s="260" t="e">
        <f t="shared" ref="AH730:AH748" si="75">AP66</f>
        <v>#N/A</v>
      </c>
    </row>
    <row r="731" spans="34:34" x14ac:dyDescent="0.35">
      <c r="AH731" s="260">
        <f t="shared" si="75"/>
        <v>337.5</v>
      </c>
    </row>
    <row r="732" spans="34:34" x14ac:dyDescent="0.35">
      <c r="AH732" s="260" t="e">
        <f t="shared" si="75"/>
        <v>#N/A</v>
      </c>
    </row>
    <row r="733" spans="34:34" x14ac:dyDescent="0.35">
      <c r="AH733" s="260" t="e">
        <f t="shared" si="75"/>
        <v>#N/A</v>
      </c>
    </row>
    <row r="734" spans="34:34" x14ac:dyDescent="0.35">
      <c r="AH734" s="260" t="e">
        <f t="shared" si="75"/>
        <v>#N/A</v>
      </c>
    </row>
    <row r="735" spans="34:34" x14ac:dyDescent="0.35">
      <c r="AH735" s="260" t="e">
        <f t="shared" si="75"/>
        <v>#N/A</v>
      </c>
    </row>
    <row r="736" spans="34:34" x14ac:dyDescent="0.35">
      <c r="AH736" s="260" t="e">
        <f t="shared" si="75"/>
        <v>#N/A</v>
      </c>
    </row>
    <row r="737" spans="33:34" x14ac:dyDescent="0.35">
      <c r="AH737" s="260">
        <f t="shared" si="75"/>
        <v>0</v>
      </c>
    </row>
    <row r="738" spans="33:34" x14ac:dyDescent="0.35">
      <c r="AH738" s="260" t="e">
        <f t="shared" si="75"/>
        <v>#N/A</v>
      </c>
    </row>
    <row r="739" spans="33:34" x14ac:dyDescent="0.35">
      <c r="AH739" s="260" t="e">
        <f t="shared" si="75"/>
        <v>#N/A</v>
      </c>
    </row>
    <row r="740" spans="33:34" x14ac:dyDescent="0.35">
      <c r="AH740" s="260">
        <f t="shared" si="75"/>
        <v>2662.5</v>
      </c>
    </row>
    <row r="741" spans="33:34" x14ac:dyDescent="0.35">
      <c r="AH741" s="260" t="e">
        <f t="shared" si="75"/>
        <v>#N/A</v>
      </c>
    </row>
    <row r="742" spans="33:34" x14ac:dyDescent="0.35">
      <c r="AH742" s="260" t="e">
        <f t="shared" si="75"/>
        <v>#N/A</v>
      </c>
    </row>
    <row r="743" spans="33:34" x14ac:dyDescent="0.35">
      <c r="AH743" s="260" t="e">
        <f t="shared" si="75"/>
        <v>#N/A</v>
      </c>
    </row>
    <row r="744" spans="33:34" x14ac:dyDescent="0.35">
      <c r="AH744" s="260" t="e">
        <f t="shared" si="75"/>
        <v>#N/A</v>
      </c>
    </row>
    <row r="745" spans="33:34" x14ac:dyDescent="0.35">
      <c r="AH745" s="260" t="e">
        <f t="shared" si="75"/>
        <v>#N/A</v>
      </c>
    </row>
    <row r="746" spans="33:34" x14ac:dyDescent="0.35">
      <c r="AH746" s="260" t="e">
        <f t="shared" si="75"/>
        <v>#N/A</v>
      </c>
    </row>
    <row r="747" spans="33:34" x14ac:dyDescent="0.35">
      <c r="AH747" s="260" t="e">
        <f t="shared" si="75"/>
        <v>#N/A</v>
      </c>
    </row>
    <row r="748" spans="33:34" x14ac:dyDescent="0.35">
      <c r="AH748" s="261" t="e">
        <f t="shared" si="75"/>
        <v>#N/A</v>
      </c>
    </row>
    <row r="749" spans="33:34" x14ac:dyDescent="0.35">
      <c r="AG749">
        <v>42</v>
      </c>
      <c r="AH749" s="260" t="e">
        <f t="shared" ref="AH749:AH780" si="76">AQ2</f>
        <v>#N/A</v>
      </c>
    </row>
    <row r="750" spans="33:34" x14ac:dyDescent="0.35">
      <c r="AH750" s="260" t="e">
        <f t="shared" si="76"/>
        <v>#N/A</v>
      </c>
    </row>
    <row r="751" spans="33:34" x14ac:dyDescent="0.35">
      <c r="AH751" s="260" t="e">
        <f t="shared" si="76"/>
        <v>#N/A</v>
      </c>
    </row>
    <row r="752" spans="33:34" x14ac:dyDescent="0.35">
      <c r="AH752" s="260" t="e">
        <f t="shared" si="76"/>
        <v>#N/A</v>
      </c>
    </row>
    <row r="753" spans="34:34" x14ac:dyDescent="0.35">
      <c r="AH753" s="260">
        <f t="shared" si="76"/>
        <v>2940</v>
      </c>
    </row>
    <row r="754" spans="34:34" x14ac:dyDescent="0.35">
      <c r="AH754" s="260" t="e">
        <f t="shared" si="76"/>
        <v>#N/A</v>
      </c>
    </row>
    <row r="755" spans="34:34" x14ac:dyDescent="0.35">
      <c r="AH755" s="260" t="e">
        <f t="shared" si="76"/>
        <v>#N/A</v>
      </c>
    </row>
    <row r="756" spans="34:34" x14ac:dyDescent="0.35">
      <c r="AH756" s="260">
        <f t="shared" si="76"/>
        <v>840</v>
      </c>
    </row>
    <row r="757" spans="34:34" x14ac:dyDescent="0.35">
      <c r="AH757" s="260" t="e">
        <f t="shared" si="76"/>
        <v>#N/A</v>
      </c>
    </row>
    <row r="758" spans="34:34" x14ac:dyDescent="0.35">
      <c r="AH758" s="260" t="e">
        <f t="shared" si="76"/>
        <v>#N/A</v>
      </c>
    </row>
    <row r="759" spans="34:34" x14ac:dyDescent="0.35">
      <c r="AH759" s="260" t="e">
        <f t="shared" si="76"/>
        <v>#N/A</v>
      </c>
    </row>
    <row r="760" spans="34:34" x14ac:dyDescent="0.35">
      <c r="AH760" s="260">
        <f t="shared" si="76"/>
        <v>4270</v>
      </c>
    </row>
    <row r="761" spans="34:34" x14ac:dyDescent="0.35">
      <c r="AH761" s="260" t="e">
        <f t="shared" si="76"/>
        <v>#N/A</v>
      </c>
    </row>
    <row r="762" spans="34:34" x14ac:dyDescent="0.35">
      <c r="AH762" s="260" t="e">
        <f t="shared" si="76"/>
        <v>#N/A</v>
      </c>
    </row>
    <row r="763" spans="34:34" x14ac:dyDescent="0.35">
      <c r="AH763" s="260" t="e">
        <f t="shared" si="76"/>
        <v>#N/A</v>
      </c>
    </row>
    <row r="764" spans="34:34" x14ac:dyDescent="0.35">
      <c r="AH764" s="260" t="e">
        <f t="shared" si="76"/>
        <v>#N/A</v>
      </c>
    </row>
    <row r="765" spans="34:34" x14ac:dyDescent="0.35">
      <c r="AH765" s="260">
        <f t="shared" si="76"/>
        <v>2082.5</v>
      </c>
    </row>
    <row r="766" spans="34:34" x14ac:dyDescent="0.35">
      <c r="AH766" s="260">
        <f t="shared" si="76"/>
        <v>262.5</v>
      </c>
    </row>
    <row r="767" spans="34:34" x14ac:dyDescent="0.35">
      <c r="AH767" s="260" t="e">
        <f t="shared" si="76"/>
        <v>#N/A</v>
      </c>
    </row>
    <row r="768" spans="34:34" x14ac:dyDescent="0.35">
      <c r="AH768" s="260">
        <f t="shared" si="76"/>
        <v>30</v>
      </c>
    </row>
    <row r="769" spans="34:34" x14ac:dyDescent="0.35">
      <c r="AH769" s="260">
        <f t="shared" si="76"/>
        <v>7282.5</v>
      </c>
    </row>
    <row r="770" spans="34:34" x14ac:dyDescent="0.35">
      <c r="AH770" s="260">
        <f t="shared" si="76"/>
        <v>1480</v>
      </c>
    </row>
    <row r="771" spans="34:34" x14ac:dyDescent="0.35">
      <c r="AH771" s="260" t="e">
        <f t="shared" si="76"/>
        <v>#N/A</v>
      </c>
    </row>
    <row r="772" spans="34:34" x14ac:dyDescent="0.35">
      <c r="AH772" s="260" t="e">
        <f t="shared" si="76"/>
        <v>#N/A</v>
      </c>
    </row>
    <row r="773" spans="34:34" x14ac:dyDescent="0.35">
      <c r="AH773" s="260" t="e">
        <f t="shared" si="76"/>
        <v>#N/A</v>
      </c>
    </row>
    <row r="774" spans="34:34" x14ac:dyDescent="0.35">
      <c r="AH774" s="260" t="e">
        <f t="shared" si="76"/>
        <v>#N/A</v>
      </c>
    </row>
    <row r="775" spans="34:34" x14ac:dyDescent="0.35">
      <c r="AH775" s="260" t="e">
        <f t="shared" si="76"/>
        <v>#N/A</v>
      </c>
    </row>
    <row r="776" spans="34:34" x14ac:dyDescent="0.35">
      <c r="AH776" s="260">
        <f t="shared" si="76"/>
        <v>1035</v>
      </c>
    </row>
    <row r="777" spans="34:34" x14ac:dyDescent="0.35">
      <c r="AH777" s="260" t="e">
        <f t="shared" si="76"/>
        <v>#N/A</v>
      </c>
    </row>
    <row r="778" spans="34:34" x14ac:dyDescent="0.35">
      <c r="AH778" s="260" t="e">
        <f t="shared" si="76"/>
        <v>#N/A</v>
      </c>
    </row>
    <row r="779" spans="34:34" x14ac:dyDescent="0.35">
      <c r="AH779" s="260" t="e">
        <f t="shared" si="76"/>
        <v>#N/A</v>
      </c>
    </row>
    <row r="780" spans="34:34" x14ac:dyDescent="0.35">
      <c r="AH780" s="260" t="e">
        <f t="shared" si="76"/>
        <v>#N/A</v>
      </c>
    </row>
    <row r="781" spans="34:34" x14ac:dyDescent="0.35">
      <c r="AH781" s="260">
        <f t="shared" ref="AH781:AH812" si="77">AQ34</f>
        <v>3255</v>
      </c>
    </row>
    <row r="782" spans="34:34" x14ac:dyDescent="0.35">
      <c r="AH782" s="260" t="e">
        <f t="shared" si="77"/>
        <v>#N/A</v>
      </c>
    </row>
    <row r="783" spans="34:34" x14ac:dyDescent="0.35">
      <c r="AH783" s="260">
        <f t="shared" si="77"/>
        <v>1477.5</v>
      </c>
    </row>
    <row r="784" spans="34:34" x14ac:dyDescent="0.35">
      <c r="AH784" s="260" t="e">
        <f t="shared" si="77"/>
        <v>#N/A</v>
      </c>
    </row>
    <row r="785" spans="34:34" x14ac:dyDescent="0.35">
      <c r="AH785" s="260" t="e">
        <f t="shared" si="77"/>
        <v>#N/A</v>
      </c>
    </row>
    <row r="786" spans="34:34" x14ac:dyDescent="0.35">
      <c r="AH786" s="260" t="e">
        <f t="shared" si="77"/>
        <v>#N/A</v>
      </c>
    </row>
    <row r="787" spans="34:34" x14ac:dyDescent="0.35">
      <c r="AH787" s="260" t="e">
        <f t="shared" si="77"/>
        <v>#N/A</v>
      </c>
    </row>
    <row r="788" spans="34:34" x14ac:dyDescent="0.35">
      <c r="AH788" s="260" t="e">
        <f t="shared" si="77"/>
        <v>#N/A</v>
      </c>
    </row>
    <row r="789" spans="34:34" x14ac:dyDescent="0.35">
      <c r="AH789" s="260" t="e">
        <f t="shared" si="77"/>
        <v>#N/A</v>
      </c>
    </row>
    <row r="790" spans="34:34" x14ac:dyDescent="0.35">
      <c r="AH790" s="260" t="e">
        <f t="shared" si="77"/>
        <v>#N/A</v>
      </c>
    </row>
    <row r="791" spans="34:34" x14ac:dyDescent="0.35">
      <c r="AH791" s="260">
        <f t="shared" si="77"/>
        <v>50</v>
      </c>
    </row>
    <row r="792" spans="34:34" x14ac:dyDescent="0.35">
      <c r="AH792" s="260" t="e">
        <f t="shared" si="77"/>
        <v>#N/A</v>
      </c>
    </row>
    <row r="793" spans="34:34" x14ac:dyDescent="0.35">
      <c r="AH793" s="260">
        <f t="shared" si="77"/>
        <v>0</v>
      </c>
    </row>
    <row r="794" spans="34:34" x14ac:dyDescent="0.35">
      <c r="AH794" s="260" t="e">
        <f t="shared" si="77"/>
        <v>#N/A</v>
      </c>
    </row>
    <row r="795" spans="34:34" x14ac:dyDescent="0.35">
      <c r="AH795" s="260">
        <f t="shared" si="77"/>
        <v>4650</v>
      </c>
    </row>
    <row r="796" spans="34:34" x14ac:dyDescent="0.35">
      <c r="AH796" s="260" t="e">
        <f t="shared" si="77"/>
        <v>#N/A</v>
      </c>
    </row>
    <row r="797" spans="34:34" x14ac:dyDescent="0.35">
      <c r="AH797" s="260" t="e">
        <f t="shared" si="77"/>
        <v>#N/A</v>
      </c>
    </row>
    <row r="798" spans="34:34" x14ac:dyDescent="0.35">
      <c r="AH798" s="260" t="e">
        <f t="shared" si="77"/>
        <v>#N/A</v>
      </c>
    </row>
    <row r="799" spans="34:34" x14ac:dyDescent="0.35">
      <c r="AH799" s="260">
        <f t="shared" si="77"/>
        <v>630</v>
      </c>
    </row>
    <row r="800" spans="34:34" x14ac:dyDescent="0.35">
      <c r="AH800" s="260" t="e">
        <f t="shared" si="77"/>
        <v>#N/A</v>
      </c>
    </row>
    <row r="801" spans="34:34" x14ac:dyDescent="0.35">
      <c r="AH801" s="260" t="e">
        <f t="shared" si="77"/>
        <v>#N/A</v>
      </c>
    </row>
    <row r="802" spans="34:34" x14ac:dyDescent="0.35">
      <c r="AH802" s="260" t="e">
        <f t="shared" si="77"/>
        <v>#N/A</v>
      </c>
    </row>
    <row r="803" spans="34:34" x14ac:dyDescent="0.35">
      <c r="AH803" s="260" t="e">
        <f t="shared" si="77"/>
        <v>#N/A</v>
      </c>
    </row>
    <row r="804" spans="34:34" x14ac:dyDescent="0.35">
      <c r="AH804" s="260" t="e">
        <f t="shared" si="77"/>
        <v>#N/A</v>
      </c>
    </row>
    <row r="805" spans="34:34" x14ac:dyDescent="0.35">
      <c r="AH805" s="260">
        <f t="shared" si="77"/>
        <v>375</v>
      </c>
    </row>
    <row r="806" spans="34:34" x14ac:dyDescent="0.35">
      <c r="AH806" s="260" t="e">
        <f t="shared" si="77"/>
        <v>#N/A</v>
      </c>
    </row>
    <row r="807" spans="34:34" x14ac:dyDescent="0.35">
      <c r="AH807" s="260">
        <f t="shared" si="77"/>
        <v>3390</v>
      </c>
    </row>
    <row r="808" spans="34:34" x14ac:dyDescent="0.35">
      <c r="AH808" s="260" t="e">
        <f t="shared" si="77"/>
        <v>#N/A</v>
      </c>
    </row>
    <row r="809" spans="34:34" x14ac:dyDescent="0.35">
      <c r="AH809" s="260" t="e">
        <f t="shared" si="77"/>
        <v>#N/A</v>
      </c>
    </row>
    <row r="810" spans="34:34" x14ac:dyDescent="0.35">
      <c r="AH810" s="260">
        <f t="shared" si="77"/>
        <v>1125</v>
      </c>
    </row>
    <row r="811" spans="34:34" x14ac:dyDescent="0.35">
      <c r="AH811" s="260" t="e">
        <f t="shared" si="77"/>
        <v>#N/A</v>
      </c>
    </row>
    <row r="812" spans="34:34" x14ac:dyDescent="0.35">
      <c r="AH812" s="260" t="e">
        <f t="shared" si="77"/>
        <v>#N/A</v>
      </c>
    </row>
    <row r="813" spans="34:34" x14ac:dyDescent="0.35">
      <c r="AH813" s="260" t="e">
        <f t="shared" ref="AH813:AH831" si="78">AQ66</f>
        <v>#N/A</v>
      </c>
    </row>
    <row r="814" spans="34:34" x14ac:dyDescent="0.35">
      <c r="AH814" s="260" t="e">
        <f t="shared" si="78"/>
        <v>#N/A</v>
      </c>
    </row>
    <row r="815" spans="34:34" x14ac:dyDescent="0.35">
      <c r="AH815" s="260" t="e">
        <f t="shared" si="78"/>
        <v>#N/A</v>
      </c>
    </row>
    <row r="816" spans="34:34" x14ac:dyDescent="0.35">
      <c r="AH816" s="260" t="e">
        <f t="shared" si="78"/>
        <v>#N/A</v>
      </c>
    </row>
    <row r="817" spans="34:34" x14ac:dyDescent="0.35">
      <c r="AH817" s="260" t="e">
        <f t="shared" si="78"/>
        <v>#N/A</v>
      </c>
    </row>
    <row r="818" spans="34:34" x14ac:dyDescent="0.35">
      <c r="AH818" s="260" t="e">
        <f t="shared" si="78"/>
        <v>#N/A</v>
      </c>
    </row>
    <row r="819" spans="34:34" x14ac:dyDescent="0.35">
      <c r="AH819" s="260" t="e">
        <f t="shared" si="78"/>
        <v>#N/A</v>
      </c>
    </row>
    <row r="820" spans="34:34" x14ac:dyDescent="0.35">
      <c r="AH820" s="260" t="e">
        <f t="shared" si="78"/>
        <v>#N/A</v>
      </c>
    </row>
    <row r="821" spans="34:34" x14ac:dyDescent="0.35">
      <c r="AH821" s="260" t="e">
        <f t="shared" si="78"/>
        <v>#N/A</v>
      </c>
    </row>
    <row r="822" spans="34:34" x14ac:dyDescent="0.35">
      <c r="AH822" s="260" t="e">
        <f t="shared" si="78"/>
        <v>#N/A</v>
      </c>
    </row>
    <row r="823" spans="34:34" x14ac:dyDescent="0.35">
      <c r="AH823" s="260">
        <f t="shared" si="78"/>
        <v>2220</v>
      </c>
    </row>
    <row r="824" spans="34:34" x14ac:dyDescent="0.35">
      <c r="AH824" s="260" t="e">
        <f t="shared" si="78"/>
        <v>#N/A</v>
      </c>
    </row>
    <row r="825" spans="34:34" x14ac:dyDescent="0.35">
      <c r="AH825" s="260" t="e">
        <f t="shared" si="78"/>
        <v>#N/A</v>
      </c>
    </row>
    <row r="826" spans="34:34" x14ac:dyDescent="0.35">
      <c r="AH826" s="260" t="e">
        <f t="shared" si="78"/>
        <v>#N/A</v>
      </c>
    </row>
    <row r="827" spans="34:34" x14ac:dyDescent="0.35">
      <c r="AH827" s="260">
        <f t="shared" si="78"/>
        <v>142.5</v>
      </c>
    </row>
    <row r="828" spans="34:34" x14ac:dyDescent="0.35">
      <c r="AH828" s="260" t="e">
        <f t="shared" si="78"/>
        <v>#N/A</v>
      </c>
    </row>
    <row r="829" spans="34:34" x14ac:dyDescent="0.35">
      <c r="AH829" s="260" t="e">
        <f t="shared" si="78"/>
        <v>#N/A</v>
      </c>
    </row>
    <row r="830" spans="34:34" x14ac:dyDescent="0.35">
      <c r="AH830" s="260" t="e">
        <f t="shared" si="78"/>
        <v>#N/A</v>
      </c>
    </row>
    <row r="831" spans="34:34" x14ac:dyDescent="0.35">
      <c r="AH831" s="261" t="e">
        <f t="shared" si="78"/>
        <v>#N/A</v>
      </c>
    </row>
    <row r="832" spans="34:34" x14ac:dyDescent="0.35">
      <c r="AH832" s="260">
        <f t="shared" ref="AH832:AH863" si="79">AR2</f>
        <v>0</v>
      </c>
    </row>
    <row r="833" spans="33:34" x14ac:dyDescent="0.35">
      <c r="AG833">
        <v>48</v>
      </c>
      <c r="AH833" s="260" t="e">
        <f t="shared" si="79"/>
        <v>#N/A</v>
      </c>
    </row>
    <row r="834" spans="33:34" x14ac:dyDescent="0.35">
      <c r="AH834" s="260" t="e">
        <f t="shared" si="79"/>
        <v>#N/A</v>
      </c>
    </row>
    <row r="835" spans="33:34" x14ac:dyDescent="0.35">
      <c r="AH835" s="260">
        <f t="shared" si="79"/>
        <v>1050</v>
      </c>
    </row>
    <row r="836" spans="33:34" x14ac:dyDescent="0.35">
      <c r="AH836" s="260">
        <f t="shared" si="79"/>
        <v>3380</v>
      </c>
    </row>
    <row r="837" spans="33:34" x14ac:dyDescent="0.35">
      <c r="AH837" s="260">
        <f t="shared" si="79"/>
        <v>200</v>
      </c>
    </row>
    <row r="838" spans="33:34" x14ac:dyDescent="0.35">
      <c r="AH838" s="260" t="e">
        <f t="shared" si="79"/>
        <v>#N/A</v>
      </c>
    </row>
    <row r="839" spans="33:34" x14ac:dyDescent="0.35">
      <c r="AH839" s="260">
        <f t="shared" si="79"/>
        <v>0</v>
      </c>
    </row>
    <row r="840" spans="33:34" x14ac:dyDescent="0.35">
      <c r="AH840" s="260" t="e">
        <f t="shared" si="79"/>
        <v>#N/A</v>
      </c>
    </row>
    <row r="841" spans="33:34" x14ac:dyDescent="0.35">
      <c r="AH841" s="260" t="e">
        <f t="shared" si="79"/>
        <v>#N/A</v>
      </c>
    </row>
    <row r="842" spans="33:34" x14ac:dyDescent="0.35">
      <c r="AH842" s="260" t="e">
        <f t="shared" si="79"/>
        <v>#N/A</v>
      </c>
    </row>
    <row r="843" spans="33:34" x14ac:dyDescent="0.35">
      <c r="AH843" s="260">
        <f t="shared" si="79"/>
        <v>4725</v>
      </c>
    </row>
    <row r="844" spans="33:34" x14ac:dyDescent="0.35">
      <c r="AH844" s="260" t="e">
        <f t="shared" si="79"/>
        <v>#N/A</v>
      </c>
    </row>
    <row r="845" spans="33:34" x14ac:dyDescent="0.35">
      <c r="AH845" s="260">
        <f t="shared" si="79"/>
        <v>0</v>
      </c>
    </row>
    <row r="846" spans="33:34" x14ac:dyDescent="0.35">
      <c r="AH846" s="260" t="e">
        <f t="shared" si="79"/>
        <v>#N/A</v>
      </c>
    </row>
    <row r="847" spans="33:34" x14ac:dyDescent="0.35">
      <c r="AH847" s="260" t="e">
        <f t="shared" si="79"/>
        <v>#N/A</v>
      </c>
    </row>
    <row r="848" spans="33:34" x14ac:dyDescent="0.35">
      <c r="AH848" s="260">
        <f t="shared" si="79"/>
        <v>1380</v>
      </c>
    </row>
    <row r="849" spans="34:34" x14ac:dyDescent="0.35">
      <c r="AH849" s="260">
        <f t="shared" si="79"/>
        <v>262.5</v>
      </c>
    </row>
    <row r="850" spans="34:34" x14ac:dyDescent="0.35">
      <c r="AH850" s="260" t="e">
        <f t="shared" si="79"/>
        <v>#N/A</v>
      </c>
    </row>
    <row r="851" spans="34:34" x14ac:dyDescent="0.35">
      <c r="AH851" s="260">
        <f t="shared" si="79"/>
        <v>0</v>
      </c>
    </row>
    <row r="852" spans="34:34" x14ac:dyDescent="0.35">
      <c r="AH852" s="260">
        <f t="shared" si="79"/>
        <v>225</v>
      </c>
    </row>
    <row r="853" spans="34:34" x14ac:dyDescent="0.35">
      <c r="AH853" s="260">
        <f t="shared" si="79"/>
        <v>262.5</v>
      </c>
    </row>
    <row r="854" spans="34:34" x14ac:dyDescent="0.35">
      <c r="AH854" s="260" t="e">
        <f t="shared" si="79"/>
        <v>#N/A</v>
      </c>
    </row>
    <row r="855" spans="34:34" x14ac:dyDescent="0.35">
      <c r="AH855" s="260" t="e">
        <f t="shared" si="79"/>
        <v>#N/A</v>
      </c>
    </row>
    <row r="856" spans="34:34" x14ac:dyDescent="0.35">
      <c r="AH856" s="260" t="e">
        <f t="shared" si="79"/>
        <v>#N/A</v>
      </c>
    </row>
    <row r="857" spans="34:34" x14ac:dyDescent="0.35">
      <c r="AH857" s="260" t="e">
        <f t="shared" si="79"/>
        <v>#N/A</v>
      </c>
    </row>
    <row r="858" spans="34:34" x14ac:dyDescent="0.35">
      <c r="AH858" s="260" t="e">
        <f t="shared" si="79"/>
        <v>#N/A</v>
      </c>
    </row>
    <row r="859" spans="34:34" x14ac:dyDescent="0.35">
      <c r="AH859" s="260" t="e">
        <f t="shared" si="79"/>
        <v>#N/A</v>
      </c>
    </row>
    <row r="860" spans="34:34" x14ac:dyDescent="0.35">
      <c r="AH860" s="260" t="e">
        <f t="shared" si="79"/>
        <v>#N/A</v>
      </c>
    </row>
    <row r="861" spans="34:34" x14ac:dyDescent="0.35">
      <c r="AH861" s="260" t="e">
        <f t="shared" si="79"/>
        <v>#N/A</v>
      </c>
    </row>
    <row r="862" spans="34:34" x14ac:dyDescent="0.35">
      <c r="AH862" s="260" t="e">
        <f t="shared" si="79"/>
        <v>#N/A</v>
      </c>
    </row>
    <row r="863" spans="34:34" x14ac:dyDescent="0.35">
      <c r="AH863" s="260" t="e">
        <f t="shared" si="79"/>
        <v>#N/A</v>
      </c>
    </row>
    <row r="864" spans="34:34" x14ac:dyDescent="0.35">
      <c r="AH864" s="260" t="e">
        <f t="shared" ref="AH864:AH895" si="80">AR34</f>
        <v>#N/A</v>
      </c>
    </row>
    <row r="865" spans="34:34" x14ac:dyDescent="0.35">
      <c r="AH865" s="260" t="e">
        <f t="shared" si="80"/>
        <v>#N/A</v>
      </c>
    </row>
    <row r="866" spans="34:34" x14ac:dyDescent="0.35">
      <c r="AH866" s="260">
        <f t="shared" si="80"/>
        <v>75</v>
      </c>
    </row>
    <row r="867" spans="34:34" x14ac:dyDescent="0.35">
      <c r="AH867" s="260">
        <f t="shared" si="80"/>
        <v>4845</v>
      </c>
    </row>
    <row r="868" spans="34:34" x14ac:dyDescent="0.35">
      <c r="AH868" s="260" t="e">
        <f t="shared" si="80"/>
        <v>#N/A</v>
      </c>
    </row>
    <row r="869" spans="34:34" x14ac:dyDescent="0.35">
      <c r="AH869" s="260" t="e">
        <f t="shared" si="80"/>
        <v>#N/A</v>
      </c>
    </row>
    <row r="870" spans="34:34" x14ac:dyDescent="0.35">
      <c r="AH870" s="260" t="e">
        <f t="shared" si="80"/>
        <v>#N/A</v>
      </c>
    </row>
    <row r="871" spans="34:34" x14ac:dyDescent="0.35">
      <c r="AH871" s="260" t="e">
        <f t="shared" si="80"/>
        <v>#N/A</v>
      </c>
    </row>
    <row r="872" spans="34:34" x14ac:dyDescent="0.35">
      <c r="AH872" s="260" t="e">
        <f t="shared" si="80"/>
        <v>#N/A</v>
      </c>
    </row>
    <row r="873" spans="34:34" x14ac:dyDescent="0.35">
      <c r="AH873" s="260" t="e">
        <f t="shared" si="80"/>
        <v>#N/A</v>
      </c>
    </row>
    <row r="874" spans="34:34" x14ac:dyDescent="0.35">
      <c r="AH874" s="260">
        <f t="shared" si="80"/>
        <v>75</v>
      </c>
    </row>
    <row r="875" spans="34:34" x14ac:dyDescent="0.35">
      <c r="AH875" s="260">
        <f t="shared" si="80"/>
        <v>562.5</v>
      </c>
    </row>
    <row r="876" spans="34:34" x14ac:dyDescent="0.35">
      <c r="AH876" s="260">
        <f t="shared" si="80"/>
        <v>84</v>
      </c>
    </row>
    <row r="877" spans="34:34" x14ac:dyDescent="0.35">
      <c r="AH877" s="260" t="e">
        <f t="shared" si="80"/>
        <v>#N/A</v>
      </c>
    </row>
    <row r="878" spans="34:34" x14ac:dyDescent="0.35">
      <c r="AH878" s="260">
        <f t="shared" si="80"/>
        <v>2887.5</v>
      </c>
    </row>
    <row r="879" spans="34:34" x14ac:dyDescent="0.35">
      <c r="AH879" s="260" t="e">
        <f t="shared" si="80"/>
        <v>#N/A</v>
      </c>
    </row>
    <row r="880" spans="34:34" x14ac:dyDescent="0.35">
      <c r="AH880" s="260" t="e">
        <f t="shared" si="80"/>
        <v>#N/A</v>
      </c>
    </row>
    <row r="881" spans="34:34" x14ac:dyDescent="0.35">
      <c r="AH881" s="260" t="e">
        <f t="shared" si="80"/>
        <v>#N/A</v>
      </c>
    </row>
    <row r="882" spans="34:34" x14ac:dyDescent="0.35">
      <c r="AH882" s="260" t="e">
        <f t="shared" si="80"/>
        <v>#N/A</v>
      </c>
    </row>
    <row r="883" spans="34:34" x14ac:dyDescent="0.35">
      <c r="AH883" s="260" t="e">
        <f t="shared" si="80"/>
        <v>#N/A</v>
      </c>
    </row>
    <row r="884" spans="34:34" x14ac:dyDescent="0.35">
      <c r="AH884" s="260" t="e">
        <f t="shared" si="80"/>
        <v>#N/A</v>
      </c>
    </row>
    <row r="885" spans="34:34" x14ac:dyDescent="0.35">
      <c r="AH885" s="260" t="e">
        <f t="shared" si="80"/>
        <v>#N/A</v>
      </c>
    </row>
    <row r="886" spans="34:34" x14ac:dyDescent="0.35">
      <c r="AH886" s="260" t="e">
        <f t="shared" si="80"/>
        <v>#N/A</v>
      </c>
    </row>
    <row r="887" spans="34:34" x14ac:dyDescent="0.35">
      <c r="AH887" s="260" t="e">
        <f t="shared" si="80"/>
        <v>#N/A</v>
      </c>
    </row>
    <row r="888" spans="34:34" x14ac:dyDescent="0.35">
      <c r="AH888" s="260" t="e">
        <f t="shared" si="80"/>
        <v>#N/A</v>
      </c>
    </row>
    <row r="889" spans="34:34" x14ac:dyDescent="0.35">
      <c r="AH889" s="260" t="e">
        <f t="shared" si="80"/>
        <v>#N/A</v>
      </c>
    </row>
    <row r="890" spans="34:34" x14ac:dyDescent="0.35">
      <c r="AH890" s="260">
        <f t="shared" si="80"/>
        <v>3630</v>
      </c>
    </row>
    <row r="891" spans="34:34" x14ac:dyDescent="0.35">
      <c r="AH891" s="260" t="e">
        <f t="shared" si="80"/>
        <v>#N/A</v>
      </c>
    </row>
    <row r="892" spans="34:34" x14ac:dyDescent="0.35">
      <c r="AH892" s="260" t="e">
        <f t="shared" si="80"/>
        <v>#N/A</v>
      </c>
    </row>
    <row r="893" spans="34:34" x14ac:dyDescent="0.35">
      <c r="AH893" s="260">
        <f t="shared" si="80"/>
        <v>1125</v>
      </c>
    </row>
    <row r="894" spans="34:34" x14ac:dyDescent="0.35">
      <c r="AH894" s="260" t="e">
        <f t="shared" si="80"/>
        <v>#N/A</v>
      </c>
    </row>
    <row r="895" spans="34:34" x14ac:dyDescent="0.35">
      <c r="AH895" s="260" t="e">
        <f t="shared" si="80"/>
        <v>#N/A</v>
      </c>
    </row>
    <row r="896" spans="34:34" x14ac:dyDescent="0.35">
      <c r="AH896" s="260" t="e">
        <f t="shared" ref="AH896:AH914" si="81">AR66</f>
        <v>#N/A</v>
      </c>
    </row>
    <row r="897" spans="34:34" x14ac:dyDescent="0.35">
      <c r="AH897" s="260">
        <f t="shared" si="81"/>
        <v>262.5</v>
      </c>
    </row>
    <row r="898" spans="34:34" x14ac:dyDescent="0.35">
      <c r="AH898" s="260" t="e">
        <f t="shared" si="81"/>
        <v>#N/A</v>
      </c>
    </row>
    <row r="899" spans="34:34" x14ac:dyDescent="0.35">
      <c r="AH899" s="260" t="e">
        <f t="shared" si="81"/>
        <v>#N/A</v>
      </c>
    </row>
    <row r="900" spans="34:34" x14ac:dyDescent="0.35">
      <c r="AH900" s="260">
        <f t="shared" si="81"/>
        <v>337.5</v>
      </c>
    </row>
    <row r="901" spans="34:34" x14ac:dyDescent="0.35">
      <c r="AH901" s="260" t="e">
        <f t="shared" si="81"/>
        <v>#N/A</v>
      </c>
    </row>
    <row r="902" spans="34:34" x14ac:dyDescent="0.35">
      <c r="AH902" s="260" t="e">
        <f t="shared" si="81"/>
        <v>#N/A</v>
      </c>
    </row>
    <row r="903" spans="34:34" x14ac:dyDescent="0.35">
      <c r="AH903" s="260">
        <f t="shared" si="81"/>
        <v>175</v>
      </c>
    </row>
    <row r="904" spans="34:34" x14ac:dyDescent="0.35">
      <c r="AH904" s="260" t="e">
        <f t="shared" si="81"/>
        <v>#N/A</v>
      </c>
    </row>
    <row r="905" spans="34:34" x14ac:dyDescent="0.35">
      <c r="AH905" s="260" t="e">
        <f t="shared" si="81"/>
        <v>#N/A</v>
      </c>
    </row>
    <row r="906" spans="34:34" x14ac:dyDescent="0.35">
      <c r="AH906" s="260">
        <f t="shared" si="81"/>
        <v>645</v>
      </c>
    </row>
    <row r="907" spans="34:34" x14ac:dyDescent="0.35">
      <c r="AH907" s="260" t="e">
        <f t="shared" si="81"/>
        <v>#N/A</v>
      </c>
    </row>
    <row r="908" spans="34:34" x14ac:dyDescent="0.35">
      <c r="AH908" s="260" t="e">
        <f t="shared" si="81"/>
        <v>#N/A</v>
      </c>
    </row>
    <row r="909" spans="34:34" x14ac:dyDescent="0.35">
      <c r="AH909" s="260" t="e">
        <f t="shared" si="81"/>
        <v>#N/A</v>
      </c>
    </row>
    <row r="910" spans="34:34" x14ac:dyDescent="0.35">
      <c r="AH910" s="260" t="e">
        <f t="shared" si="81"/>
        <v>#N/A</v>
      </c>
    </row>
    <row r="911" spans="34:34" x14ac:dyDescent="0.35">
      <c r="AH911" s="260" t="e">
        <f t="shared" si="81"/>
        <v>#N/A</v>
      </c>
    </row>
    <row r="912" spans="34:34" x14ac:dyDescent="0.35">
      <c r="AH912" s="260" t="e">
        <f t="shared" si="81"/>
        <v>#N/A</v>
      </c>
    </row>
    <row r="913" spans="34:34" x14ac:dyDescent="0.35">
      <c r="AH913" s="260" t="e">
        <f t="shared" si="81"/>
        <v>#N/A</v>
      </c>
    </row>
    <row r="914" spans="34:34" x14ac:dyDescent="0.3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zoomScale="70" zoomScaleNormal="70" workbookViewId="0">
      <pane ySplit="1" topLeftCell="A119" activePane="bottomLeft" state="frozen"/>
      <selection pane="bottomLeft" activeCell="M1" sqref="M1:P1"/>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8.7265625" style="188"/>
    <col min="34" max="34" width="8.726562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t="e">
        <f t="shared" ref="AH2:AL33" si="0">B2</f>
        <v>#N/A</v>
      </c>
      <c r="AI2" t="e">
        <f>$C$2</f>
        <v>#N/A</v>
      </c>
      <c r="AJ2" t="e">
        <f>$D$2</f>
        <v>#N/A</v>
      </c>
      <c r="AK2" t="e">
        <f>$E$2</f>
        <v>#N/A</v>
      </c>
      <c r="AL2" t="e">
        <f>$F$2</f>
        <v>#N/A</v>
      </c>
      <c r="AM2" t="e">
        <f t="shared" ref="AM2:AR33" si="1">G2</f>
        <v>#N/A</v>
      </c>
      <c r="AN2" t="e">
        <f t="shared" si="1"/>
        <v>#N/A</v>
      </c>
      <c r="AO2">
        <f t="shared" si="1"/>
        <v>600</v>
      </c>
      <c r="AP2">
        <f t="shared" si="1"/>
        <v>960</v>
      </c>
      <c r="AQ2" t="e">
        <f t="shared" si="1"/>
        <v>#N/A</v>
      </c>
      <c r="AR2">
        <f t="shared" si="1"/>
        <v>900</v>
      </c>
      <c r="AT2" s="2" t="s">
        <v>2541</v>
      </c>
      <c r="AU2" s="2">
        <v>37</v>
      </c>
      <c r="AV2" s="256">
        <v>2</v>
      </c>
      <c r="AW2" s="256">
        <v>1</v>
      </c>
      <c r="AX2" s="2" t="s">
        <v>50</v>
      </c>
      <c r="AY2" s="256">
        <v>4</v>
      </c>
      <c r="AZ2" s="256">
        <v>0</v>
      </c>
    </row>
    <row r="3" spans="1:52" x14ac:dyDescent="0.3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0"/>
        <v>180</v>
      </c>
      <c r="AJ5">
        <f t="shared" si="0"/>
        <v>180</v>
      </c>
      <c r="AK5">
        <f t="shared" si="0"/>
        <v>240</v>
      </c>
      <c r="AL5">
        <f t="shared" si="0"/>
        <v>240</v>
      </c>
      <c r="AM5">
        <f t="shared" si="1"/>
        <v>240</v>
      </c>
      <c r="AN5" t="e">
        <f t="shared" si="1"/>
        <v>#N/A</v>
      </c>
      <c r="AO5" t="e">
        <f t="shared" si="1"/>
        <v>#N/A</v>
      </c>
      <c r="AP5" t="e">
        <f t="shared" si="1"/>
        <v>#N/A</v>
      </c>
      <c r="AQ5" t="e">
        <f t="shared" si="1"/>
        <v>#N/A</v>
      </c>
      <c r="AR5">
        <f t="shared" si="1"/>
        <v>240</v>
      </c>
      <c r="AT5" s="2" t="s">
        <v>2544</v>
      </c>
      <c r="AU5" s="2">
        <v>50</v>
      </c>
      <c r="AV5" s="256">
        <v>3</v>
      </c>
      <c r="AW5" s="256">
        <v>0</v>
      </c>
      <c r="AX5" s="2" t="s">
        <v>1037</v>
      </c>
      <c r="AY5" s="256">
        <v>4</v>
      </c>
      <c r="AZ5" s="256">
        <v>1</v>
      </c>
    </row>
    <row r="6" spans="1:52" x14ac:dyDescent="0.3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0"/>
        <v>600</v>
      </c>
      <c r="AJ6">
        <f t="shared" si="0"/>
        <v>600</v>
      </c>
      <c r="AK6">
        <f t="shared" si="0"/>
        <v>600</v>
      </c>
      <c r="AL6">
        <f t="shared" si="0"/>
        <v>600</v>
      </c>
      <c r="AM6" t="e">
        <f t="shared" si="1"/>
        <v>#N/A</v>
      </c>
      <c r="AN6" t="e">
        <f t="shared" si="1"/>
        <v>#N/A</v>
      </c>
      <c r="AO6" t="e">
        <f t="shared" si="1"/>
        <v>#N/A</v>
      </c>
      <c r="AP6" t="e">
        <f t="shared" si="1"/>
        <v>#N/A</v>
      </c>
      <c r="AQ6">
        <f t="shared" si="1"/>
        <v>10</v>
      </c>
      <c r="AR6">
        <f t="shared" si="1"/>
        <v>540</v>
      </c>
      <c r="AT6" s="2" t="s">
        <v>2545</v>
      </c>
      <c r="AU6" s="2">
        <v>29</v>
      </c>
      <c r="AV6" s="256">
        <v>2</v>
      </c>
      <c r="AW6" s="256">
        <v>1</v>
      </c>
      <c r="AX6" s="2" t="s">
        <v>50</v>
      </c>
      <c r="AY6" s="256">
        <v>4</v>
      </c>
      <c r="AZ6" s="256">
        <v>0</v>
      </c>
    </row>
    <row r="7" spans="1:52" x14ac:dyDescent="0.3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0"/>
        <v>600</v>
      </c>
      <c r="AJ7" t="e">
        <f t="shared" si="0"/>
        <v>#N/A</v>
      </c>
      <c r="AK7" t="e">
        <f t="shared" si="0"/>
        <v>#N/A</v>
      </c>
      <c r="AL7" t="e">
        <f t="shared" si="0"/>
        <v>#N/A</v>
      </c>
      <c r="AM7" t="e">
        <f t="shared" si="1"/>
        <v>#N/A</v>
      </c>
      <c r="AN7" t="e">
        <f t="shared" si="1"/>
        <v>#N/A</v>
      </c>
      <c r="AO7" t="e">
        <f t="shared" si="1"/>
        <v>#N/A</v>
      </c>
      <c r="AP7" t="e">
        <f t="shared" si="1"/>
        <v>#N/A</v>
      </c>
      <c r="AQ7" t="e">
        <f t="shared" si="1"/>
        <v>#N/A</v>
      </c>
      <c r="AR7">
        <f t="shared" si="1"/>
        <v>450</v>
      </c>
      <c r="AT7" s="2" t="s">
        <v>2546</v>
      </c>
      <c r="AU7" s="2">
        <v>39</v>
      </c>
      <c r="AV7" s="256">
        <v>2</v>
      </c>
      <c r="AW7" s="256">
        <v>1</v>
      </c>
      <c r="AX7" s="2" t="s">
        <v>138</v>
      </c>
      <c r="AY7" s="256">
        <v>4</v>
      </c>
      <c r="AZ7" s="256">
        <v>1</v>
      </c>
    </row>
    <row r="8" spans="1:52" x14ac:dyDescent="0.3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0"/>
        <v>240</v>
      </c>
      <c r="AJ9" t="e">
        <f t="shared" si="0"/>
        <v>#N/A</v>
      </c>
      <c r="AK9">
        <f t="shared" si="0"/>
        <v>300</v>
      </c>
      <c r="AL9" t="e">
        <f t="shared" si="0"/>
        <v>#N/A</v>
      </c>
      <c r="AM9">
        <f t="shared" si="1"/>
        <v>240</v>
      </c>
      <c r="AN9">
        <f t="shared" si="1"/>
        <v>360</v>
      </c>
      <c r="AO9">
        <f t="shared" si="1"/>
        <v>300</v>
      </c>
      <c r="AP9">
        <f t="shared" si="1"/>
        <v>420</v>
      </c>
      <c r="AQ9">
        <f t="shared" si="1"/>
        <v>240</v>
      </c>
      <c r="AR9">
        <f t="shared" si="1"/>
        <v>240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0"/>
        <v>480</v>
      </c>
      <c r="AJ12" t="e">
        <f t="shared" si="0"/>
        <v>#N/A</v>
      </c>
      <c r="AK12">
        <f t="shared" si="0"/>
        <v>600</v>
      </c>
      <c r="AL12">
        <f t="shared" si="0"/>
        <v>960</v>
      </c>
      <c r="AM12" t="e">
        <f t="shared" si="1"/>
        <v>#N/A</v>
      </c>
      <c r="AN12">
        <f t="shared" si="1"/>
        <v>600</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0"/>
        <v>360</v>
      </c>
      <c r="AJ13">
        <f t="shared" si="0"/>
        <v>360</v>
      </c>
      <c r="AK13">
        <f t="shared" si="0"/>
        <v>360</v>
      </c>
      <c r="AL13">
        <f t="shared" si="0"/>
        <v>300</v>
      </c>
      <c r="AM13">
        <f t="shared" si="1"/>
        <v>300</v>
      </c>
      <c r="AN13">
        <f t="shared" si="1"/>
        <v>300</v>
      </c>
      <c r="AO13">
        <f t="shared" si="1"/>
        <v>300</v>
      </c>
      <c r="AP13">
        <f t="shared" si="1"/>
        <v>300</v>
      </c>
      <c r="AQ13">
        <f t="shared" si="1"/>
        <v>300</v>
      </c>
      <c r="AR13">
        <f t="shared" si="1"/>
        <v>300</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0"/>
        <v>540</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0"/>
        <v>#N/A</v>
      </c>
      <c r="AJ15" t="e">
        <f t="shared" si="0"/>
        <v>#N/A</v>
      </c>
      <c r="AK15">
        <f t="shared" si="0"/>
        <v>420</v>
      </c>
      <c r="AL15">
        <f t="shared" si="0"/>
        <v>360</v>
      </c>
      <c r="AM15" t="e">
        <f t="shared" si="1"/>
        <v>#N/A</v>
      </c>
      <c r="AN15" t="e">
        <f t="shared" si="1"/>
        <v>#N/A</v>
      </c>
      <c r="AO15" t="e">
        <f t="shared" si="1"/>
        <v>#N/A</v>
      </c>
      <c r="AP15" t="e">
        <f t="shared" si="1"/>
        <v>#N/A</v>
      </c>
      <c r="AQ15" t="e">
        <f t="shared" si="1"/>
        <v>#N/A</v>
      </c>
      <c r="AR15">
        <f t="shared" si="1"/>
        <v>360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0"/>
        <v>480</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0"/>
        <v>300</v>
      </c>
      <c r="AJ17" t="e">
        <f t="shared" si="0"/>
        <v>#N/A</v>
      </c>
      <c r="AK17" t="e">
        <f t="shared" si="0"/>
        <v>#N/A</v>
      </c>
      <c r="AL17" t="e">
        <f t="shared" si="0"/>
        <v>#N/A</v>
      </c>
      <c r="AM17">
        <f t="shared" si="1"/>
        <v>420</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0"/>
        <v>300</v>
      </c>
      <c r="AJ18">
        <f t="shared" si="0"/>
        <v>300</v>
      </c>
      <c r="AK18">
        <f t="shared" si="0"/>
        <v>160</v>
      </c>
      <c r="AL18">
        <f t="shared" si="0"/>
        <v>300</v>
      </c>
      <c r="AM18">
        <f t="shared" si="1"/>
        <v>300</v>
      </c>
      <c r="AN18">
        <f t="shared" si="1"/>
        <v>480</v>
      </c>
      <c r="AO18" t="e">
        <f t="shared" si="1"/>
        <v>#N/A</v>
      </c>
      <c r="AP18">
        <f t="shared" si="1"/>
        <v>480</v>
      </c>
      <c r="AQ18">
        <f t="shared" si="1"/>
        <v>240</v>
      </c>
      <c r="AR18">
        <f t="shared" si="1"/>
        <v>300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0"/>
        <v>600</v>
      </c>
      <c r="AJ19">
        <f t="shared" si="0"/>
        <v>480</v>
      </c>
      <c r="AK19">
        <f t="shared" si="0"/>
        <v>480</v>
      </c>
      <c r="AL19">
        <f t="shared" si="0"/>
        <v>480</v>
      </c>
      <c r="AM19">
        <f t="shared" si="1"/>
        <v>480</v>
      </c>
      <c r="AN19">
        <f t="shared" si="1"/>
        <v>480</v>
      </c>
      <c r="AO19">
        <f t="shared" si="1"/>
        <v>600</v>
      </c>
      <c r="AP19">
        <f t="shared" si="1"/>
        <v>480</v>
      </c>
      <c r="AQ19">
        <f t="shared" si="1"/>
        <v>480</v>
      </c>
      <c r="AR19">
        <f t="shared" si="1"/>
        <v>480</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0"/>
        <v>660</v>
      </c>
      <c r="AJ21">
        <f t="shared" si="0"/>
        <v>540</v>
      </c>
      <c r="AK21">
        <f t="shared" si="0"/>
        <v>600</v>
      </c>
      <c r="AL21">
        <f t="shared" si="0"/>
        <v>600</v>
      </c>
      <c r="AM21">
        <f t="shared" si="1"/>
        <v>600</v>
      </c>
      <c r="AN21">
        <f t="shared" si="1"/>
        <v>600</v>
      </c>
      <c r="AO21">
        <f t="shared" si="1"/>
        <v>600</v>
      </c>
      <c r="AP21">
        <f t="shared" si="1"/>
        <v>1080</v>
      </c>
      <c r="AQ21">
        <f t="shared" si="1"/>
        <v>10</v>
      </c>
      <c r="AR21">
        <f t="shared" si="1"/>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0"/>
        <v>540</v>
      </c>
      <c r="AJ22">
        <f t="shared" si="0"/>
        <v>480</v>
      </c>
      <c r="AK22">
        <f t="shared" si="0"/>
        <v>540</v>
      </c>
      <c r="AL22" t="e">
        <f t="shared" si="0"/>
        <v>#N/A</v>
      </c>
      <c r="AM22">
        <f t="shared" si="1"/>
        <v>720</v>
      </c>
      <c r="AN22" t="e">
        <f t="shared" si="1"/>
        <v>#N/A</v>
      </c>
      <c r="AO22">
        <f t="shared" si="1"/>
        <v>720</v>
      </c>
      <c r="AP22" t="e">
        <f t="shared" si="1"/>
        <v>#N/A</v>
      </c>
      <c r="AQ22">
        <f t="shared" si="1"/>
        <v>420</v>
      </c>
      <c r="AR22">
        <f t="shared" si="1"/>
        <v>900</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0"/>
        <v>300</v>
      </c>
      <c r="AJ23">
        <f t="shared" si="0"/>
        <v>300</v>
      </c>
      <c r="AK23">
        <f t="shared" si="0"/>
        <v>360</v>
      </c>
      <c r="AL23">
        <f t="shared" si="0"/>
        <v>360</v>
      </c>
      <c r="AM23">
        <f t="shared" si="1"/>
        <v>360</v>
      </c>
      <c r="AN23">
        <f t="shared" si="1"/>
        <v>300</v>
      </c>
      <c r="AO23">
        <f t="shared" si="1"/>
        <v>0</v>
      </c>
      <c r="AP23">
        <f t="shared" si="1"/>
        <v>360</v>
      </c>
      <c r="AQ23">
        <f t="shared" si="1"/>
        <v>300</v>
      </c>
      <c r="AR23">
        <f t="shared" si="1"/>
        <v>300</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0"/>
        <v>420</v>
      </c>
      <c r="AJ24">
        <f t="shared" si="0"/>
        <v>420</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0"/>
        <v>600</v>
      </c>
      <c r="AJ27">
        <f t="shared" si="0"/>
        <v>600</v>
      </c>
      <c r="AK27" t="e">
        <f t="shared" si="0"/>
        <v>#N/A</v>
      </c>
      <c r="AL27">
        <f t="shared" si="0"/>
        <v>480</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0"/>
        <v>#N/A</v>
      </c>
      <c r="AJ28" t="e">
        <f t="shared" si="0"/>
        <v>#N/A</v>
      </c>
      <c r="AK28" t="e">
        <f t="shared" si="0"/>
        <v>#N/A</v>
      </c>
      <c r="AL28" t="e">
        <f t="shared" si="0"/>
        <v>#N/A</v>
      </c>
      <c r="AM28">
        <f t="shared" si="1"/>
        <v>720</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0"/>
        <v>480</v>
      </c>
      <c r="AJ29" t="e">
        <f t="shared" si="0"/>
        <v>#N/A</v>
      </c>
      <c r="AK29" t="e">
        <f t="shared" si="0"/>
        <v>#N/A</v>
      </c>
      <c r="AL29" t="e">
        <f t="shared" si="0"/>
        <v>#N/A</v>
      </c>
      <c r="AM29">
        <f t="shared" si="1"/>
        <v>240</v>
      </c>
      <c r="AN29">
        <f t="shared" si="1"/>
        <v>300</v>
      </c>
      <c r="AO29">
        <f t="shared" si="1"/>
        <v>360</v>
      </c>
      <c r="AP29">
        <f t="shared" si="1"/>
        <v>180</v>
      </c>
      <c r="AQ29">
        <f t="shared" si="1"/>
        <v>360</v>
      </c>
      <c r="AR29" t="e">
        <f t="shared" si="1"/>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0"/>
        <v>720</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0"/>
        <v>#N/A</v>
      </c>
      <c r="AJ33" t="e">
        <f t="shared" si="0"/>
        <v>#N/A</v>
      </c>
      <c r="AK33" t="e">
        <f t="shared" si="0"/>
        <v>#N/A</v>
      </c>
      <c r="AL33">
        <f t="shared" si="0"/>
        <v>300</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R57" si="2">B34</f>
        <v>420</v>
      </c>
      <c r="AI34">
        <f t="shared" si="2"/>
        <v>300</v>
      </c>
      <c r="AJ34" t="e">
        <f t="shared" si="2"/>
        <v>#N/A</v>
      </c>
      <c r="AK34" t="e">
        <f t="shared" si="2"/>
        <v>#N/A</v>
      </c>
      <c r="AL34">
        <f t="shared" si="2"/>
        <v>360</v>
      </c>
      <c r="AM34">
        <f t="shared" si="2"/>
        <v>360</v>
      </c>
      <c r="AN34" t="e">
        <f t="shared" si="2"/>
        <v>#N/A</v>
      </c>
      <c r="AO34">
        <f t="shared" si="2"/>
        <v>300</v>
      </c>
      <c r="AP34" t="e">
        <f t="shared" si="2"/>
        <v>#N/A</v>
      </c>
      <c r="AQ34">
        <f t="shared" si="2"/>
        <v>300</v>
      </c>
      <c r="AR34" t="e">
        <f t="shared" si="2"/>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2"/>
        <v>420</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2"/>
        <v>780</v>
      </c>
      <c r="AI36">
        <f t="shared" si="2"/>
        <v>720</v>
      </c>
      <c r="AJ36">
        <f t="shared" si="2"/>
        <v>720</v>
      </c>
      <c r="AK36">
        <f t="shared" si="2"/>
        <v>660</v>
      </c>
      <c r="AL36">
        <f t="shared" si="2"/>
        <v>600</v>
      </c>
      <c r="AM36">
        <f t="shared" si="2"/>
        <v>660</v>
      </c>
      <c r="AN36">
        <f t="shared" si="2"/>
        <v>720</v>
      </c>
      <c r="AO36">
        <f t="shared" si="2"/>
        <v>720</v>
      </c>
      <c r="AP36">
        <f t="shared" si="2"/>
        <v>960</v>
      </c>
      <c r="AQ36">
        <f t="shared" si="2"/>
        <v>840</v>
      </c>
      <c r="AR36">
        <f t="shared" si="2"/>
        <v>720</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2"/>
        <v>450</v>
      </c>
      <c r="AI37">
        <f t="shared" si="2"/>
        <v>480</v>
      </c>
      <c r="AJ37">
        <f t="shared" si="2"/>
        <v>480</v>
      </c>
      <c r="AK37">
        <f t="shared" si="2"/>
        <v>480</v>
      </c>
      <c r="AL37">
        <f t="shared" si="2"/>
        <v>480</v>
      </c>
      <c r="AM37" t="e">
        <f t="shared" si="2"/>
        <v>#N/A</v>
      </c>
      <c r="AN37">
        <f t="shared" si="2"/>
        <v>480</v>
      </c>
      <c r="AO37" t="e">
        <f t="shared" si="2"/>
        <v>#N/A</v>
      </c>
      <c r="AP37">
        <f t="shared" si="2"/>
        <v>330</v>
      </c>
      <c r="AQ37" t="e">
        <f t="shared" si="2"/>
        <v>#N/A</v>
      </c>
      <c r="AR37">
        <f t="shared" si="2"/>
        <v>480</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2"/>
        <v>660</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2"/>
        <v>780</v>
      </c>
      <c r="AI39" t="e">
        <f t="shared" si="2"/>
        <v>#N/A</v>
      </c>
      <c r="AJ39" t="e">
        <f t="shared" si="2"/>
        <v>#N/A</v>
      </c>
      <c r="AK39" t="e">
        <f t="shared" si="2"/>
        <v>#N/A</v>
      </c>
      <c r="AL39">
        <f t="shared" si="2"/>
        <v>720</v>
      </c>
      <c r="AM39" t="e">
        <f t="shared" si="2"/>
        <v>#N/A</v>
      </c>
      <c r="AN39">
        <f t="shared" si="2"/>
        <v>780</v>
      </c>
      <c r="AO39" t="e">
        <f t="shared" si="2"/>
        <v>#N/A</v>
      </c>
      <c r="AP39">
        <f t="shared" si="2"/>
        <v>720</v>
      </c>
      <c r="AQ39" t="e">
        <f t="shared" si="2"/>
        <v>#N/A</v>
      </c>
      <c r="AR39" t="e">
        <f t="shared" si="2"/>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2"/>
        <v>600</v>
      </c>
      <c r="AI40" t="e">
        <f t="shared" si="2"/>
        <v>#N/A</v>
      </c>
      <c r="AJ40" t="e">
        <f t="shared" si="2"/>
        <v>#N/A</v>
      </c>
      <c r="AK40">
        <f t="shared" si="2"/>
        <v>480</v>
      </c>
      <c r="AL40" t="e">
        <f t="shared" si="2"/>
        <v>#N/A</v>
      </c>
      <c r="AM40" t="e">
        <f t="shared" si="2"/>
        <v>#N/A</v>
      </c>
      <c r="AN40" t="e">
        <f t="shared" si="2"/>
        <v>#N/A</v>
      </c>
      <c r="AO40" t="e">
        <f t="shared" si="2"/>
        <v>#N/A</v>
      </c>
      <c r="AP40">
        <f t="shared" si="2"/>
        <v>480</v>
      </c>
      <c r="AQ40" t="e">
        <f t="shared" si="2"/>
        <v>#N/A</v>
      </c>
      <c r="AR40" t="e">
        <f t="shared" si="2"/>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420</v>
      </c>
      <c r="AI41" t="e">
        <f t="shared" si="2"/>
        <v>#N/A</v>
      </c>
      <c r="AJ41" t="e">
        <f t="shared" si="2"/>
        <v>#N/A</v>
      </c>
      <c r="AK41" t="e">
        <f t="shared" si="2"/>
        <v>#N/A</v>
      </c>
      <c r="AL41">
        <f t="shared" si="2"/>
        <v>240</v>
      </c>
      <c r="AM41">
        <f t="shared" si="2"/>
        <v>240</v>
      </c>
      <c r="AN41" t="e">
        <f t="shared" si="2"/>
        <v>#N/A</v>
      </c>
      <c r="AO41">
        <f t="shared" si="2"/>
        <v>240</v>
      </c>
      <c r="AP41" t="e">
        <f t="shared" si="2"/>
        <v>#N/A</v>
      </c>
      <c r="AQ41" t="e">
        <f t="shared" si="2"/>
        <v>#N/A</v>
      </c>
      <c r="AR41" t="e">
        <f t="shared" si="2"/>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2"/>
        <v>600</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2"/>
        <v>600</v>
      </c>
      <c r="AI43">
        <f t="shared" si="2"/>
        <v>600</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2"/>
        <v>480</v>
      </c>
      <c r="AI44">
        <f t="shared" si="2"/>
        <v>360</v>
      </c>
      <c r="AJ44" t="e">
        <f t="shared" si="2"/>
        <v>#N/A</v>
      </c>
      <c r="AK44">
        <f t="shared" si="2"/>
        <v>480</v>
      </c>
      <c r="AL44">
        <f t="shared" si="2"/>
        <v>300</v>
      </c>
      <c r="AM44">
        <f t="shared" si="2"/>
        <v>360</v>
      </c>
      <c r="AN44">
        <f t="shared" si="2"/>
        <v>480</v>
      </c>
      <c r="AO44">
        <f t="shared" si="2"/>
        <v>480</v>
      </c>
      <c r="AP44">
        <f t="shared" si="2"/>
        <v>0</v>
      </c>
      <c r="AQ44">
        <f t="shared" si="2"/>
        <v>300</v>
      </c>
      <c r="AR44">
        <f t="shared" si="2"/>
        <v>300</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2"/>
        <v>600</v>
      </c>
      <c r="AI45" t="e">
        <f t="shared" si="2"/>
        <v>#N/A</v>
      </c>
      <c r="AJ45" t="e">
        <f t="shared" si="2"/>
        <v>#N/A</v>
      </c>
      <c r="AK45" t="e">
        <f t="shared" si="2"/>
        <v>#N/A</v>
      </c>
      <c r="AL45">
        <f t="shared" si="2"/>
        <v>600</v>
      </c>
      <c r="AM45" t="e">
        <f t="shared" si="2"/>
        <v>#N/A</v>
      </c>
      <c r="AN45">
        <f t="shared" si="2"/>
        <v>480</v>
      </c>
      <c r="AO45" t="e">
        <f t="shared" si="2"/>
        <v>#N/A</v>
      </c>
      <c r="AP45" t="e">
        <f t="shared" si="2"/>
        <v>#N/A</v>
      </c>
      <c r="AQ45" t="e">
        <f t="shared" si="2"/>
        <v>#N/A</v>
      </c>
      <c r="AR45">
        <f t="shared" si="2"/>
        <v>720</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2"/>
        <v>240</v>
      </c>
      <c r="AI46" t="e">
        <f t="shared" si="2"/>
        <v>#N/A</v>
      </c>
      <c r="AJ46" t="e">
        <f t="shared" si="2"/>
        <v>#N/A</v>
      </c>
      <c r="AK46">
        <f t="shared" si="2"/>
        <v>960</v>
      </c>
      <c r="AL46">
        <f t="shared" si="2"/>
        <v>240</v>
      </c>
      <c r="AM46" t="e">
        <f t="shared" si="2"/>
        <v>#N/A</v>
      </c>
      <c r="AN46" t="e">
        <f t="shared" si="2"/>
        <v>#N/A</v>
      </c>
      <c r="AO46" t="e">
        <f t="shared" si="2"/>
        <v>#N/A</v>
      </c>
      <c r="AP46">
        <f t="shared" si="2"/>
        <v>480</v>
      </c>
      <c r="AQ46">
        <f t="shared" si="2"/>
        <v>240</v>
      </c>
      <c r="AR46">
        <f t="shared" si="2"/>
        <v>720</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2"/>
        <v>900</v>
      </c>
      <c r="AI47">
        <f t="shared" si="2"/>
        <v>720</v>
      </c>
      <c r="AJ47" t="e">
        <f t="shared" si="2"/>
        <v>#N/A</v>
      </c>
      <c r="AK47">
        <f t="shared" si="2"/>
        <v>660</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2"/>
        <v>390</v>
      </c>
      <c r="AI48">
        <f t="shared" si="2"/>
        <v>390</v>
      </c>
      <c r="AJ48">
        <f t="shared" si="2"/>
        <v>420</v>
      </c>
      <c r="AK48">
        <f t="shared" si="2"/>
        <v>390</v>
      </c>
      <c r="AL48">
        <f t="shared" si="2"/>
        <v>360</v>
      </c>
      <c r="AM48">
        <f t="shared" si="2"/>
        <v>480</v>
      </c>
      <c r="AN48" t="e">
        <f t="shared" si="2"/>
        <v>#N/A</v>
      </c>
      <c r="AO48" t="e">
        <f t="shared" si="2"/>
        <v>#N/A</v>
      </c>
      <c r="AP48">
        <f t="shared" si="2"/>
        <v>360</v>
      </c>
      <c r="AQ48">
        <f t="shared" si="2"/>
        <v>420</v>
      </c>
      <c r="AR48">
        <f t="shared" si="2"/>
        <v>300</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2"/>
        <v>360</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2"/>
        <v>720</v>
      </c>
      <c r="AI50" t="e">
        <f t="shared" si="2"/>
        <v>#N/A</v>
      </c>
      <c r="AJ50" t="e">
        <f t="shared" si="2"/>
        <v>#N/A</v>
      </c>
      <c r="AK50">
        <f t="shared" si="2"/>
        <v>300</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2"/>
        <v>660</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2"/>
        <v>660</v>
      </c>
      <c r="AI52">
        <f t="shared" si="2"/>
        <v>420</v>
      </c>
      <c r="AJ52" t="e">
        <f t="shared" si="2"/>
        <v>#N/A</v>
      </c>
      <c r="AK52">
        <f t="shared" si="2"/>
        <v>600</v>
      </c>
      <c r="AL52">
        <f t="shared" si="2"/>
        <v>600</v>
      </c>
      <c r="AM52">
        <f t="shared" si="2"/>
        <v>600</v>
      </c>
      <c r="AN52" t="e">
        <f t="shared" si="2"/>
        <v>#N/A</v>
      </c>
      <c r="AO52">
        <f t="shared" si="2"/>
        <v>600</v>
      </c>
      <c r="AP52">
        <f t="shared" si="2"/>
        <v>720</v>
      </c>
      <c r="AQ52">
        <f t="shared" si="2"/>
        <v>600</v>
      </c>
      <c r="AR52" t="e">
        <f t="shared" si="2"/>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2"/>
        <v>240</v>
      </c>
      <c r="AI53" t="e">
        <f t="shared" si="2"/>
        <v>#N/A</v>
      </c>
      <c r="AJ53" t="e">
        <f t="shared" si="2"/>
        <v>#N/A</v>
      </c>
      <c r="AK53" t="e">
        <f t="shared" si="2"/>
        <v>#N/A</v>
      </c>
      <c r="AL53" t="e">
        <f t="shared" si="2"/>
        <v>#N/A</v>
      </c>
      <c r="AM53" t="e">
        <f t="shared" si="2"/>
        <v>#N/A</v>
      </c>
      <c r="AN53">
        <f t="shared" si="2"/>
        <v>160</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600</v>
      </c>
      <c r="AI54" t="e">
        <f t="shared" si="2"/>
        <v>#N/A</v>
      </c>
      <c r="AJ54" t="e">
        <f t="shared" si="2"/>
        <v>#N/A</v>
      </c>
      <c r="AK54">
        <f t="shared" si="2"/>
        <v>600</v>
      </c>
      <c r="AL54" t="e">
        <f t="shared" si="2"/>
        <v>#N/A</v>
      </c>
      <c r="AM54" t="e">
        <f t="shared" si="2"/>
        <v>#N/A</v>
      </c>
      <c r="AN54">
        <f t="shared" si="2"/>
        <v>540</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2"/>
        <v>540</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2"/>
        <v>720</v>
      </c>
      <c r="AI56" t="e">
        <f t="shared" si="2"/>
        <v>#N/A</v>
      </c>
      <c r="AJ56" t="e">
        <f t="shared" si="2"/>
        <v>#N/A</v>
      </c>
      <c r="AK56" t="e">
        <f t="shared" si="2"/>
        <v>#N/A</v>
      </c>
      <c r="AL56">
        <f t="shared" si="2"/>
        <v>0</v>
      </c>
      <c r="AM56" t="e">
        <f t="shared" si="2"/>
        <v>#N/A</v>
      </c>
      <c r="AN56">
        <f t="shared" si="2"/>
        <v>360</v>
      </c>
      <c r="AO56">
        <f t="shared" si="2"/>
        <v>0</v>
      </c>
      <c r="AP56">
        <f t="shared" si="2"/>
        <v>600</v>
      </c>
      <c r="AQ56" t="e">
        <f t="shared" si="2"/>
        <v>#N/A</v>
      </c>
      <c r="AR56" t="e">
        <f t="shared" si="2"/>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2"/>
        <v>480</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ref="AH58:AI84" si="4">B58</f>
        <v>720</v>
      </c>
      <c r="AI58">
        <f t="shared" si="4"/>
        <v>720</v>
      </c>
      <c r="AJ58">
        <f t="shared" si="3"/>
        <v>900</v>
      </c>
      <c r="AK58" t="e">
        <f t="shared" si="3"/>
        <v>#N/A</v>
      </c>
      <c r="AL58">
        <f t="shared" si="3"/>
        <v>720</v>
      </c>
      <c r="AM58">
        <f t="shared" si="3"/>
        <v>600</v>
      </c>
      <c r="AN58" t="e">
        <f t="shared" si="3"/>
        <v>#N/A</v>
      </c>
      <c r="AO58">
        <f t="shared" si="3"/>
        <v>720</v>
      </c>
      <c r="AP58" t="e">
        <f t="shared" si="3"/>
        <v>#N/A</v>
      </c>
      <c r="AQ58">
        <f t="shared" si="3"/>
        <v>720</v>
      </c>
      <c r="AR58" t="e">
        <f t="shared" si="3"/>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4"/>
        <v>0</v>
      </c>
      <c r="AI59" t="e">
        <f t="shared" si="4"/>
        <v>#N/A</v>
      </c>
      <c r="AJ59" t="e">
        <f t="shared" si="3"/>
        <v>#N/A</v>
      </c>
      <c r="AK59" t="e">
        <f t="shared" si="3"/>
        <v>#N/A</v>
      </c>
      <c r="AL59">
        <f t="shared" si="3"/>
        <v>360</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4"/>
        <v>120</v>
      </c>
      <c r="AI60">
        <f t="shared" si="4"/>
        <v>60</v>
      </c>
      <c r="AJ60">
        <f t="shared" si="3"/>
        <v>120</v>
      </c>
      <c r="AK60" t="e">
        <f t="shared" si="3"/>
        <v>#N/A</v>
      </c>
      <c r="AL60" t="e">
        <f t="shared" si="3"/>
        <v>#N/A</v>
      </c>
      <c r="AM60">
        <f t="shared" si="3"/>
        <v>60</v>
      </c>
      <c r="AN60" t="e">
        <f t="shared" si="3"/>
        <v>#N/A</v>
      </c>
      <c r="AO60" t="e">
        <f t="shared" si="3"/>
        <v>#N/A</v>
      </c>
      <c r="AP60" t="e">
        <f t="shared" si="3"/>
        <v>#N/A</v>
      </c>
      <c r="AQ60">
        <f t="shared" si="3"/>
        <v>45</v>
      </c>
      <c r="AR60">
        <f t="shared" si="3"/>
        <v>45</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4"/>
        <v>180</v>
      </c>
      <c r="AI61" t="e">
        <f t="shared" si="4"/>
        <v>#N/A</v>
      </c>
      <c r="AJ61" t="e">
        <f t="shared" si="3"/>
        <v>#N/A</v>
      </c>
      <c r="AK61" t="e">
        <f t="shared" si="3"/>
        <v>#N/A</v>
      </c>
      <c r="AL61" t="e">
        <f t="shared" si="3"/>
        <v>#N/A</v>
      </c>
      <c r="AM61" t="e">
        <f t="shared" si="3"/>
        <v>#N/A</v>
      </c>
      <c r="AN61">
        <f t="shared" si="3"/>
        <v>240</v>
      </c>
      <c r="AO61">
        <f t="shared" si="3"/>
        <v>360</v>
      </c>
      <c r="AP61" t="e">
        <f t="shared" si="3"/>
        <v>#N/A</v>
      </c>
      <c r="AQ61" t="e">
        <f t="shared" si="3"/>
        <v>#N/A</v>
      </c>
      <c r="AR61" t="e">
        <f t="shared" si="3"/>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4"/>
        <v>240</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4"/>
        <v>480</v>
      </c>
      <c r="AI63">
        <f t="shared" si="4"/>
        <v>360</v>
      </c>
      <c r="AJ63">
        <f t="shared" si="3"/>
        <v>300</v>
      </c>
      <c r="AK63">
        <f t="shared" si="3"/>
        <v>360</v>
      </c>
      <c r="AL63">
        <f t="shared" si="3"/>
        <v>420</v>
      </c>
      <c r="AM63">
        <f t="shared" si="3"/>
        <v>48</v>
      </c>
      <c r="AN63">
        <f t="shared" si="3"/>
        <v>300</v>
      </c>
      <c r="AO63">
        <f t="shared" si="3"/>
        <v>240</v>
      </c>
      <c r="AP63">
        <f t="shared" si="3"/>
        <v>540</v>
      </c>
      <c r="AQ63">
        <f t="shared" si="3"/>
        <v>480</v>
      </c>
      <c r="AR63">
        <f t="shared" si="3"/>
        <v>420</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4"/>
        <v>720</v>
      </c>
      <c r="AI64" t="e">
        <f t="shared" si="4"/>
        <v>#N/A</v>
      </c>
      <c r="AJ64" t="e">
        <f t="shared" si="3"/>
        <v>#N/A</v>
      </c>
      <c r="AK64" t="e">
        <f t="shared" si="3"/>
        <v>#N/A</v>
      </c>
      <c r="AL64" t="e">
        <f t="shared" si="3"/>
        <v>#N/A</v>
      </c>
      <c r="AM64">
        <f t="shared" si="3"/>
        <v>600</v>
      </c>
      <c r="AN64" t="e">
        <f t="shared" si="3"/>
        <v>#N/A</v>
      </c>
      <c r="AO64" t="e">
        <f t="shared" si="3"/>
        <v>#N/A</v>
      </c>
      <c r="AP64">
        <f t="shared" si="3"/>
        <v>600</v>
      </c>
      <c r="AQ64" t="e">
        <f t="shared" si="3"/>
        <v>#N/A</v>
      </c>
      <c r="AR64" t="e">
        <f t="shared" si="3"/>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4"/>
        <v>480</v>
      </c>
      <c r="AI65">
        <f t="shared" si="4"/>
        <v>480</v>
      </c>
      <c r="AJ65">
        <f t="shared" si="3"/>
        <v>480</v>
      </c>
      <c r="AK65">
        <f t="shared" si="3"/>
        <v>720</v>
      </c>
      <c r="AL65">
        <f t="shared" si="3"/>
        <v>540</v>
      </c>
      <c r="AM65">
        <f t="shared" si="3"/>
        <v>480</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240</v>
      </c>
      <c r="AI66" t="e">
        <f t="shared" si="4"/>
        <v>#N/A</v>
      </c>
      <c r="AJ66" t="e">
        <f t="shared" si="3"/>
        <v>#N/A</v>
      </c>
      <c r="AK66">
        <f t="shared" si="3"/>
        <v>360</v>
      </c>
      <c r="AL66" t="e">
        <f t="shared" si="3"/>
        <v>#N/A</v>
      </c>
      <c r="AM66" t="e">
        <f t="shared" si="3"/>
        <v>#N/A</v>
      </c>
      <c r="AN66">
        <f t="shared" si="3"/>
        <v>540</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4"/>
        <v>540</v>
      </c>
      <c r="AI67" t="e">
        <f t="shared" si="4"/>
        <v>#N/A</v>
      </c>
      <c r="AJ67" t="e">
        <f t="shared" si="3"/>
        <v>#N/A</v>
      </c>
      <c r="AK67">
        <f t="shared" si="3"/>
        <v>720</v>
      </c>
      <c r="AL67">
        <f t="shared" si="3"/>
        <v>600</v>
      </c>
      <c r="AM67">
        <f t="shared" si="3"/>
        <v>540</v>
      </c>
      <c r="AN67" t="e">
        <f t="shared" si="3"/>
        <v>#N/A</v>
      </c>
      <c r="AO67">
        <f t="shared" si="3"/>
        <v>480</v>
      </c>
      <c r="AP67">
        <f t="shared" si="3"/>
        <v>480</v>
      </c>
      <c r="AQ67" t="e">
        <f t="shared" si="3"/>
        <v>#N/A</v>
      </c>
      <c r="AR67">
        <f t="shared" si="3"/>
        <v>600</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4"/>
        <v>480</v>
      </c>
      <c r="AI68">
        <f t="shared" si="4"/>
        <v>360</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540</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4"/>
        <v>550</v>
      </c>
      <c r="AI70">
        <f t="shared" si="4"/>
        <v>540</v>
      </c>
      <c r="AJ70" t="e">
        <f t="shared" si="3"/>
        <v>#N/A</v>
      </c>
      <c r="AK70" t="e">
        <f t="shared" si="3"/>
        <v>#N/A</v>
      </c>
      <c r="AL70" t="e">
        <f t="shared" si="3"/>
        <v>#N/A</v>
      </c>
      <c r="AM70" t="e">
        <f t="shared" si="3"/>
        <v>#N/A</v>
      </c>
      <c r="AN70" t="e">
        <f t="shared" si="3"/>
        <v>#N/A</v>
      </c>
      <c r="AO70" t="e">
        <f t="shared" si="3"/>
        <v>#N/A</v>
      </c>
      <c r="AP70" t="e">
        <f t="shared" si="3"/>
        <v>#N/A</v>
      </c>
      <c r="AQ70" t="e">
        <f t="shared" si="3"/>
        <v>#N/A</v>
      </c>
      <c r="AR70">
        <f t="shared" si="3"/>
        <v>300</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4"/>
        <v>480</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4"/>
        <v>720</v>
      </c>
      <c r="AI72">
        <f t="shared" si="4"/>
        <v>720</v>
      </c>
      <c r="AJ72">
        <f t="shared" si="3"/>
        <v>720</v>
      </c>
      <c r="AK72">
        <f t="shared" si="3"/>
        <v>360</v>
      </c>
      <c r="AL72" t="e">
        <f t="shared" si="3"/>
        <v>#N/A</v>
      </c>
      <c r="AM72">
        <f t="shared" si="3"/>
        <v>600</v>
      </c>
      <c r="AN72" t="e">
        <f t="shared" si="3"/>
        <v>#N/A</v>
      </c>
      <c r="AO72">
        <f t="shared" si="3"/>
        <v>420</v>
      </c>
      <c r="AP72" t="e">
        <f t="shared" si="3"/>
        <v>#N/A</v>
      </c>
      <c r="AQ72" t="e">
        <f t="shared" si="3"/>
        <v>#N/A</v>
      </c>
      <c r="AR72" t="e">
        <f t="shared" si="3"/>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4"/>
        <v>40</v>
      </c>
      <c r="AI73">
        <f t="shared" si="4"/>
        <v>720</v>
      </c>
      <c r="AJ73">
        <f t="shared" si="3"/>
        <v>0</v>
      </c>
      <c r="AK73">
        <f t="shared" si="3"/>
        <v>660</v>
      </c>
      <c r="AL73" t="e">
        <f t="shared" si="3"/>
        <v>#N/A</v>
      </c>
      <c r="AM73">
        <f t="shared" si="3"/>
        <v>0</v>
      </c>
      <c r="AN73">
        <f t="shared" si="3"/>
        <v>0</v>
      </c>
      <c r="AO73">
        <f t="shared" si="3"/>
        <v>0</v>
      </c>
      <c r="AP73">
        <f t="shared" si="3"/>
        <v>960</v>
      </c>
      <c r="AQ73" t="e">
        <f t="shared" si="3"/>
        <v>#N/A</v>
      </c>
      <c r="AR73">
        <f t="shared" si="3"/>
        <v>1380</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f t="shared" si="4"/>
        <v>720</v>
      </c>
      <c r="AI74">
        <f t="shared" si="4"/>
        <v>600</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f t="shared" si="4"/>
        <v>720</v>
      </c>
      <c r="AI75">
        <f t="shared" si="4"/>
        <v>0</v>
      </c>
      <c r="AJ75">
        <f t="shared" si="3"/>
        <v>600</v>
      </c>
      <c r="AK75">
        <f t="shared" si="3"/>
        <v>0</v>
      </c>
      <c r="AL75">
        <f t="shared" si="3"/>
        <v>720</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O76" s="291" t="s">
        <v>2834</v>
      </c>
      <c r="AH76" s="260">
        <f t="shared" si="4"/>
        <v>240</v>
      </c>
      <c r="AI76" t="e">
        <f t="shared" si="4"/>
        <v>#N/A</v>
      </c>
      <c r="AJ76" t="e">
        <f t="shared" si="3"/>
        <v>#N/A</v>
      </c>
      <c r="AK76">
        <f t="shared" si="3"/>
        <v>240</v>
      </c>
      <c r="AL76">
        <f t="shared" si="3"/>
        <v>300</v>
      </c>
      <c r="AM76">
        <f t="shared" si="3"/>
        <v>240</v>
      </c>
      <c r="AN76">
        <f t="shared" si="3"/>
        <v>540</v>
      </c>
      <c r="AO76">
        <f t="shared" si="3"/>
        <v>240</v>
      </c>
      <c r="AP76">
        <f t="shared" si="3"/>
        <v>300</v>
      </c>
      <c r="AQ76">
        <f t="shared" si="3"/>
        <v>180</v>
      </c>
      <c r="AR76">
        <f t="shared" si="3"/>
        <v>180</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240</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360</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4"/>
        <v>720</v>
      </c>
      <c r="AI79">
        <f t="shared" si="4"/>
        <v>900</v>
      </c>
      <c r="AJ79" t="e">
        <f t="shared" si="3"/>
        <v>#N/A</v>
      </c>
      <c r="AK79" t="e">
        <f t="shared" si="3"/>
        <v>#N/A</v>
      </c>
      <c r="AL79" t="e">
        <f t="shared" si="3"/>
        <v>#N/A</v>
      </c>
      <c r="AM79">
        <f t="shared" si="3"/>
        <v>300</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4"/>
        <v>1420</v>
      </c>
      <c r="AI80">
        <f t="shared" si="4"/>
        <v>720</v>
      </c>
      <c r="AJ80">
        <f t="shared" si="3"/>
        <v>780</v>
      </c>
      <c r="AK80">
        <f t="shared" si="3"/>
        <v>480</v>
      </c>
      <c r="AL80">
        <f t="shared" si="3"/>
        <v>720</v>
      </c>
      <c r="AM80">
        <f t="shared" si="3"/>
        <v>840</v>
      </c>
      <c r="AN80">
        <f t="shared" si="3"/>
        <v>780</v>
      </c>
      <c r="AO80">
        <f t="shared" si="3"/>
        <v>480</v>
      </c>
      <c r="AP80" t="e">
        <f t="shared" si="3"/>
        <v>#N/A</v>
      </c>
      <c r="AQ80">
        <f t="shared" si="3"/>
        <v>720</v>
      </c>
      <c r="AR80" t="e">
        <f t="shared" si="3"/>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360</v>
      </c>
      <c r="AI81" t="e">
        <f t="shared" si="4"/>
        <v>#N/A</v>
      </c>
      <c r="AJ81" t="e">
        <f t="shared" si="3"/>
        <v>#N/A</v>
      </c>
      <c r="AK81">
        <f t="shared" si="3"/>
        <v>480</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4"/>
        <v>600</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4"/>
        <v>600</v>
      </c>
      <c r="AI83" t="e">
        <f t="shared" si="4"/>
        <v>#N/A</v>
      </c>
      <c r="AJ83" t="e">
        <f t="shared" si="3"/>
        <v>#N/A</v>
      </c>
      <c r="AK83">
        <f t="shared" si="3"/>
        <v>360</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4"/>
        <v>600</v>
      </c>
      <c r="AI84">
        <f t="shared" si="4"/>
        <v>600</v>
      </c>
      <c r="AJ84">
        <f t="shared" si="3"/>
        <v>600</v>
      </c>
      <c r="AK84">
        <f t="shared" si="3"/>
        <v>540</v>
      </c>
      <c r="AL84">
        <f t="shared" si="3"/>
        <v>300</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35">
      <c r="A85" s="226" t="s">
        <v>2534</v>
      </c>
      <c r="B85" s="223">
        <f>AVERAGEIF(B2:B84,"&lt;&gt;#N/A")</f>
        <v>495</v>
      </c>
      <c r="C85" s="223">
        <f t="shared" ref="C85:L85" si="5">AVERAGEIF(C2:C84,"&lt;&gt;#N/A")</f>
        <v>491.53846153846155</v>
      </c>
      <c r="D85" s="223">
        <f t="shared" si="5"/>
        <v>471.81818181818181</v>
      </c>
      <c r="E85" s="223">
        <f t="shared" si="5"/>
        <v>471.21212121212119</v>
      </c>
      <c r="F85" s="223">
        <f t="shared" si="5"/>
        <v>456.77419354838707</v>
      </c>
      <c r="G85" s="223">
        <f t="shared" si="5"/>
        <v>415.28571428571428</v>
      </c>
      <c r="H85" s="223">
        <f t="shared" si="5"/>
        <v>446.36363636363637</v>
      </c>
      <c r="I85" s="223">
        <f t="shared" si="5"/>
        <v>398.18181818181819</v>
      </c>
      <c r="J85" s="223">
        <f t="shared" si="5"/>
        <v>535.90909090909088</v>
      </c>
      <c r="K85" s="223">
        <f t="shared" si="5"/>
        <v>360.25</v>
      </c>
      <c r="L85" s="223">
        <f t="shared" si="5"/>
        <v>465.625</v>
      </c>
      <c r="M85" s="239" t="s">
        <v>2534</v>
      </c>
      <c r="AG85">
        <v>1</v>
      </c>
      <c r="AH85" s="262" t="e">
        <f t="shared" ref="AH85:AH148" si="6">AI2</f>
        <v>#N/A</v>
      </c>
      <c r="AT85" s="287"/>
      <c r="AU85" s="288"/>
      <c r="AV85" s="289"/>
      <c r="AW85" s="289"/>
      <c r="AX85" s="288"/>
      <c r="AY85" s="289"/>
      <c r="AZ85" s="289"/>
    </row>
    <row r="86" spans="1:52" x14ac:dyDescent="0.35">
      <c r="A86" s="226" t="s">
        <v>2535</v>
      </c>
      <c r="B86" s="213">
        <f t="shared" ref="B86:L86" si="7">_xlfn.AGGREGATE(7,6,B2:B84)</f>
        <v>234.75361394291519</v>
      </c>
      <c r="C86" s="213">
        <f t="shared" si="7"/>
        <v>197.03777972682323</v>
      </c>
      <c r="D86" s="213">
        <f t="shared" si="7"/>
        <v>219.32008275873574</v>
      </c>
      <c r="E86" s="213">
        <f t="shared" si="7"/>
        <v>187.94543050706199</v>
      </c>
      <c r="F86" s="213">
        <f t="shared" si="7"/>
        <v>200.60553493151997</v>
      </c>
      <c r="G86" s="213">
        <f t="shared" si="7"/>
        <v>216.10711629718656</v>
      </c>
      <c r="H86" s="213">
        <f t="shared" si="7"/>
        <v>195.31526296746995</v>
      </c>
      <c r="I86" s="213">
        <f t="shared" si="7"/>
        <v>226.43481903790169</v>
      </c>
      <c r="J86" s="213">
        <f t="shared" si="7"/>
        <v>273.43771103887963</v>
      </c>
      <c r="K86" s="213">
        <f t="shared" si="7"/>
        <v>231.40574414014151</v>
      </c>
      <c r="L86" s="213">
        <f t="shared" si="7"/>
        <v>308.34520639106393</v>
      </c>
      <c r="M86" s="239" t="s">
        <v>2535</v>
      </c>
      <c r="AH86" s="260" t="e">
        <f t="shared" si="6"/>
        <v>#N/A</v>
      </c>
      <c r="AT86" s="287"/>
      <c r="AU86" s="288"/>
      <c r="AV86" s="289"/>
      <c r="AW86" s="289"/>
      <c r="AX86" s="288"/>
      <c r="AY86" s="289"/>
      <c r="AZ86" s="289"/>
    </row>
    <row r="87" spans="1:52" x14ac:dyDescent="0.3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35">
      <c r="A88" s="226" t="s">
        <v>2536</v>
      </c>
      <c r="B88" s="213">
        <f t="shared" ref="B88:L88" si="9">B86/SQRT(B87)</f>
        <v>25.924199839301497</v>
      </c>
      <c r="C88" s="213">
        <f t="shared" si="9"/>
        <v>31.551295897509629</v>
      </c>
      <c r="D88" s="213">
        <f t="shared" si="9"/>
        <v>46.759198755334225</v>
      </c>
      <c r="E88" s="213">
        <f t="shared" si="9"/>
        <v>32.71709999025385</v>
      </c>
      <c r="F88" s="213">
        <f t="shared" si="9"/>
        <v>36.02981768961839</v>
      </c>
      <c r="G88" s="213">
        <f t="shared" si="9"/>
        <v>40.840406162404946</v>
      </c>
      <c r="H88" s="213">
        <f t="shared" si="9"/>
        <v>41.641353979849022</v>
      </c>
      <c r="I88" s="213">
        <f t="shared" si="9"/>
        <v>48.276065626733654</v>
      </c>
      <c r="J88" s="213">
        <f t="shared" si="9"/>
        <v>58.297115872127542</v>
      </c>
      <c r="K88" s="213">
        <f t="shared" si="9"/>
        <v>51.743897428128001</v>
      </c>
      <c r="L88" s="213">
        <f t="shared" si="9"/>
        <v>62.940701690939434</v>
      </c>
      <c r="M88" s="239" t="s">
        <v>2536</v>
      </c>
      <c r="AH88" s="260">
        <f t="shared" si="6"/>
        <v>180</v>
      </c>
      <c r="AT88" s="287"/>
      <c r="AU88" s="288"/>
      <c r="AV88" s="289"/>
      <c r="AW88" s="289"/>
      <c r="AX88" s="288"/>
      <c r="AY88" s="289"/>
      <c r="AZ88" s="289"/>
    </row>
    <row r="89" spans="1:52" x14ac:dyDescent="0.35">
      <c r="A89" s="226" t="s">
        <v>2638</v>
      </c>
      <c r="B89" s="191">
        <f t="shared" ref="B89:L89" si="10">_xlfn.AGGREGATE(12,7,B2:B84)</f>
        <v>480</v>
      </c>
      <c r="C89" s="191">
        <f t="shared" si="10"/>
        <v>480</v>
      </c>
      <c r="D89" s="191">
        <f t="shared" si="10"/>
        <v>480</v>
      </c>
      <c r="E89" s="191">
        <f t="shared" si="10"/>
        <v>480</v>
      </c>
      <c r="F89" s="191">
        <f t="shared" si="10"/>
        <v>420</v>
      </c>
      <c r="G89" s="191">
        <f t="shared" si="10"/>
        <v>390</v>
      </c>
      <c r="H89" s="191">
        <f t="shared" si="10"/>
        <v>480</v>
      </c>
      <c r="I89" s="191">
        <f t="shared" si="10"/>
        <v>390</v>
      </c>
      <c r="J89" s="191">
        <f t="shared" si="10"/>
        <v>480</v>
      </c>
      <c r="K89" s="191">
        <f t="shared" si="10"/>
        <v>300</v>
      </c>
      <c r="L89" s="191">
        <f t="shared" si="10"/>
        <v>390</v>
      </c>
      <c r="M89" s="239" t="s">
        <v>2638</v>
      </c>
      <c r="AH89" s="260">
        <f t="shared" si="6"/>
        <v>600</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6"/>
        <v>600</v>
      </c>
      <c r="AT90" s="287"/>
      <c r="AU90" s="288"/>
      <c r="AV90" s="289"/>
      <c r="AW90" s="289"/>
      <c r="AX90" s="288"/>
      <c r="AY90" s="289"/>
      <c r="AZ90" s="289"/>
    </row>
    <row r="91" spans="1:52" x14ac:dyDescent="0.35">
      <c r="A91" s="228"/>
      <c r="AH91" s="260" t="e">
        <f t="shared" si="6"/>
        <v>#N/A</v>
      </c>
      <c r="AT91" s="287"/>
      <c r="AU91" s="288"/>
      <c r="AV91" s="289"/>
      <c r="AW91" s="289"/>
      <c r="AX91" s="288"/>
      <c r="AY91" s="289"/>
      <c r="AZ91" s="289"/>
    </row>
    <row r="92" spans="1:52" x14ac:dyDescent="0.35">
      <c r="A92" s="228" t="s">
        <v>2845</v>
      </c>
      <c r="AH92" s="260">
        <f t="shared" si="6"/>
        <v>240</v>
      </c>
      <c r="AT92" s="287"/>
      <c r="AU92" s="288"/>
      <c r="AV92" s="289"/>
      <c r="AW92" s="289"/>
      <c r="AX92" s="288"/>
      <c r="AY92" s="289"/>
      <c r="AZ92" s="289"/>
    </row>
    <row r="93" spans="1:52" x14ac:dyDescent="0.35">
      <c r="A93" s="228" t="s">
        <v>2821</v>
      </c>
      <c r="AH93" s="260" t="e">
        <f t="shared" si="6"/>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35">
      <c r="A95" s="292" t="s">
        <v>2818</v>
      </c>
      <c r="B95">
        <f t="shared" ref="B95:L95" si="11">COUNTIFS(B2:B84,"=No*")</f>
        <v>0</v>
      </c>
      <c r="C95">
        <f t="shared" si="11"/>
        <v>0</v>
      </c>
      <c r="D95">
        <f t="shared" si="11"/>
        <v>0</v>
      </c>
      <c r="E95">
        <f t="shared" si="11"/>
        <v>0</v>
      </c>
      <c r="F95">
        <f t="shared" si="11"/>
        <v>0</v>
      </c>
      <c r="G95">
        <f t="shared" si="11"/>
        <v>0</v>
      </c>
      <c r="H95">
        <f t="shared" si="11"/>
        <v>0</v>
      </c>
      <c r="I95">
        <f t="shared" si="11"/>
        <v>0</v>
      </c>
      <c r="J95">
        <f t="shared" si="11"/>
        <v>0</v>
      </c>
      <c r="K95">
        <f t="shared" si="11"/>
        <v>0</v>
      </c>
      <c r="L95">
        <f t="shared" si="11"/>
        <v>0</v>
      </c>
      <c r="AH95" s="260">
        <f t="shared" si="6"/>
        <v>480</v>
      </c>
      <c r="AL95" s="291" t="s">
        <v>2826</v>
      </c>
      <c r="AT95" s="287"/>
      <c r="AU95" s="288"/>
      <c r="AV95" s="289"/>
      <c r="AW95" s="289"/>
      <c r="AX95" s="288"/>
      <c r="AY95" s="289"/>
      <c r="AZ95" s="289"/>
    </row>
    <row r="96" spans="1:52" x14ac:dyDescent="0.3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f t="shared" si="6"/>
        <v>360</v>
      </c>
      <c r="AT96" s="287"/>
      <c r="AU96" s="288"/>
      <c r="AV96" s="289"/>
      <c r="AW96" s="289"/>
      <c r="AX96" s="288"/>
      <c r="AY96" s="289"/>
      <c r="AZ96" s="289"/>
    </row>
    <row r="97" spans="1:38" x14ac:dyDescent="0.3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540</v>
      </c>
      <c r="AL97" s="291" t="s">
        <v>2827</v>
      </c>
    </row>
    <row r="98" spans="1:38" x14ac:dyDescent="0.3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35">
      <c r="AH99" s="260">
        <f t="shared" si="6"/>
        <v>480</v>
      </c>
      <c r="AL99" s="291" t="s">
        <v>2829</v>
      </c>
    </row>
    <row r="100" spans="1:38" x14ac:dyDescent="0.35">
      <c r="AH100" s="260">
        <f t="shared" si="6"/>
        <v>300</v>
      </c>
      <c r="AL100" s="291" t="s">
        <v>2830</v>
      </c>
    </row>
    <row r="101" spans="1:38" x14ac:dyDescent="0.35">
      <c r="A101" s="229" t="s">
        <v>2822</v>
      </c>
      <c r="AH101" s="260">
        <f t="shared" si="6"/>
        <v>300</v>
      </c>
      <c r="AL101" s="291" t="s">
        <v>2831</v>
      </c>
    </row>
    <row r="102" spans="1:38" x14ac:dyDescent="0.35">
      <c r="A102" s="229" t="s">
        <v>2818</v>
      </c>
      <c r="B102" s="192">
        <f t="shared" ref="B102:L102" si="15">COUNTIFS(B2:B84,"=No*")</f>
        <v>0</v>
      </c>
      <c r="C102" s="192">
        <f t="shared" si="15"/>
        <v>0</v>
      </c>
      <c r="D102" s="192">
        <f t="shared" si="15"/>
        <v>0</v>
      </c>
      <c r="E102" s="192">
        <f t="shared" si="15"/>
        <v>0</v>
      </c>
      <c r="F102" s="192">
        <f t="shared" si="15"/>
        <v>0</v>
      </c>
      <c r="G102" s="192">
        <f t="shared" si="15"/>
        <v>0</v>
      </c>
      <c r="H102" s="192">
        <f t="shared" si="15"/>
        <v>0</v>
      </c>
      <c r="I102" s="192">
        <f t="shared" si="15"/>
        <v>0</v>
      </c>
      <c r="J102" s="192">
        <f t="shared" si="15"/>
        <v>0</v>
      </c>
      <c r="K102" s="192">
        <f t="shared" si="15"/>
        <v>0</v>
      </c>
      <c r="L102" s="192">
        <f t="shared" si="15"/>
        <v>0</v>
      </c>
      <c r="AH102" s="260">
        <f t="shared" si="6"/>
        <v>600</v>
      </c>
      <c r="AL102" s="291" t="s">
        <v>2832</v>
      </c>
    </row>
    <row r="103" spans="1:38" x14ac:dyDescent="0.3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3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f t="shared" si="6"/>
        <v>660</v>
      </c>
      <c r="AL104" s="291" t="s">
        <v>2833</v>
      </c>
    </row>
    <row r="105" spans="1:38" x14ac:dyDescent="0.35">
      <c r="AH105" s="260">
        <f t="shared" si="6"/>
        <v>540</v>
      </c>
      <c r="AL105" s="291" t="s">
        <v>2835</v>
      </c>
    </row>
    <row r="106" spans="1:38" x14ac:dyDescent="0.35">
      <c r="A106" s="227" t="s">
        <v>2855</v>
      </c>
      <c r="AH106" s="260">
        <f t="shared" si="6"/>
        <v>300</v>
      </c>
      <c r="AL106" s="291" t="s">
        <v>2834</v>
      </c>
    </row>
    <row r="107" spans="1:38" x14ac:dyDescent="0.35">
      <c r="A107" s="228" t="s">
        <v>2821</v>
      </c>
      <c r="AH107" s="260">
        <f t="shared" si="6"/>
        <v>420</v>
      </c>
    </row>
    <row r="108" spans="1:38" x14ac:dyDescent="0.35">
      <c r="B108" s="192">
        <v>0</v>
      </c>
      <c r="C108">
        <v>1</v>
      </c>
      <c r="D108">
        <v>2</v>
      </c>
      <c r="E108">
        <v>6</v>
      </c>
      <c r="F108">
        <v>12</v>
      </c>
      <c r="G108">
        <v>18</v>
      </c>
      <c r="H108">
        <v>24</v>
      </c>
      <c r="I108" s="188">
        <v>30</v>
      </c>
      <c r="J108" s="188">
        <v>36</v>
      </c>
      <c r="K108" s="188">
        <v>42</v>
      </c>
      <c r="L108" s="188">
        <v>48</v>
      </c>
      <c r="AH108" s="260" t="e">
        <f t="shared" si="6"/>
        <v>#N/A</v>
      </c>
    </row>
    <row r="109" spans="1:38" x14ac:dyDescent="0.35">
      <c r="A109" s="229" t="s">
        <v>2854</v>
      </c>
      <c r="B109" s="192">
        <f>COUNTIFS(B2:B84,"=No*",AZ2:AZ84, 1)</f>
        <v>0</v>
      </c>
      <c r="C109" s="192">
        <f>COUNTIFS(C2:C84,"=No*",AZ2:AZ84, 1)</f>
        <v>0</v>
      </c>
      <c r="D109" s="192">
        <f>COUNTIFS(D2:D84,"=No*",AZ2:AZ84, 1)</f>
        <v>0</v>
      </c>
      <c r="E109" s="192">
        <f>COUNTIFS(E2:E84,"=No*",AZ2:AZ84, 1)</f>
        <v>0</v>
      </c>
      <c r="F109" s="192">
        <f>COUNTIFS(F2:F84,"=No*",AZ2:AZ84, 1)</f>
        <v>0</v>
      </c>
      <c r="G109" s="192">
        <f>COUNTIFS(G2:G84,"=No*",AZ2:AZ84, 1)</f>
        <v>0</v>
      </c>
      <c r="H109" s="192">
        <f>COUNTIFS(H2:H84,"=No*",AZ2:AZ84, 1)</f>
        <v>0</v>
      </c>
      <c r="I109" s="192">
        <f>COUNTIFS(I2:I84,"=No*",AZ2:AZ84, 1)</f>
        <v>0</v>
      </c>
      <c r="J109" s="192">
        <f>COUNTIFS(J2:J84,"=No*",AZ2:AZ84, 1)</f>
        <v>0</v>
      </c>
      <c r="K109" s="192">
        <f>COUNTIFS(K2:K84,"=No*",AZ2:AZ84, 1)</f>
        <v>0</v>
      </c>
      <c r="L109" s="192">
        <f>COUNTIFS(L2:L84,"=No*",AZ2:AZ84, 1)</f>
        <v>0</v>
      </c>
      <c r="AH109" s="260" t="e">
        <f t="shared" si="6"/>
        <v>#N/A</v>
      </c>
    </row>
    <row r="110" spans="1:38" x14ac:dyDescent="0.35">
      <c r="A110" s="293" t="s">
        <v>2853</v>
      </c>
      <c r="B110" s="286">
        <f>COUNTIFS(B2:B84,"=No*",AZ2:AZ84, 0)</f>
        <v>0</v>
      </c>
      <c r="C110" s="286">
        <f>COUNTIFS(C2:C84,"=No*",AZ2:AZ84, 0)</f>
        <v>0</v>
      </c>
      <c r="D110" s="286">
        <f>COUNTIFS(D2:D84,"=No*",AZ2:AZ84, 0)</f>
        <v>0</v>
      </c>
      <c r="E110" s="286">
        <f>COUNTIFS(E2:E84,"=No*",AZ2:AZ84, 0)</f>
        <v>0</v>
      </c>
      <c r="F110" s="286">
        <f>COUNTIFS(F2:F84,"=No*",AZ2:AZ84, 0)</f>
        <v>0</v>
      </c>
      <c r="G110" s="286">
        <f>COUNTIFS(G2:G84,"=No*",AZ2:AZ84, 0)</f>
        <v>0</v>
      </c>
      <c r="H110" s="286">
        <f>COUNTIFS(H2:H84,"=No*",AZ2:AZ84, 0)</f>
        <v>0</v>
      </c>
      <c r="I110" s="286">
        <f>COUNTIFS(I2:I84,"=No*",AZ2:AZ84, 0)</f>
        <v>0</v>
      </c>
      <c r="J110" s="286">
        <f>COUNTIFS(J2:J84,"=No*",AZ2:AZ84, 0)</f>
        <v>0</v>
      </c>
      <c r="K110" s="286">
        <f>COUNTIFS(K2:K84,"=No*",AZ2:AZ84, 0)</f>
        <v>0</v>
      </c>
      <c r="L110" s="286">
        <f>COUNTIFS(L2:L84,"=No*",AZ2:AZ84, 0)</f>
        <v>0</v>
      </c>
      <c r="AH110" s="260">
        <f t="shared" si="6"/>
        <v>600</v>
      </c>
    </row>
    <row r="111" spans="1:38" x14ac:dyDescent="0.3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3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f t="shared" si="6"/>
        <v>480</v>
      </c>
    </row>
    <row r="113" spans="1:34" x14ac:dyDescent="0.3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f t="shared" si="6"/>
        <v>720</v>
      </c>
    </row>
    <row r="114" spans="1:34" x14ac:dyDescent="0.3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3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35">
      <c r="AH116" s="260" t="e">
        <f t="shared" si="6"/>
        <v>#N/A</v>
      </c>
    </row>
    <row r="117" spans="1:34" x14ac:dyDescent="0.35">
      <c r="A117" s="229" t="s">
        <v>2822</v>
      </c>
      <c r="AH117" s="260">
        <f t="shared" si="6"/>
        <v>300</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35">
      <c r="A119" s="229" t="s">
        <v>2854</v>
      </c>
      <c r="B119" s="192">
        <f>COUNTIFS(B2:B84,"=No*",AZ2:AZ84, 1)</f>
        <v>0</v>
      </c>
      <c r="C119" s="192">
        <f>COUNTIFS(C2:C84,"=No*",AZ2:AZ84, 1)</f>
        <v>0</v>
      </c>
      <c r="D119" s="192">
        <f>COUNTIFS(D2:D84,"=No*",AZ2:AZ84, 1)</f>
        <v>0</v>
      </c>
      <c r="E119" s="192">
        <f>COUNTIFS(E2:E84,"=No*",AZ2:AZ84, 1)</f>
        <v>0</v>
      </c>
      <c r="F119" s="192">
        <f>COUNTIFS(F2:F84,"=No*",AZ2:AZ84, 1)</f>
        <v>0</v>
      </c>
      <c r="G119" s="192">
        <f>COUNTIFS(G2:G84,"=No*",AZ2:AZ84, 1)</f>
        <v>0</v>
      </c>
      <c r="H119" s="192">
        <f>COUNTIFS(H2:H84,"=No*",AZ2:AZ84, 1)</f>
        <v>0</v>
      </c>
      <c r="I119" s="192">
        <f>COUNTIFS(I2:I84,"=No*",AZ2:AZ84, 1)</f>
        <v>0</v>
      </c>
      <c r="J119" s="192">
        <f>COUNTIFS(J2:J84,"=No*",AZ2:AZ84, 1)</f>
        <v>0</v>
      </c>
      <c r="K119" s="192">
        <f>COUNTIFS(K2:K84,"=No*",AZ2:AZ84, 1)</f>
        <v>0</v>
      </c>
      <c r="L119" s="192">
        <f>COUNTIFS(L2:L84,"=No*",AZ2:AZ84, 1)</f>
        <v>0</v>
      </c>
      <c r="AH119" s="260">
        <f t="shared" si="6"/>
        <v>720</v>
      </c>
    </row>
    <row r="120" spans="1:34" x14ac:dyDescent="0.35">
      <c r="A120" s="293" t="s">
        <v>2853</v>
      </c>
      <c r="B120" s="286">
        <f>COUNTIFS(B2:B84,"=No*",AZ2:AZ84, 0)</f>
        <v>0</v>
      </c>
      <c r="C120" s="286">
        <f>COUNTIFS(C2:C84,"=No*",AZ2:AZ84, 0)</f>
        <v>0</v>
      </c>
      <c r="D120" s="286">
        <f>COUNTIFS(D2:D84,"=No*",AZ2:AZ84, 0)</f>
        <v>0</v>
      </c>
      <c r="E120" s="286">
        <f>COUNTIFS(E2:E84,"=No*",AZ2:AZ84, 0)</f>
        <v>0</v>
      </c>
      <c r="F120" s="286">
        <f>COUNTIFS(F2:F84,"=No*",AZ2:AZ84, 0)</f>
        <v>0</v>
      </c>
      <c r="G120" s="286">
        <f>COUNTIFS(G2:G84,"=No*",AZ2:AZ84, 0)</f>
        <v>0</v>
      </c>
      <c r="H120" s="286">
        <f>COUNTIFS(H2:H84,"=No*",AZ2:AZ84, 0)</f>
        <v>0</v>
      </c>
      <c r="I120" s="286">
        <f>COUNTIFS(I2:I84,"=No*",AZ2:AZ84, 0)</f>
        <v>0</v>
      </c>
      <c r="J120" s="286">
        <f>COUNTIFS(J2:J84,"=No*",AZ2:AZ84, 0)</f>
        <v>0</v>
      </c>
      <c r="K120" s="286">
        <f>COUNTIFS(K2:K84,"=No*",AZ2:AZ84, 0)</f>
        <v>0</v>
      </c>
      <c r="L120" s="286">
        <f>COUNTIFS(L2:L84,"=No*",AZ2:AZ84, 0)</f>
        <v>0</v>
      </c>
      <c r="AH120" s="260">
        <f t="shared" si="6"/>
        <v>480</v>
      </c>
    </row>
    <row r="121" spans="1:34" x14ac:dyDescent="0.3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3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35">
      <c r="AH123" s="260" t="e">
        <f t="shared" si="6"/>
        <v>#N/A</v>
      </c>
    </row>
    <row r="124" spans="1:34" x14ac:dyDescent="0.35">
      <c r="AH124" s="260" t="e">
        <f t="shared" si="6"/>
        <v>#N/A</v>
      </c>
    </row>
    <row r="125" spans="1:34" x14ac:dyDescent="0.35">
      <c r="AH125" s="260" t="e">
        <f t="shared" si="6"/>
        <v>#N/A</v>
      </c>
    </row>
    <row r="126" spans="1:34" x14ac:dyDescent="0.35">
      <c r="AH126" s="260">
        <f t="shared" si="6"/>
        <v>600</v>
      </c>
    </row>
    <row r="127" spans="1:34" x14ac:dyDescent="0.35">
      <c r="AH127" s="260">
        <f t="shared" si="6"/>
        <v>360</v>
      </c>
    </row>
    <row r="128" spans="1:34" x14ac:dyDescent="0.35">
      <c r="A128" s="229" t="s">
        <v>2846</v>
      </c>
      <c r="AH128" s="260" t="e">
        <f t="shared" si="6"/>
        <v>#N/A</v>
      </c>
    </row>
    <row r="129" spans="1:34" x14ac:dyDescent="0.35">
      <c r="B129" s="192">
        <v>0</v>
      </c>
      <c r="C129">
        <v>1</v>
      </c>
      <c r="D129">
        <v>2</v>
      </c>
      <c r="E129">
        <v>6</v>
      </c>
      <c r="F129">
        <v>12</v>
      </c>
      <c r="G129">
        <v>18</v>
      </c>
      <c r="H129">
        <v>24</v>
      </c>
      <c r="I129" s="188">
        <v>30</v>
      </c>
      <c r="J129" s="188">
        <v>36</v>
      </c>
      <c r="K129" s="188">
        <v>42</v>
      </c>
      <c r="L129" s="188">
        <v>48</v>
      </c>
      <c r="AH129" s="260" t="e">
        <f t="shared" si="6"/>
        <v>#N/A</v>
      </c>
    </row>
    <row r="130" spans="1:34" x14ac:dyDescent="0.35">
      <c r="A130" s="229" t="s">
        <v>2854</v>
      </c>
      <c r="B130" s="192">
        <f>B109/B115</f>
        <v>0</v>
      </c>
      <c r="C130" s="192">
        <f t="shared" ref="C130:L130" si="19">C109/C115</f>
        <v>0</v>
      </c>
      <c r="D130" s="192">
        <f t="shared" si="19"/>
        <v>0</v>
      </c>
      <c r="E130" s="192">
        <f t="shared" si="19"/>
        <v>0</v>
      </c>
      <c r="F130" s="192">
        <f t="shared" si="19"/>
        <v>0</v>
      </c>
      <c r="G130" s="192">
        <f t="shared" si="19"/>
        <v>0</v>
      </c>
      <c r="H130" s="192">
        <f t="shared" si="19"/>
        <v>0</v>
      </c>
      <c r="I130" s="192">
        <f t="shared" si="19"/>
        <v>0</v>
      </c>
      <c r="J130" s="192">
        <f t="shared" si="19"/>
        <v>0</v>
      </c>
      <c r="K130" s="192">
        <f t="shared" si="19"/>
        <v>0</v>
      </c>
      <c r="L130" s="192">
        <f t="shared" si="19"/>
        <v>0</v>
      </c>
      <c r="AH130" s="260">
        <f t="shared" si="6"/>
        <v>720</v>
      </c>
    </row>
    <row r="131" spans="1:34" x14ac:dyDescent="0.35">
      <c r="A131" s="293" t="s">
        <v>2853</v>
      </c>
      <c r="B131" s="192">
        <f>B110/B115</f>
        <v>0</v>
      </c>
      <c r="C131" s="192">
        <f t="shared" ref="C131:L131" si="20">C110/C115</f>
        <v>0</v>
      </c>
      <c r="D131" s="192">
        <f t="shared" si="20"/>
        <v>0</v>
      </c>
      <c r="E131" s="192">
        <f t="shared" si="20"/>
        <v>0</v>
      </c>
      <c r="F131" s="192">
        <f t="shared" si="20"/>
        <v>0</v>
      </c>
      <c r="G131" s="192">
        <f t="shared" si="20"/>
        <v>0</v>
      </c>
      <c r="H131" s="192">
        <f t="shared" si="20"/>
        <v>0</v>
      </c>
      <c r="I131" s="192">
        <f t="shared" si="20"/>
        <v>0</v>
      </c>
      <c r="J131" s="192">
        <f t="shared" si="20"/>
        <v>0</v>
      </c>
      <c r="K131" s="192">
        <f t="shared" si="20"/>
        <v>0</v>
      </c>
      <c r="L131" s="192">
        <f t="shared" si="20"/>
        <v>0</v>
      </c>
      <c r="AH131" s="260">
        <f t="shared" si="6"/>
        <v>390</v>
      </c>
    </row>
    <row r="132" spans="1:34" x14ac:dyDescent="0.3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3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3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3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f t="shared" si="6"/>
        <v>420</v>
      </c>
    </row>
    <row r="136" spans="1:34" x14ac:dyDescent="0.35">
      <c r="A136" s="227" t="s">
        <v>2533</v>
      </c>
      <c r="AH136" s="260" t="e">
        <f t="shared" si="6"/>
        <v>#N/A</v>
      </c>
    </row>
    <row r="137" spans="1:34" x14ac:dyDescent="0.35">
      <c r="AH137" s="260" t="e">
        <f t="shared" si="6"/>
        <v>#N/A</v>
      </c>
    </row>
    <row r="138" spans="1:34" x14ac:dyDescent="0.35">
      <c r="AH138" s="260" t="e">
        <f t="shared" si="6"/>
        <v>#N/A</v>
      </c>
    </row>
    <row r="139" spans="1:34" x14ac:dyDescent="0.35">
      <c r="AH139" s="260" t="e">
        <f t="shared" si="6"/>
        <v>#N/A</v>
      </c>
    </row>
    <row r="140" spans="1:34" x14ac:dyDescent="0.35">
      <c r="AH140" s="260" t="e">
        <f t="shared" si="6"/>
        <v>#N/A</v>
      </c>
    </row>
    <row r="141" spans="1:34" x14ac:dyDescent="0.35">
      <c r="AH141" s="260">
        <f t="shared" si="6"/>
        <v>720</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35">
      <c r="A143" s="229" t="s">
        <v>2860</v>
      </c>
      <c r="B143" s="192">
        <f>AVERAGEIF(AZ2:AZ84,1,B2:B84)</f>
        <v>431.89189189189187</v>
      </c>
      <c r="C143" s="192">
        <f>AVERAGEIFS(C2:C84,AZ2:AZ84,1, C2:C84, "&lt;&gt;#N/A")</f>
        <v>388.23529411764707</v>
      </c>
      <c r="D143" s="192">
        <f>AVERAGEIFS(D2:D84,AZ2:AZ84,1, D2:D84, "&lt;&gt;#N/A")</f>
        <v>348</v>
      </c>
      <c r="E143" s="192">
        <f>AVERAGEIFS(E2:E84,AZ2:AZ84,1, E2:E84, "&lt;&gt;#N/A")</f>
        <v>447.05882352941177</v>
      </c>
      <c r="F143" s="192">
        <f>AVERAGEIFS(F2:F84,AZ2:AZ84,1, F2:F84, "&lt;&gt;#N/A")</f>
        <v>374.11764705882354</v>
      </c>
      <c r="G143" s="192">
        <f>AVERAGEIFS(G2:G84,AZ2:AZ84,1, G2:G84, "&lt;&gt;#N/A")</f>
        <v>295.2</v>
      </c>
      <c r="H143" s="192">
        <f>AVERAGEIFS(H2:H84,AZ2:AZ84,1, H2:H84, "&lt;&gt;#N/A")</f>
        <v>384.28571428571428</v>
      </c>
      <c r="I143" s="192">
        <f>AVERAGEIFS(I2:I84,AZ2:AZ84,1, I2:I84, "&lt;&gt;#N/A")</f>
        <v>295</v>
      </c>
      <c r="J143" s="192">
        <f>AVERAGEIFS(J2:J84,AZ2:AZ84,1, J2:J84, "&lt;&gt;#N/A")</f>
        <v>512.72727272727275</v>
      </c>
      <c r="K143" s="192">
        <f>AVERAGEIFS(K2:K84,AZ2:AZ84,1, K2:K84, "&lt;&gt;#N/A")</f>
        <v>233.5</v>
      </c>
      <c r="L143" s="192">
        <f>AVERAGEIFS(L2:L84,AZ2:AZ84,1, L2:L84, "&lt;&gt;#N/A")</f>
        <v>413</v>
      </c>
      <c r="AH143" s="260">
        <f t="shared" si="6"/>
        <v>60</v>
      </c>
    </row>
    <row r="144" spans="1:34" x14ac:dyDescent="0.35">
      <c r="A144" s="229" t="s">
        <v>2863</v>
      </c>
      <c r="B144">
        <f>AVERAGEIFS(B2:B84,$AZ$2:$AZ$84,0, B2:B84, "&lt;&gt;#N/A")</f>
        <v>546.88888888888891</v>
      </c>
      <c r="C144">
        <f>AVERAGEIFS(C2:C84,$AZ$2:$AZ$84,0, C2:C84, "&lt;&gt;#N/A")</f>
        <v>571.36363636363637</v>
      </c>
      <c r="D144">
        <f>AVERAGEIFS(D2:D84,AZ2:AZ84,0, D2:D84, "&lt;&gt;#N/A")</f>
        <v>575</v>
      </c>
      <c r="E144">
        <f>AVERAGEIFS(E2:E84,AZ2:AZ84,0, E2:E84, "&lt;&gt;#N/A")</f>
        <v>496.875</v>
      </c>
      <c r="F144">
        <f>AVERAGEIFS(F3:F84,AZ3:AZ84,0, F3:F84, "&lt;&gt;#N/A")</f>
        <v>557.14285714285711</v>
      </c>
      <c r="G144">
        <f>AVERAGEIFS(G3:G84,AZ3:AZ84,0, G3:G84, "&lt;&gt;#N/A")</f>
        <v>553.84615384615381</v>
      </c>
      <c r="H144">
        <f>AVERAGEIFS(H3:H84,AZ3:AZ84,0, H3:H84, "&lt;&gt;#N/A")</f>
        <v>555</v>
      </c>
      <c r="I144">
        <f>AVERAGEIFS(I3:I84,AZ3:AZ84,0, I3:I84, "&lt;&gt;#N/A")</f>
        <v>513.33333333333337</v>
      </c>
      <c r="J144">
        <f>AVERAGEIFS(J3:J84,AZ3:AZ84,0, J3:J84, "&lt;&gt;#N/A")</f>
        <v>519</v>
      </c>
      <c r="K144">
        <f>AVERAGEIFS(K3:K84,AZ3:AZ84,0, K3:K84, "&lt;&gt;#N/A")</f>
        <v>487</v>
      </c>
      <c r="L144">
        <f>AVERAGEIFS(L3:L84,AZ3:AZ84,0, L3:L84, "&lt;&gt;#N/A")</f>
        <v>510</v>
      </c>
      <c r="AH144" s="260" t="e">
        <f t="shared" si="6"/>
        <v>#N/A</v>
      </c>
    </row>
    <row r="145" spans="1:34" x14ac:dyDescent="0.35">
      <c r="A145" s="229" t="s">
        <v>2861</v>
      </c>
      <c r="B145" s="192" cm="1">
        <f t="array" ref="B145">MEDIAN(IF(AZ2:AZ84 = 1, B2:B84))</f>
        <v>420</v>
      </c>
      <c r="C145" s="192" cm="1">
        <f t="array" ref="C145">MEDIAN(IF(ISNA(IF(AZ2:AZ84=1,C2:C84,"")),"",IF(AZ2:AZ84=1,C2:C84,"")))</f>
        <v>360</v>
      </c>
      <c r="D145" s="192" cm="1">
        <f t="array" ref="D145">MEDIAN(IF(ISNA(IF(AZ2:AZ84=1,D2:D84,"")),"",IF(AZ2:AZ84=1,D2:D84,"")))</f>
        <v>330</v>
      </c>
      <c r="E145" s="192" cm="1">
        <f t="array" ref="E145">MEDIAN(IF(ISNA(IF(AZ2:AZ84=1,E2:E84,"")),"",IF(AZ2:AZ84=1,E2:E84,"")))</f>
        <v>360</v>
      </c>
      <c r="F145" s="192" cm="1">
        <f t="array" ref="F145">MEDIAN(IF(ISNA(IF(AZ2:AZ84=1,F2:F84,"")),"",IF(AZ2:AZ84=1,F2:F84,"")))</f>
        <v>300</v>
      </c>
      <c r="G145" s="192" cm="1">
        <f t="array" ref="G145">MEDIAN(IF(ISNA(IF(AZ2:AZ84=1,G2:G84,"")),"",IF(AZ2:AZ84=1,G2:G84,"")))</f>
        <v>300</v>
      </c>
      <c r="H145" s="192" cm="1">
        <f t="array" ref="H145">MEDIAN(IF(ISNA(IF(AZ2:AZ84=1,H2:H84,"")),"",IF(AZ2:AZ84=1,H2:H84,"")))</f>
        <v>420</v>
      </c>
      <c r="I145" s="192" cm="1">
        <f t="array" ref="I145">MEDIAN(IF(ISNA(IF(AZ2:AZ84=1,I2:I84,"")),"",IF(AZ2:AZ84=1,I2:I84,"")))</f>
        <v>300</v>
      </c>
      <c r="J145" s="192" cm="1">
        <f t="array" ref="J145">MEDIAN(IF(ISNA(IF(AZ2:AZ84=1,J2:J84,"")),"",IF(AZ2:AZ84=1,J2:J84,"")))</f>
        <v>480</v>
      </c>
      <c r="K145" s="192" cm="1">
        <f t="array" ref="K145">MEDIAN(IF(ISNA(IF(AZ2:AZ84=1,K2:K84,"")),"",IF(AZ2:AZ84=1,K2:K84,"")))</f>
        <v>240</v>
      </c>
      <c r="L145" s="192" cm="1">
        <f t="array" ref="L145">MEDIAN(IF(ISNA(IF(AZ2:AZ84=1,L2:L84,"")),"",IF(AZ2:AZ84=1,L2:L84,"")))</f>
        <v>300</v>
      </c>
      <c r="AH145" s="260" t="e">
        <f t="shared" si="6"/>
        <v>#N/A</v>
      </c>
    </row>
    <row r="146" spans="1:34" x14ac:dyDescent="0.35">
      <c r="A146" s="227" t="s">
        <v>2862</v>
      </c>
      <c r="B146" s="192" cm="1">
        <f t="array" ref="B146">MEDIAN(IF(ISNA(IF($AZ$3:$AZ$85=0,B3:B85,"")),"",IF($AZ$3:$AZ$85=0,B3:B85,"")))</f>
        <v>540</v>
      </c>
      <c r="C146" s="192" cm="1">
        <f t="array" ref="C146">MEDIAN(IF(ISNA(IF($AZ$3:$AZ$85=0,C3:C85,"")),"",IF($AZ$3:$AZ$85=0,C3:C85,"")))</f>
        <v>600</v>
      </c>
      <c r="D146" s="192" cm="1">
        <f t="array" ref="D146">MEDIAN(IF(ISNA(IF($AZ$3:$AZ$85=0,D3:D85,"")),"",IF($AZ$3:$AZ$85=0,D3:D85,"")))</f>
        <v>480</v>
      </c>
      <c r="E146" s="192" cm="1">
        <f t="array" ref="E146">MEDIAN(IF(ISNA(IF($AZ$3:$AZ$85=0,E3:E85,"")),"",IF($AZ$3:$AZ$85=0,E3:E85,"")))</f>
        <v>480</v>
      </c>
      <c r="F146" s="192" cm="1">
        <f t="array" ref="F146">MEDIAN(IF(ISNA(IF($AZ$3:$AZ$85=0,F3:F85,"")),"",IF($AZ$3:$AZ$85=0,F3:F85,"")))</f>
        <v>480</v>
      </c>
      <c r="G146" s="192" cm="1">
        <f t="array" ref="G146">MEDIAN(IF(ISNA(IF($AZ$3:$AZ$85=0,G3:G85,"")),"",IF($AZ$3:$AZ$85=0,G3:G85,"")))</f>
        <v>600</v>
      </c>
      <c r="H146" s="192" cm="1">
        <f t="array" ref="H146">MEDIAN(IF(ISNA(IF($AZ$3:$AZ$85=0,H3:H85,"")),"",IF($AZ$3:$AZ$85=0,H3:H85,"")))</f>
        <v>480</v>
      </c>
      <c r="I146" s="192" cm="1">
        <f t="array" ref="I146">MEDIAN(IF(ISNA(IF($AZ$3:$AZ$85=0,I3:I85,"")),"",IF($AZ$3:$AZ$85=0,I3:I85,"")))</f>
        <v>540</v>
      </c>
      <c r="J146" s="192" cm="1">
        <f t="array" ref="J146">MEDIAN(IF(ISNA(IF($AZ$3:$AZ$85=0,J3:J85,"")),"",IF($AZ$3:$AZ$85=0,J3:J85,"")))</f>
        <v>480</v>
      </c>
      <c r="K146" s="192" cm="1">
        <f t="array" ref="K146">MEDIAN(IF(ISNA(IF($AZ$3:$AZ$85=0,K3:K85,"")),"",IF($AZ$3:$AZ$85=0,K3:K85,"")))</f>
        <v>420</v>
      </c>
      <c r="L146" s="192" cm="1">
        <f t="array" ref="L146">MEDIAN(IF(ISNA(IF($AZ$3:$AZ$85=0,L3:L85,"")),"",IF($AZ$3:$AZ$85=0,L3:L85,"")))</f>
        <v>480</v>
      </c>
      <c r="AH146" s="260">
        <f t="shared" si="6"/>
        <v>360</v>
      </c>
    </row>
    <row r="147" spans="1:34" x14ac:dyDescent="0.35">
      <c r="AH147" s="260" t="e">
        <f t="shared" si="6"/>
        <v>#N/A</v>
      </c>
    </row>
    <row r="148" spans="1:34" x14ac:dyDescent="0.35">
      <c r="AH148" s="260">
        <f t="shared" si="6"/>
        <v>480</v>
      </c>
    </row>
    <row r="149" spans="1:34" x14ac:dyDescent="0.35">
      <c r="AH149" s="260" t="e">
        <f t="shared" ref="AH149:AH167" si="25">AI66</f>
        <v>#N/A</v>
      </c>
    </row>
    <row r="150" spans="1:34" x14ac:dyDescent="0.35">
      <c r="AH150" s="260" t="e">
        <f t="shared" si="25"/>
        <v>#N/A</v>
      </c>
    </row>
    <row r="151" spans="1:34" x14ac:dyDescent="0.35">
      <c r="A151" s="227"/>
      <c r="AH151" s="260">
        <f t="shared" si="25"/>
        <v>360</v>
      </c>
    </row>
    <row r="152" spans="1:34" x14ac:dyDescent="0.35">
      <c r="A152" s="227"/>
      <c r="AH152" s="260" t="e">
        <f t="shared" si="25"/>
        <v>#N/A</v>
      </c>
    </row>
    <row r="153" spans="1:34" x14ac:dyDescent="0.35">
      <c r="AH153" s="260">
        <f t="shared" si="25"/>
        <v>540</v>
      </c>
    </row>
    <row r="154" spans="1:34" x14ac:dyDescent="0.35">
      <c r="AH154" s="260" t="e">
        <f t="shared" si="25"/>
        <v>#N/A</v>
      </c>
    </row>
    <row r="155" spans="1:34" x14ac:dyDescent="0.35">
      <c r="AH155" s="260">
        <f t="shared" si="25"/>
        <v>720</v>
      </c>
    </row>
    <row r="156" spans="1:34" x14ac:dyDescent="0.35">
      <c r="AH156" s="260">
        <f t="shared" si="25"/>
        <v>720</v>
      </c>
    </row>
    <row r="157" spans="1:34" x14ac:dyDescent="0.35">
      <c r="AH157" s="260">
        <f t="shared" si="25"/>
        <v>600</v>
      </c>
    </row>
    <row r="158" spans="1:34" x14ac:dyDescent="0.35">
      <c r="AH158" s="260">
        <f t="shared" si="25"/>
        <v>0</v>
      </c>
    </row>
    <row r="159" spans="1:34" x14ac:dyDescent="0.35">
      <c r="AH159" s="260" t="e">
        <f t="shared" si="25"/>
        <v>#N/A</v>
      </c>
    </row>
    <row r="160" spans="1:34" x14ac:dyDescent="0.35">
      <c r="AH160" s="260" t="e">
        <f t="shared" si="25"/>
        <v>#N/A</v>
      </c>
    </row>
    <row r="161" spans="33:34" x14ac:dyDescent="0.35">
      <c r="AH161" s="260" t="e">
        <f t="shared" si="25"/>
        <v>#N/A</v>
      </c>
    </row>
    <row r="162" spans="33:34" x14ac:dyDescent="0.35">
      <c r="AH162" s="260">
        <f t="shared" si="25"/>
        <v>900</v>
      </c>
    </row>
    <row r="163" spans="33:34" x14ac:dyDescent="0.35">
      <c r="AH163" s="260">
        <f t="shared" si="25"/>
        <v>720</v>
      </c>
    </row>
    <row r="164" spans="33:34" x14ac:dyDescent="0.35">
      <c r="AH164" s="260" t="e">
        <f t="shared" si="25"/>
        <v>#N/A</v>
      </c>
    </row>
    <row r="165" spans="33:34" x14ac:dyDescent="0.35">
      <c r="AH165" s="260" t="e">
        <f t="shared" si="25"/>
        <v>#N/A</v>
      </c>
    </row>
    <row r="166" spans="33:34" x14ac:dyDescent="0.35">
      <c r="AH166" s="260" t="e">
        <f t="shared" si="25"/>
        <v>#N/A</v>
      </c>
    </row>
    <row r="167" spans="33:34" x14ac:dyDescent="0.35">
      <c r="AH167" s="261">
        <f t="shared" si="25"/>
        <v>600</v>
      </c>
    </row>
    <row r="168" spans="33:34" x14ac:dyDescent="0.35">
      <c r="AG168">
        <v>2</v>
      </c>
      <c r="AH168" s="262" t="e">
        <f t="shared" ref="AH168:AH231" si="26">AJ2</f>
        <v>#N/A</v>
      </c>
    </row>
    <row r="169" spans="33:34" x14ac:dyDescent="0.35">
      <c r="AH169" s="260" t="e">
        <f t="shared" si="26"/>
        <v>#N/A</v>
      </c>
    </row>
    <row r="170" spans="33:34" x14ac:dyDescent="0.35">
      <c r="AH170" s="260" t="e">
        <f t="shared" si="26"/>
        <v>#N/A</v>
      </c>
    </row>
    <row r="171" spans="33:34" x14ac:dyDescent="0.35">
      <c r="AH171" s="260">
        <f t="shared" si="26"/>
        <v>180</v>
      </c>
    </row>
    <row r="172" spans="33:34" x14ac:dyDescent="0.35">
      <c r="AH172" s="260">
        <f t="shared" si="26"/>
        <v>600</v>
      </c>
    </row>
    <row r="173" spans="33:34" x14ac:dyDescent="0.35">
      <c r="AH173" s="260" t="e">
        <f t="shared" si="26"/>
        <v>#N/A</v>
      </c>
    </row>
    <row r="174" spans="33:34" x14ac:dyDescent="0.35">
      <c r="AH174" s="260" t="e">
        <f t="shared" si="26"/>
        <v>#N/A</v>
      </c>
    </row>
    <row r="175" spans="33:34" x14ac:dyDescent="0.35">
      <c r="AH175" s="260" t="e">
        <f t="shared" si="26"/>
        <v>#N/A</v>
      </c>
    </row>
    <row r="176" spans="33:34" x14ac:dyDescent="0.35">
      <c r="AH176" s="260" t="e">
        <f t="shared" si="26"/>
        <v>#N/A</v>
      </c>
    </row>
    <row r="177" spans="1:34" x14ac:dyDescent="0.35">
      <c r="AH177" s="260" t="e">
        <f t="shared" si="26"/>
        <v>#N/A</v>
      </c>
    </row>
    <row r="178" spans="1:34" x14ac:dyDescent="0.35">
      <c r="AH178" s="260" t="e">
        <f t="shared" si="26"/>
        <v>#N/A</v>
      </c>
    </row>
    <row r="179" spans="1:34" x14ac:dyDescent="0.35">
      <c r="AH179" s="260">
        <f t="shared" si="26"/>
        <v>360</v>
      </c>
    </row>
    <row r="180" spans="1:34" x14ac:dyDescent="0.35">
      <c r="AH180" s="260" t="e">
        <f t="shared" si="26"/>
        <v>#N/A</v>
      </c>
    </row>
    <row r="181" spans="1:34" x14ac:dyDescent="0.35">
      <c r="AH181" s="260" t="e">
        <f t="shared" si="26"/>
        <v>#N/A</v>
      </c>
    </row>
    <row r="182" spans="1:34" x14ac:dyDescent="0.35">
      <c r="AH182" s="260" t="e">
        <f t="shared" si="26"/>
        <v>#N/A</v>
      </c>
    </row>
    <row r="183" spans="1:34" x14ac:dyDescent="0.35">
      <c r="AH183" s="260" t="e">
        <f t="shared" si="26"/>
        <v>#N/A</v>
      </c>
    </row>
    <row r="184" spans="1:34" x14ac:dyDescent="0.35">
      <c r="AH184" s="260">
        <f t="shared" si="26"/>
        <v>300</v>
      </c>
    </row>
    <row r="185" spans="1:34" x14ac:dyDescent="0.35">
      <c r="AH185" s="260">
        <f t="shared" si="26"/>
        <v>480</v>
      </c>
    </row>
    <row r="186" spans="1:34" x14ac:dyDescent="0.35">
      <c r="AH186" s="260" t="e">
        <f t="shared" si="26"/>
        <v>#N/A</v>
      </c>
    </row>
    <row r="187" spans="1:34" x14ac:dyDescent="0.35">
      <c r="AH187" s="260">
        <f t="shared" si="26"/>
        <v>540</v>
      </c>
    </row>
    <row r="188" spans="1:34" x14ac:dyDescent="0.35">
      <c r="AH188" s="260">
        <f t="shared" si="26"/>
        <v>480</v>
      </c>
    </row>
    <row r="189" spans="1:34" x14ac:dyDescent="0.35">
      <c r="AH189" s="260">
        <f t="shared" si="26"/>
        <v>300</v>
      </c>
    </row>
    <row r="190" spans="1:34" x14ac:dyDescent="0.35">
      <c r="AH190" s="260">
        <f t="shared" si="26"/>
        <v>420</v>
      </c>
    </row>
    <row r="191" spans="1:34" x14ac:dyDescent="0.35">
      <c r="A191"/>
      <c r="AH191" s="260" t="e">
        <f t="shared" si="26"/>
        <v>#N/A</v>
      </c>
    </row>
    <row r="192" spans="1:34" x14ac:dyDescent="0.35">
      <c r="A192" s="291"/>
      <c r="AH192" s="260" t="e">
        <f t="shared" si="26"/>
        <v>#N/A</v>
      </c>
    </row>
    <row r="193" spans="1:34" x14ac:dyDescent="0.35">
      <c r="A193" s="291"/>
      <c r="AH193" s="260">
        <f t="shared" si="26"/>
        <v>600</v>
      </c>
    </row>
    <row r="194" spans="1:34" x14ac:dyDescent="0.35">
      <c r="A194" s="291"/>
      <c r="AH194" s="260" t="e">
        <f t="shared" si="26"/>
        <v>#N/A</v>
      </c>
    </row>
    <row r="195" spans="1:34" x14ac:dyDescent="0.35">
      <c r="A195" s="291"/>
      <c r="AH195" s="260" t="e">
        <f t="shared" si="26"/>
        <v>#N/A</v>
      </c>
    </row>
    <row r="196" spans="1:34" x14ac:dyDescent="0.35">
      <c r="A196" s="291"/>
      <c r="AH196" s="260" t="e">
        <f t="shared" si="26"/>
        <v>#N/A</v>
      </c>
    </row>
    <row r="197" spans="1:34" x14ac:dyDescent="0.35">
      <c r="A197" s="291"/>
      <c r="AH197" s="260" t="e">
        <f t="shared" si="26"/>
        <v>#N/A</v>
      </c>
    </row>
    <row r="198" spans="1:34" x14ac:dyDescent="0.35">
      <c r="A198"/>
      <c r="AH198" s="260" t="e">
        <f t="shared" si="26"/>
        <v>#N/A</v>
      </c>
    </row>
    <row r="199" spans="1:34" x14ac:dyDescent="0.35">
      <c r="A199" s="291"/>
      <c r="AH199" s="260" t="e">
        <f t="shared" si="26"/>
        <v>#N/A</v>
      </c>
    </row>
    <row r="200" spans="1:34" x14ac:dyDescent="0.35">
      <c r="A200" s="291"/>
      <c r="AH200" s="260" t="e">
        <f t="shared" si="26"/>
        <v>#N/A</v>
      </c>
    </row>
    <row r="201" spans="1:34" x14ac:dyDescent="0.35">
      <c r="A201" s="291"/>
      <c r="AH201" s="260" t="e">
        <f t="shared" si="26"/>
        <v>#N/A</v>
      </c>
    </row>
    <row r="202" spans="1:34" x14ac:dyDescent="0.35">
      <c r="AH202" s="260">
        <f t="shared" si="26"/>
        <v>720</v>
      </c>
    </row>
    <row r="203" spans="1:34" x14ac:dyDescent="0.35">
      <c r="A203" s="228"/>
      <c r="AH203" s="260">
        <f t="shared" si="26"/>
        <v>480</v>
      </c>
    </row>
    <row r="204" spans="1:34" x14ac:dyDescent="0.35">
      <c r="AH204" s="260" t="e">
        <f t="shared" si="26"/>
        <v>#N/A</v>
      </c>
    </row>
    <row r="205" spans="1:34" x14ac:dyDescent="0.35">
      <c r="A205" s="227"/>
      <c r="AH205" s="260" t="e">
        <f t="shared" si="26"/>
        <v>#N/A</v>
      </c>
    </row>
    <row r="206" spans="1:34" x14ac:dyDescent="0.35">
      <c r="A206" s="228"/>
      <c r="AH206" s="260" t="e">
        <f t="shared" si="26"/>
        <v>#N/A</v>
      </c>
    </row>
    <row r="207" spans="1:34" x14ac:dyDescent="0.35">
      <c r="AH207" s="260" t="e">
        <f t="shared" si="26"/>
        <v>#N/A</v>
      </c>
    </row>
    <row r="208" spans="1:34" x14ac:dyDescent="0.35">
      <c r="A208" s="227"/>
      <c r="B208" s="294"/>
      <c r="C208" s="294"/>
      <c r="D208" s="294"/>
      <c r="E208" s="294"/>
      <c r="F208" s="294"/>
      <c r="G208" s="294"/>
      <c r="H208" s="294"/>
      <c r="I208" s="294"/>
      <c r="J208" s="294"/>
      <c r="K208" s="294"/>
      <c r="L208" s="294"/>
      <c r="AH208" s="260" t="e">
        <f t="shared" si="26"/>
        <v>#N/A</v>
      </c>
    </row>
    <row r="209" spans="1:34" x14ac:dyDescent="0.35">
      <c r="A209" s="227"/>
      <c r="B209" s="294"/>
      <c r="C209" s="294"/>
      <c r="D209" s="294"/>
      <c r="E209" s="294"/>
      <c r="F209" s="294"/>
      <c r="G209" s="294"/>
      <c r="H209" s="294"/>
      <c r="I209" s="294"/>
      <c r="J209" s="294"/>
      <c r="K209" s="294"/>
      <c r="L209" s="294"/>
      <c r="AH209" s="260" t="e">
        <f t="shared" si="26"/>
        <v>#N/A</v>
      </c>
    </row>
    <row r="210" spans="1:34" x14ac:dyDescent="0.35">
      <c r="A210" s="227"/>
      <c r="B210" s="294"/>
      <c r="C210" s="294"/>
      <c r="D210" s="294"/>
      <c r="E210" s="294"/>
      <c r="F210" s="294"/>
      <c r="G210" s="294"/>
      <c r="H210" s="294"/>
      <c r="I210" s="294"/>
      <c r="J210" s="294"/>
      <c r="K210" s="294"/>
      <c r="L210" s="294"/>
      <c r="AH210" s="260" t="e">
        <f t="shared" si="26"/>
        <v>#N/A</v>
      </c>
    </row>
    <row r="211" spans="1:34" x14ac:dyDescent="0.35">
      <c r="A211" s="227"/>
      <c r="B211" s="294"/>
      <c r="C211" s="294"/>
      <c r="D211" s="294"/>
      <c r="E211" s="294"/>
      <c r="F211" s="294"/>
      <c r="G211" s="294"/>
      <c r="H211" s="294"/>
      <c r="I211" s="294"/>
      <c r="J211" s="294"/>
      <c r="K211" s="294"/>
      <c r="L211" s="294"/>
      <c r="AH211" s="260" t="e">
        <f t="shared" si="26"/>
        <v>#N/A</v>
      </c>
    </row>
    <row r="212" spans="1:34" x14ac:dyDescent="0.35">
      <c r="A212" s="227"/>
      <c r="B212" s="294"/>
      <c r="C212" s="294"/>
      <c r="D212" s="294"/>
      <c r="E212" s="294"/>
      <c r="F212" s="294"/>
      <c r="G212" s="294"/>
      <c r="H212" s="294"/>
      <c r="I212" s="294"/>
      <c r="J212" s="294"/>
      <c r="K212" s="294"/>
      <c r="L212" s="294"/>
      <c r="AH212" s="260" t="e">
        <f t="shared" si="26"/>
        <v>#N/A</v>
      </c>
    </row>
    <row r="213" spans="1:34" x14ac:dyDescent="0.35">
      <c r="A213" s="227"/>
      <c r="B213" s="294"/>
      <c r="C213" s="294"/>
      <c r="D213" s="294"/>
      <c r="E213" s="294"/>
      <c r="F213" s="294"/>
      <c r="G213" s="294"/>
      <c r="H213" s="294"/>
      <c r="I213" s="294"/>
      <c r="J213" s="294"/>
      <c r="K213" s="294"/>
      <c r="L213" s="294"/>
      <c r="AH213" s="260" t="e">
        <f t="shared" si="26"/>
        <v>#N/A</v>
      </c>
    </row>
    <row r="214" spans="1:34" x14ac:dyDescent="0.35">
      <c r="A214" s="227"/>
      <c r="B214" s="294"/>
      <c r="C214" s="294"/>
      <c r="D214" s="294"/>
      <c r="E214" s="294"/>
      <c r="F214" s="294"/>
      <c r="G214" s="294"/>
      <c r="H214" s="294"/>
      <c r="I214" s="294"/>
      <c r="J214" s="294"/>
      <c r="K214" s="294"/>
      <c r="L214" s="294"/>
      <c r="AH214" s="260">
        <f t="shared" si="26"/>
        <v>420</v>
      </c>
    </row>
    <row r="215" spans="1:34" x14ac:dyDescent="0.35">
      <c r="A215" s="227"/>
      <c r="B215" s="294"/>
      <c r="C215" s="188"/>
      <c r="D215" s="188"/>
      <c r="E215" s="188"/>
      <c r="F215" s="188"/>
      <c r="G215" s="188"/>
      <c r="H215" s="188"/>
      <c r="AH215" s="260" t="e">
        <f t="shared" si="26"/>
        <v>#N/A</v>
      </c>
    </row>
    <row r="216" spans="1:34" x14ac:dyDescent="0.35">
      <c r="A216" s="227"/>
      <c r="B216" s="294"/>
      <c r="C216" s="188"/>
      <c r="D216" s="188"/>
      <c r="E216" s="188"/>
      <c r="F216" s="188"/>
      <c r="G216" s="188"/>
      <c r="H216" s="188"/>
      <c r="AH216" s="260" t="e">
        <f t="shared" si="26"/>
        <v>#N/A</v>
      </c>
    </row>
    <row r="217" spans="1:34" x14ac:dyDescent="0.35">
      <c r="A217" s="227"/>
      <c r="B217" s="295"/>
      <c r="C217" s="295"/>
      <c r="D217" s="295"/>
      <c r="E217" s="295"/>
      <c r="F217" s="295"/>
      <c r="G217" s="295"/>
      <c r="H217" s="295"/>
      <c r="I217" s="295"/>
      <c r="J217" s="295"/>
      <c r="K217" s="295"/>
      <c r="L217" s="295"/>
      <c r="AH217" s="260" t="e">
        <f t="shared" si="26"/>
        <v>#N/A</v>
      </c>
    </row>
    <row r="218" spans="1:34" x14ac:dyDescent="0.35">
      <c r="A218" s="227"/>
      <c r="B218" s="294"/>
      <c r="C218" s="294"/>
      <c r="D218" s="294"/>
      <c r="E218" s="294"/>
      <c r="F218" s="294"/>
      <c r="G218" s="294"/>
      <c r="H218" s="294"/>
      <c r="I218" s="294"/>
      <c r="J218" s="294"/>
      <c r="K218" s="294"/>
      <c r="L218" s="294"/>
      <c r="AH218" s="260" t="e">
        <f t="shared" si="26"/>
        <v>#N/A</v>
      </c>
    </row>
    <row r="219" spans="1:34" x14ac:dyDescent="0.35">
      <c r="A219" s="227"/>
      <c r="B219" s="294"/>
      <c r="C219" s="294"/>
      <c r="D219" s="294"/>
      <c r="E219" s="294"/>
      <c r="F219" s="294"/>
      <c r="G219" s="294"/>
      <c r="H219" s="294"/>
      <c r="I219" s="294"/>
      <c r="J219" s="294"/>
      <c r="K219" s="294"/>
      <c r="L219" s="294"/>
      <c r="AH219" s="260" t="e">
        <f t="shared" si="26"/>
        <v>#N/A</v>
      </c>
    </row>
    <row r="220" spans="1:34" x14ac:dyDescent="0.35">
      <c r="A220" s="227"/>
      <c r="B220" s="294"/>
      <c r="C220" s="294"/>
      <c r="D220" s="294"/>
      <c r="E220" s="294"/>
      <c r="F220" s="294"/>
      <c r="G220" s="294"/>
      <c r="H220" s="294"/>
      <c r="I220" s="294"/>
      <c r="J220" s="294"/>
      <c r="K220" s="294"/>
      <c r="L220" s="294"/>
      <c r="AH220" s="260" t="e">
        <f t="shared" si="26"/>
        <v>#N/A</v>
      </c>
    </row>
    <row r="221" spans="1:34" x14ac:dyDescent="0.35">
      <c r="A221" s="227"/>
      <c r="B221" s="294"/>
      <c r="C221" s="294"/>
      <c r="D221" s="294"/>
      <c r="E221" s="294"/>
      <c r="F221" s="294"/>
      <c r="G221" s="294"/>
      <c r="H221" s="294"/>
      <c r="I221" s="294"/>
      <c r="J221" s="294"/>
      <c r="K221" s="294"/>
      <c r="L221" s="294"/>
      <c r="AH221" s="260" t="e">
        <f t="shared" si="26"/>
        <v>#N/A</v>
      </c>
    </row>
    <row r="222" spans="1:34" x14ac:dyDescent="0.35">
      <c r="A222" s="227"/>
      <c r="B222" s="294"/>
      <c r="C222" s="188"/>
      <c r="D222" s="188"/>
      <c r="E222" s="188"/>
      <c r="F222" s="188"/>
      <c r="G222" s="188"/>
      <c r="H222" s="188"/>
      <c r="AH222" s="260" t="e">
        <f t="shared" si="26"/>
        <v>#N/A</v>
      </c>
    </row>
    <row r="223" spans="1:34" x14ac:dyDescent="0.35">
      <c r="A223" s="227"/>
      <c r="B223" s="294"/>
      <c r="C223" s="188"/>
      <c r="D223" s="188"/>
      <c r="E223" s="188"/>
      <c r="F223" s="188"/>
      <c r="G223" s="188"/>
      <c r="H223" s="188"/>
      <c r="AH223" s="260" t="e">
        <f t="shared" si="26"/>
        <v>#N/A</v>
      </c>
    </row>
    <row r="224" spans="1:34" x14ac:dyDescent="0.35">
      <c r="A224" s="227"/>
      <c r="B224" s="294"/>
      <c r="C224" s="188"/>
      <c r="D224" s="188"/>
      <c r="E224" s="188"/>
      <c r="F224" s="188"/>
      <c r="G224" s="188"/>
      <c r="H224" s="188"/>
      <c r="AH224" s="260">
        <f t="shared" si="26"/>
        <v>900</v>
      </c>
    </row>
    <row r="225" spans="1:34" x14ac:dyDescent="0.35">
      <c r="A225" s="227"/>
      <c r="B225" s="294"/>
      <c r="C225" s="188"/>
      <c r="D225" s="188"/>
      <c r="E225" s="188"/>
      <c r="F225" s="188"/>
      <c r="G225" s="188"/>
      <c r="H225" s="188"/>
      <c r="AH225" s="260" t="e">
        <f t="shared" si="26"/>
        <v>#N/A</v>
      </c>
    </row>
    <row r="226" spans="1:34" x14ac:dyDescent="0.35">
      <c r="A226" s="227"/>
      <c r="B226" s="294"/>
      <c r="C226" s="188"/>
      <c r="D226" s="188"/>
      <c r="E226" s="188"/>
      <c r="F226" s="188"/>
      <c r="G226" s="188"/>
      <c r="H226" s="188"/>
      <c r="AH226" s="260">
        <f t="shared" si="26"/>
        <v>120</v>
      </c>
    </row>
    <row r="227" spans="1:34" x14ac:dyDescent="0.35">
      <c r="A227" s="227"/>
      <c r="B227" s="294"/>
      <c r="C227" s="188"/>
      <c r="D227" s="188"/>
      <c r="E227" s="188"/>
      <c r="F227" s="188"/>
      <c r="G227" s="188"/>
      <c r="H227" s="188"/>
      <c r="AH227" s="260" t="e">
        <f t="shared" si="26"/>
        <v>#N/A</v>
      </c>
    </row>
    <row r="228" spans="1:34" x14ac:dyDescent="0.35">
      <c r="A228" s="227"/>
      <c r="B228" s="294"/>
      <c r="C228" s="188"/>
      <c r="D228" s="188"/>
      <c r="E228" s="188"/>
      <c r="F228" s="188"/>
      <c r="G228" s="188"/>
      <c r="H228" s="188"/>
      <c r="AH228" s="260" t="e">
        <f t="shared" si="26"/>
        <v>#N/A</v>
      </c>
    </row>
    <row r="229" spans="1:34" x14ac:dyDescent="0.35">
      <c r="A229" s="227"/>
      <c r="B229" s="294"/>
      <c r="C229" s="294"/>
      <c r="D229" s="294"/>
      <c r="E229" s="294"/>
      <c r="F229" s="294"/>
      <c r="G229" s="294"/>
      <c r="H229" s="294"/>
      <c r="I229" s="294"/>
      <c r="J229" s="294"/>
      <c r="K229" s="294"/>
      <c r="L229" s="294"/>
      <c r="AH229" s="260">
        <f t="shared" si="26"/>
        <v>300</v>
      </c>
    </row>
    <row r="230" spans="1:34" x14ac:dyDescent="0.35">
      <c r="A230" s="227"/>
      <c r="B230" s="294"/>
      <c r="C230" s="294"/>
      <c r="D230" s="294"/>
      <c r="E230" s="294"/>
      <c r="F230" s="294"/>
      <c r="G230" s="294"/>
      <c r="H230" s="294"/>
      <c r="I230" s="294"/>
      <c r="J230" s="294"/>
      <c r="K230" s="294"/>
      <c r="L230" s="294"/>
      <c r="AH230" s="260" t="e">
        <f t="shared" si="26"/>
        <v>#N/A</v>
      </c>
    </row>
    <row r="231" spans="1:34" x14ac:dyDescent="0.35">
      <c r="A231" s="227"/>
      <c r="B231" s="294"/>
      <c r="C231" s="294"/>
      <c r="D231" s="294"/>
      <c r="E231" s="294"/>
      <c r="F231" s="294"/>
      <c r="G231" s="294"/>
      <c r="H231" s="294"/>
      <c r="I231" s="294"/>
      <c r="J231" s="294"/>
      <c r="K231" s="294"/>
      <c r="L231" s="294"/>
      <c r="AH231" s="260">
        <f t="shared" si="26"/>
        <v>480</v>
      </c>
    </row>
    <row r="232" spans="1:34" x14ac:dyDescent="0.35">
      <c r="A232" s="227"/>
      <c r="B232" s="294"/>
      <c r="C232" s="294"/>
      <c r="D232" s="294"/>
      <c r="E232" s="294"/>
      <c r="F232" s="294"/>
      <c r="G232" s="294"/>
      <c r="H232" s="294"/>
      <c r="I232" s="294"/>
      <c r="J232" s="294"/>
      <c r="K232" s="294"/>
      <c r="L232" s="294"/>
      <c r="AH232" s="260" t="e">
        <f t="shared" ref="AH232:AH250" si="27">AJ66</f>
        <v>#N/A</v>
      </c>
    </row>
    <row r="233" spans="1:34" x14ac:dyDescent="0.35">
      <c r="A233" s="227"/>
      <c r="B233" s="294"/>
      <c r="C233" s="294"/>
      <c r="D233" s="294"/>
      <c r="E233" s="294"/>
      <c r="F233" s="294"/>
      <c r="G233" s="294"/>
      <c r="H233" s="294"/>
      <c r="I233" s="294"/>
      <c r="J233" s="294"/>
      <c r="K233" s="294"/>
      <c r="L233" s="294"/>
      <c r="AH233" s="260" t="e">
        <f t="shared" si="27"/>
        <v>#N/A</v>
      </c>
    </row>
    <row r="234" spans="1:34" x14ac:dyDescent="0.35">
      <c r="A234" s="227"/>
      <c r="B234" s="294"/>
      <c r="C234" s="294"/>
      <c r="D234" s="294"/>
      <c r="E234" s="294"/>
      <c r="F234" s="294"/>
      <c r="G234" s="294"/>
      <c r="H234" s="294"/>
      <c r="I234" s="294"/>
      <c r="J234" s="294"/>
      <c r="K234" s="294"/>
      <c r="L234" s="294"/>
      <c r="AH234" s="260" t="e">
        <f t="shared" si="27"/>
        <v>#N/A</v>
      </c>
    </row>
    <row r="235" spans="1:34" x14ac:dyDescent="0.35">
      <c r="A235" s="227"/>
      <c r="B235" s="294"/>
      <c r="C235" s="294"/>
      <c r="D235" s="294"/>
      <c r="E235" s="294"/>
      <c r="F235" s="294"/>
      <c r="G235" s="294"/>
      <c r="H235" s="294"/>
      <c r="I235" s="294"/>
      <c r="J235" s="294"/>
      <c r="K235" s="294"/>
      <c r="L235" s="294"/>
      <c r="AH235" s="260" t="e">
        <f t="shared" si="27"/>
        <v>#N/A</v>
      </c>
    </row>
    <row r="236" spans="1:34" x14ac:dyDescent="0.35">
      <c r="A236" s="227"/>
      <c r="B236" s="294"/>
      <c r="C236" s="188"/>
      <c r="D236" s="188"/>
      <c r="E236" s="188"/>
      <c r="F236" s="188"/>
      <c r="G236" s="188"/>
      <c r="H236" s="188"/>
      <c r="AH236" s="260" t="e">
        <f t="shared" si="27"/>
        <v>#N/A</v>
      </c>
    </row>
    <row r="237" spans="1:34" x14ac:dyDescent="0.35">
      <c r="A237" s="227"/>
      <c r="B237" s="294"/>
      <c r="C237" s="188"/>
      <c r="D237" s="188"/>
      <c r="E237" s="188"/>
      <c r="F237" s="188"/>
      <c r="G237" s="188"/>
      <c r="H237" s="188"/>
      <c r="AH237" s="260" t="e">
        <f t="shared" si="27"/>
        <v>#N/A</v>
      </c>
    </row>
    <row r="238" spans="1:34" x14ac:dyDescent="0.35">
      <c r="A238" s="227"/>
      <c r="B238" s="294"/>
      <c r="C238" s="188"/>
      <c r="D238" s="188"/>
      <c r="E238" s="188"/>
      <c r="F238" s="188"/>
      <c r="G238" s="188"/>
      <c r="H238" s="188"/>
      <c r="AH238" s="260">
        <f t="shared" si="27"/>
        <v>720</v>
      </c>
    </row>
    <row r="239" spans="1:34" x14ac:dyDescent="0.35">
      <c r="A239" s="227"/>
      <c r="B239" s="294"/>
      <c r="C239" s="188"/>
      <c r="D239" s="188"/>
      <c r="E239" s="188"/>
      <c r="F239" s="188"/>
      <c r="G239" s="188"/>
      <c r="H239" s="188"/>
      <c r="AH239" s="260">
        <f t="shared" si="27"/>
        <v>0</v>
      </c>
    </row>
    <row r="240" spans="1:34" x14ac:dyDescent="0.35">
      <c r="AH240" s="260" t="e">
        <f t="shared" si="27"/>
        <v>#N/A</v>
      </c>
    </row>
    <row r="241" spans="1:34" x14ac:dyDescent="0.35">
      <c r="B241" s="216"/>
      <c r="C241" s="216"/>
      <c r="D241" s="216"/>
      <c r="E241" s="216"/>
      <c r="F241" s="216"/>
      <c r="G241" s="216"/>
      <c r="H241" s="216"/>
      <c r="I241" s="216"/>
      <c r="J241" s="216"/>
      <c r="K241" s="216"/>
      <c r="L241" s="216"/>
      <c r="AH241" s="260">
        <f t="shared" si="27"/>
        <v>600</v>
      </c>
    </row>
    <row r="242" spans="1:34" x14ac:dyDescent="0.35">
      <c r="C242" s="192"/>
      <c r="D242" s="192"/>
      <c r="E242" s="192"/>
      <c r="F242" s="192"/>
      <c r="G242" s="192"/>
      <c r="H242" s="192"/>
      <c r="I242" s="192"/>
      <c r="J242" s="192"/>
      <c r="K242" s="192"/>
      <c r="L242" s="192"/>
      <c r="AH242" s="260" t="e">
        <f t="shared" si="27"/>
        <v>#N/A</v>
      </c>
    </row>
    <row r="243" spans="1:34" x14ac:dyDescent="0.35">
      <c r="I243"/>
      <c r="J243"/>
      <c r="K243"/>
      <c r="L243"/>
      <c r="AH243" s="260" t="e">
        <f t="shared" si="27"/>
        <v>#N/A</v>
      </c>
    </row>
    <row r="244" spans="1:34" x14ac:dyDescent="0.35">
      <c r="C244" s="192"/>
      <c r="D244" s="192"/>
      <c r="E244" s="192"/>
      <c r="F244" s="192"/>
      <c r="G244" s="192"/>
      <c r="H244" s="192"/>
      <c r="I244" s="192"/>
      <c r="J244" s="192"/>
      <c r="K244" s="192"/>
      <c r="L244" s="192"/>
      <c r="AH244" s="260" t="e">
        <f t="shared" si="27"/>
        <v>#N/A</v>
      </c>
    </row>
    <row r="245" spans="1:34" x14ac:dyDescent="0.35">
      <c r="A245" s="227"/>
      <c r="C245" s="192"/>
      <c r="D245" s="192"/>
      <c r="E245" s="192"/>
      <c r="F245" s="192"/>
      <c r="G245" s="192"/>
      <c r="H245" s="192"/>
      <c r="I245" s="192"/>
      <c r="J245" s="192"/>
      <c r="K245" s="192"/>
      <c r="L245" s="192"/>
      <c r="AH245" s="260" t="e">
        <f t="shared" si="27"/>
        <v>#N/A</v>
      </c>
    </row>
    <row r="246" spans="1:34" x14ac:dyDescent="0.35">
      <c r="AH246" s="260">
        <f t="shared" si="27"/>
        <v>780</v>
      </c>
    </row>
    <row r="247" spans="1:34" x14ac:dyDescent="0.35">
      <c r="AH247" s="260" t="e">
        <f t="shared" si="27"/>
        <v>#N/A</v>
      </c>
    </row>
    <row r="248" spans="1:34" x14ac:dyDescent="0.35">
      <c r="AH248" s="260" t="e">
        <f t="shared" si="27"/>
        <v>#N/A</v>
      </c>
    </row>
    <row r="249" spans="1:34" x14ac:dyDescent="0.35">
      <c r="AH249" s="260" t="e">
        <f t="shared" si="27"/>
        <v>#N/A</v>
      </c>
    </row>
    <row r="250" spans="1:34" x14ac:dyDescent="0.35">
      <c r="AH250" s="261">
        <f t="shared" si="27"/>
        <v>600</v>
      </c>
    </row>
    <row r="251" spans="1:34" x14ac:dyDescent="0.35">
      <c r="AG251">
        <v>6</v>
      </c>
      <c r="AH251" s="260" t="e">
        <f t="shared" ref="AH251:AH314" si="28">AK2</f>
        <v>#N/A</v>
      </c>
    </row>
    <row r="252" spans="1:34" x14ac:dyDescent="0.35">
      <c r="AH252" s="260" t="e">
        <f t="shared" si="28"/>
        <v>#N/A</v>
      </c>
    </row>
    <row r="253" spans="1:34" x14ac:dyDescent="0.35">
      <c r="AH253" s="260" t="e">
        <f t="shared" si="28"/>
        <v>#N/A</v>
      </c>
    </row>
    <row r="254" spans="1:34" x14ac:dyDescent="0.35">
      <c r="AH254" s="260">
        <f t="shared" si="28"/>
        <v>240</v>
      </c>
    </row>
    <row r="255" spans="1:34" x14ac:dyDescent="0.35">
      <c r="AH255" s="260">
        <f t="shared" si="28"/>
        <v>600</v>
      </c>
    </row>
    <row r="256" spans="1:34" x14ac:dyDescent="0.35">
      <c r="AH256" s="260" t="e">
        <f t="shared" si="28"/>
        <v>#N/A</v>
      </c>
    </row>
    <row r="257" spans="34:34" x14ac:dyDescent="0.35">
      <c r="AH257" s="260" t="e">
        <f t="shared" si="28"/>
        <v>#N/A</v>
      </c>
    </row>
    <row r="258" spans="34:34" x14ac:dyDescent="0.35">
      <c r="AH258" s="260">
        <f t="shared" si="28"/>
        <v>300</v>
      </c>
    </row>
    <row r="259" spans="34:34" x14ac:dyDescent="0.35">
      <c r="AH259" s="260" t="e">
        <f t="shared" si="28"/>
        <v>#N/A</v>
      </c>
    </row>
    <row r="260" spans="34:34" x14ac:dyDescent="0.35">
      <c r="AH260" s="260" t="e">
        <f t="shared" si="28"/>
        <v>#N/A</v>
      </c>
    </row>
    <row r="261" spans="34:34" x14ac:dyDescent="0.35">
      <c r="AH261" s="260">
        <f t="shared" si="28"/>
        <v>600</v>
      </c>
    </row>
    <row r="262" spans="34:34" x14ac:dyDescent="0.35">
      <c r="AH262" s="260">
        <f t="shared" si="28"/>
        <v>360</v>
      </c>
    </row>
    <row r="263" spans="34:34" x14ac:dyDescent="0.35">
      <c r="AH263" s="260" t="e">
        <f t="shared" si="28"/>
        <v>#N/A</v>
      </c>
    </row>
    <row r="264" spans="34:34" x14ac:dyDescent="0.35">
      <c r="AH264" s="260">
        <f t="shared" si="28"/>
        <v>420</v>
      </c>
    </row>
    <row r="265" spans="34:34" x14ac:dyDescent="0.35">
      <c r="AH265" s="260" t="e">
        <f t="shared" si="28"/>
        <v>#N/A</v>
      </c>
    </row>
    <row r="266" spans="34:34" x14ac:dyDescent="0.35">
      <c r="AH266" s="260" t="e">
        <f t="shared" si="28"/>
        <v>#N/A</v>
      </c>
    </row>
    <row r="267" spans="34:34" x14ac:dyDescent="0.35">
      <c r="AH267" s="260">
        <f t="shared" si="28"/>
        <v>160</v>
      </c>
    </row>
    <row r="268" spans="34:34" x14ac:dyDescent="0.35">
      <c r="AH268" s="260">
        <f t="shared" si="28"/>
        <v>480</v>
      </c>
    </row>
    <row r="269" spans="34:34" x14ac:dyDescent="0.35">
      <c r="AH269" s="260" t="e">
        <f t="shared" si="28"/>
        <v>#N/A</v>
      </c>
    </row>
    <row r="270" spans="34:34" x14ac:dyDescent="0.35">
      <c r="AH270" s="260">
        <f t="shared" si="28"/>
        <v>600</v>
      </c>
    </row>
    <row r="271" spans="34:34" x14ac:dyDescent="0.35">
      <c r="AH271" s="260">
        <f t="shared" si="28"/>
        <v>540</v>
      </c>
    </row>
    <row r="272" spans="34:34" x14ac:dyDescent="0.35">
      <c r="AH272" s="260">
        <f t="shared" si="28"/>
        <v>360</v>
      </c>
    </row>
    <row r="273" spans="34:34" x14ac:dyDescent="0.35">
      <c r="AH273" s="260" t="e">
        <f t="shared" si="28"/>
        <v>#N/A</v>
      </c>
    </row>
    <row r="274" spans="34:34" x14ac:dyDescent="0.35">
      <c r="AH274" s="260" t="e">
        <f t="shared" si="28"/>
        <v>#N/A</v>
      </c>
    </row>
    <row r="275" spans="34:34" x14ac:dyDescent="0.35">
      <c r="AH275" s="260" t="e">
        <f t="shared" si="28"/>
        <v>#N/A</v>
      </c>
    </row>
    <row r="276" spans="34:34" x14ac:dyDescent="0.35">
      <c r="AH276" s="260" t="e">
        <f t="shared" si="28"/>
        <v>#N/A</v>
      </c>
    </row>
    <row r="277" spans="34:34" x14ac:dyDescent="0.35">
      <c r="AH277" s="260" t="e">
        <f t="shared" si="28"/>
        <v>#N/A</v>
      </c>
    </row>
    <row r="278" spans="34:34" x14ac:dyDescent="0.35">
      <c r="AH278" s="260" t="e">
        <f t="shared" si="28"/>
        <v>#N/A</v>
      </c>
    </row>
    <row r="279" spans="34:34" x14ac:dyDescent="0.35">
      <c r="AH279" s="260" t="e">
        <f t="shared" si="28"/>
        <v>#N/A</v>
      </c>
    </row>
    <row r="280" spans="34:34" x14ac:dyDescent="0.35">
      <c r="AH280" s="260" t="e">
        <f t="shared" si="28"/>
        <v>#N/A</v>
      </c>
    </row>
    <row r="281" spans="34:34" x14ac:dyDescent="0.35">
      <c r="AH281" s="260" t="e">
        <f t="shared" si="28"/>
        <v>#N/A</v>
      </c>
    </row>
    <row r="282" spans="34:34" x14ac:dyDescent="0.35">
      <c r="AH282" s="260" t="e">
        <f t="shared" si="28"/>
        <v>#N/A</v>
      </c>
    </row>
    <row r="283" spans="34:34" x14ac:dyDescent="0.35">
      <c r="AH283" s="260" t="e">
        <f t="shared" si="28"/>
        <v>#N/A</v>
      </c>
    </row>
    <row r="284" spans="34:34" x14ac:dyDescent="0.35">
      <c r="AH284" s="260" t="e">
        <f t="shared" si="28"/>
        <v>#N/A</v>
      </c>
    </row>
    <row r="285" spans="34:34" x14ac:dyDescent="0.35">
      <c r="AH285" s="260">
        <f t="shared" si="28"/>
        <v>660</v>
      </c>
    </row>
    <row r="286" spans="34:34" x14ac:dyDescent="0.35">
      <c r="AH286" s="260">
        <f t="shared" si="28"/>
        <v>480</v>
      </c>
    </row>
    <row r="287" spans="34:34" x14ac:dyDescent="0.35">
      <c r="AH287" s="260" t="e">
        <f t="shared" si="28"/>
        <v>#N/A</v>
      </c>
    </row>
    <row r="288" spans="34:34" x14ac:dyDescent="0.35">
      <c r="AH288" s="260" t="e">
        <f t="shared" si="28"/>
        <v>#N/A</v>
      </c>
    </row>
    <row r="289" spans="34:34" x14ac:dyDescent="0.35">
      <c r="AH289" s="260">
        <f t="shared" si="28"/>
        <v>480</v>
      </c>
    </row>
    <row r="290" spans="34:34" x14ac:dyDescent="0.35">
      <c r="AH290" s="260" t="e">
        <f t="shared" si="28"/>
        <v>#N/A</v>
      </c>
    </row>
    <row r="291" spans="34:34" x14ac:dyDescent="0.35">
      <c r="AH291" s="260" t="e">
        <f t="shared" si="28"/>
        <v>#N/A</v>
      </c>
    </row>
    <row r="292" spans="34:34" x14ac:dyDescent="0.35">
      <c r="AH292" s="260" t="e">
        <f t="shared" si="28"/>
        <v>#N/A</v>
      </c>
    </row>
    <row r="293" spans="34:34" x14ac:dyDescent="0.35">
      <c r="AH293" s="260">
        <f t="shared" si="28"/>
        <v>480</v>
      </c>
    </row>
    <row r="294" spans="34:34" x14ac:dyDescent="0.35">
      <c r="AH294" s="260" t="e">
        <f t="shared" si="28"/>
        <v>#N/A</v>
      </c>
    </row>
    <row r="295" spans="34:34" x14ac:dyDescent="0.35">
      <c r="AH295" s="260">
        <f t="shared" si="28"/>
        <v>960</v>
      </c>
    </row>
    <row r="296" spans="34:34" x14ac:dyDescent="0.35">
      <c r="AH296" s="260">
        <f t="shared" si="28"/>
        <v>660</v>
      </c>
    </row>
    <row r="297" spans="34:34" x14ac:dyDescent="0.35">
      <c r="AH297" s="260">
        <f t="shared" si="28"/>
        <v>390</v>
      </c>
    </row>
    <row r="298" spans="34:34" x14ac:dyDescent="0.35">
      <c r="AH298" s="260" t="e">
        <f t="shared" si="28"/>
        <v>#N/A</v>
      </c>
    </row>
    <row r="299" spans="34:34" x14ac:dyDescent="0.35">
      <c r="AH299" s="260">
        <f t="shared" si="28"/>
        <v>300</v>
      </c>
    </row>
    <row r="300" spans="34:34" x14ac:dyDescent="0.35">
      <c r="AH300" s="260" t="e">
        <f t="shared" si="28"/>
        <v>#N/A</v>
      </c>
    </row>
    <row r="301" spans="34:34" x14ac:dyDescent="0.35">
      <c r="AH301" s="260">
        <f t="shared" si="28"/>
        <v>600</v>
      </c>
    </row>
    <row r="302" spans="34:34" x14ac:dyDescent="0.35">
      <c r="AH302" s="260" t="e">
        <f t="shared" si="28"/>
        <v>#N/A</v>
      </c>
    </row>
    <row r="303" spans="34:34" x14ac:dyDescent="0.35">
      <c r="AH303" s="260">
        <f t="shared" si="28"/>
        <v>600</v>
      </c>
    </row>
    <row r="304" spans="34:34" x14ac:dyDescent="0.35">
      <c r="AH304" s="260" t="e">
        <f t="shared" si="28"/>
        <v>#N/A</v>
      </c>
    </row>
    <row r="305" spans="34:34" x14ac:dyDescent="0.35">
      <c r="AH305" s="260" t="e">
        <f t="shared" si="28"/>
        <v>#N/A</v>
      </c>
    </row>
    <row r="306" spans="34:34" x14ac:dyDescent="0.35">
      <c r="AH306" s="260" t="e">
        <f t="shared" si="28"/>
        <v>#N/A</v>
      </c>
    </row>
    <row r="307" spans="34:34" x14ac:dyDescent="0.35">
      <c r="AH307" s="260" t="e">
        <f t="shared" si="28"/>
        <v>#N/A</v>
      </c>
    </row>
    <row r="308" spans="34:34" x14ac:dyDescent="0.35">
      <c r="AH308" s="260" t="e">
        <f t="shared" si="28"/>
        <v>#N/A</v>
      </c>
    </row>
    <row r="309" spans="34:34" x14ac:dyDescent="0.35">
      <c r="AH309" s="260" t="e">
        <f t="shared" si="28"/>
        <v>#N/A</v>
      </c>
    </row>
    <row r="310" spans="34:34" x14ac:dyDescent="0.35">
      <c r="AH310" s="260" t="e">
        <f t="shared" si="28"/>
        <v>#N/A</v>
      </c>
    </row>
    <row r="311" spans="34:34" x14ac:dyDescent="0.35">
      <c r="AH311" s="260" t="e">
        <f t="shared" si="28"/>
        <v>#N/A</v>
      </c>
    </row>
    <row r="312" spans="34:34" x14ac:dyDescent="0.35">
      <c r="AH312" s="260">
        <f t="shared" si="28"/>
        <v>360</v>
      </c>
    </row>
    <row r="313" spans="34:34" x14ac:dyDescent="0.35">
      <c r="AH313" s="260" t="e">
        <f t="shared" si="28"/>
        <v>#N/A</v>
      </c>
    </row>
    <row r="314" spans="34:34" x14ac:dyDescent="0.35">
      <c r="AH314" s="260">
        <f t="shared" si="28"/>
        <v>720</v>
      </c>
    </row>
    <row r="315" spans="34:34" x14ac:dyDescent="0.35">
      <c r="AH315" s="260">
        <f t="shared" ref="AH315:AH333" si="29">AK66</f>
        <v>360</v>
      </c>
    </row>
    <row r="316" spans="34:34" x14ac:dyDescent="0.35">
      <c r="AH316" s="260">
        <f t="shared" si="29"/>
        <v>720</v>
      </c>
    </row>
    <row r="317" spans="34:34" x14ac:dyDescent="0.35">
      <c r="AH317" s="260" t="e">
        <f t="shared" si="29"/>
        <v>#N/A</v>
      </c>
    </row>
    <row r="318" spans="34:34" x14ac:dyDescent="0.35">
      <c r="AH318" s="260" t="e">
        <f t="shared" si="29"/>
        <v>#N/A</v>
      </c>
    </row>
    <row r="319" spans="34:34" x14ac:dyDescent="0.35">
      <c r="AH319" s="260" t="e">
        <f t="shared" si="29"/>
        <v>#N/A</v>
      </c>
    </row>
    <row r="320" spans="34:34" x14ac:dyDescent="0.35">
      <c r="AH320" s="260" t="e">
        <f t="shared" si="29"/>
        <v>#N/A</v>
      </c>
    </row>
    <row r="321" spans="33:34" x14ac:dyDescent="0.35">
      <c r="AH321" s="260">
        <f t="shared" si="29"/>
        <v>360</v>
      </c>
    </row>
    <row r="322" spans="33:34" x14ac:dyDescent="0.35">
      <c r="AH322" s="260">
        <f t="shared" si="29"/>
        <v>660</v>
      </c>
    </row>
    <row r="323" spans="33:34" x14ac:dyDescent="0.35">
      <c r="AH323" s="260" t="e">
        <f t="shared" si="29"/>
        <v>#N/A</v>
      </c>
    </row>
    <row r="324" spans="33:34" x14ac:dyDescent="0.35">
      <c r="AH324" s="260">
        <f t="shared" si="29"/>
        <v>0</v>
      </c>
    </row>
    <row r="325" spans="33:34" x14ac:dyDescent="0.35">
      <c r="AH325" s="260">
        <f t="shared" si="29"/>
        <v>240</v>
      </c>
    </row>
    <row r="326" spans="33:34" x14ac:dyDescent="0.35">
      <c r="AH326" s="260" t="e">
        <f t="shared" si="29"/>
        <v>#N/A</v>
      </c>
    </row>
    <row r="327" spans="33:34" x14ac:dyDescent="0.35">
      <c r="AH327" s="260" t="e">
        <f t="shared" si="29"/>
        <v>#N/A</v>
      </c>
    </row>
    <row r="328" spans="33:34" x14ac:dyDescent="0.35">
      <c r="AH328" s="260" t="e">
        <f t="shared" si="29"/>
        <v>#N/A</v>
      </c>
    </row>
    <row r="329" spans="33:34" x14ac:dyDescent="0.35">
      <c r="AH329" s="260">
        <f t="shared" si="29"/>
        <v>480</v>
      </c>
    </row>
    <row r="330" spans="33:34" x14ac:dyDescent="0.35">
      <c r="AH330" s="260">
        <f t="shared" si="29"/>
        <v>480</v>
      </c>
    </row>
    <row r="331" spans="33:34" x14ac:dyDescent="0.35">
      <c r="AH331" s="260" t="e">
        <f t="shared" si="29"/>
        <v>#N/A</v>
      </c>
    </row>
    <row r="332" spans="33:34" x14ac:dyDescent="0.35">
      <c r="AH332" s="260">
        <f t="shared" si="29"/>
        <v>360</v>
      </c>
    </row>
    <row r="333" spans="33:34" x14ac:dyDescent="0.35">
      <c r="AH333" s="261">
        <f t="shared" si="29"/>
        <v>540</v>
      </c>
    </row>
    <row r="334" spans="33:34" x14ac:dyDescent="0.35">
      <c r="AG334">
        <v>12</v>
      </c>
      <c r="AH334" s="260" t="e">
        <f t="shared" ref="AH334:AH397" si="30">AL2</f>
        <v>#N/A</v>
      </c>
    </row>
    <row r="335" spans="33:34" x14ac:dyDescent="0.35">
      <c r="AH335" s="260" t="e">
        <f t="shared" si="30"/>
        <v>#N/A</v>
      </c>
    </row>
    <row r="336" spans="33:34" x14ac:dyDescent="0.35">
      <c r="AH336" s="260" t="e">
        <f t="shared" si="30"/>
        <v>#N/A</v>
      </c>
    </row>
    <row r="337" spans="34:34" x14ac:dyDescent="0.35">
      <c r="AH337" s="260">
        <f t="shared" si="30"/>
        <v>240</v>
      </c>
    </row>
    <row r="338" spans="34:34" x14ac:dyDescent="0.35">
      <c r="AH338" s="260">
        <f t="shared" si="30"/>
        <v>600</v>
      </c>
    </row>
    <row r="339" spans="34:34" x14ac:dyDescent="0.35">
      <c r="AH339" s="260" t="e">
        <f t="shared" si="30"/>
        <v>#N/A</v>
      </c>
    </row>
    <row r="340" spans="34:34" x14ac:dyDescent="0.35">
      <c r="AH340" s="260" t="e">
        <f t="shared" si="30"/>
        <v>#N/A</v>
      </c>
    </row>
    <row r="341" spans="34:34" x14ac:dyDescent="0.35">
      <c r="AH341" s="260" t="e">
        <f t="shared" si="30"/>
        <v>#N/A</v>
      </c>
    </row>
    <row r="342" spans="34:34" x14ac:dyDescent="0.35">
      <c r="AH342" s="260" t="e">
        <f t="shared" si="30"/>
        <v>#N/A</v>
      </c>
    </row>
    <row r="343" spans="34:34" x14ac:dyDescent="0.35">
      <c r="AH343" s="260" t="e">
        <f t="shared" si="30"/>
        <v>#N/A</v>
      </c>
    </row>
    <row r="344" spans="34:34" x14ac:dyDescent="0.35">
      <c r="AH344" s="260">
        <f t="shared" si="30"/>
        <v>960</v>
      </c>
    </row>
    <row r="345" spans="34:34" x14ac:dyDescent="0.35">
      <c r="AH345" s="260">
        <f t="shared" si="30"/>
        <v>300</v>
      </c>
    </row>
    <row r="346" spans="34:34" x14ac:dyDescent="0.35">
      <c r="AH346" s="260" t="e">
        <f t="shared" si="30"/>
        <v>#N/A</v>
      </c>
    </row>
    <row r="347" spans="34:34" x14ac:dyDescent="0.35">
      <c r="AH347" s="260">
        <f t="shared" si="30"/>
        <v>360</v>
      </c>
    </row>
    <row r="348" spans="34:34" x14ac:dyDescent="0.35">
      <c r="AH348" s="260" t="e">
        <f t="shared" si="30"/>
        <v>#N/A</v>
      </c>
    </row>
    <row r="349" spans="34:34" x14ac:dyDescent="0.35">
      <c r="AH349" s="260" t="e">
        <f t="shared" si="30"/>
        <v>#N/A</v>
      </c>
    </row>
    <row r="350" spans="34:34" x14ac:dyDescent="0.35">
      <c r="AH350" s="260">
        <f t="shared" si="30"/>
        <v>300</v>
      </c>
    </row>
    <row r="351" spans="34:34" x14ac:dyDescent="0.35">
      <c r="AH351" s="260">
        <f t="shared" si="30"/>
        <v>480</v>
      </c>
    </row>
    <row r="352" spans="34:34" x14ac:dyDescent="0.35">
      <c r="AH352" s="260" t="e">
        <f t="shared" si="30"/>
        <v>#N/A</v>
      </c>
    </row>
    <row r="353" spans="34:34" x14ac:dyDescent="0.35">
      <c r="AH353" s="260">
        <f t="shared" si="30"/>
        <v>600</v>
      </c>
    </row>
    <row r="354" spans="34:34" x14ac:dyDescent="0.35">
      <c r="AH354" s="260" t="e">
        <f t="shared" si="30"/>
        <v>#N/A</v>
      </c>
    </row>
    <row r="355" spans="34:34" x14ac:dyDescent="0.35">
      <c r="AH355" s="260">
        <f t="shared" si="30"/>
        <v>360</v>
      </c>
    </row>
    <row r="356" spans="34:34" x14ac:dyDescent="0.35">
      <c r="AH356" s="260" t="e">
        <f t="shared" si="30"/>
        <v>#N/A</v>
      </c>
    </row>
    <row r="357" spans="34:34" x14ac:dyDescent="0.35">
      <c r="AH357" s="260" t="e">
        <f t="shared" si="30"/>
        <v>#N/A</v>
      </c>
    </row>
    <row r="358" spans="34:34" x14ac:dyDescent="0.35">
      <c r="AH358" s="260" t="e">
        <f t="shared" si="30"/>
        <v>#N/A</v>
      </c>
    </row>
    <row r="359" spans="34:34" x14ac:dyDescent="0.35">
      <c r="AH359" s="260">
        <f t="shared" si="30"/>
        <v>480</v>
      </c>
    </row>
    <row r="360" spans="34:34" x14ac:dyDescent="0.35">
      <c r="AH360" s="260" t="e">
        <f t="shared" si="30"/>
        <v>#N/A</v>
      </c>
    </row>
    <row r="361" spans="34:34" x14ac:dyDescent="0.35">
      <c r="AH361" s="260" t="e">
        <f t="shared" si="30"/>
        <v>#N/A</v>
      </c>
    </row>
    <row r="362" spans="34:34" x14ac:dyDescent="0.35">
      <c r="AH362" s="260" t="e">
        <f t="shared" si="30"/>
        <v>#N/A</v>
      </c>
    </row>
    <row r="363" spans="34:34" x14ac:dyDescent="0.35">
      <c r="AH363" s="260" t="e">
        <f t="shared" si="30"/>
        <v>#N/A</v>
      </c>
    </row>
    <row r="364" spans="34:34" x14ac:dyDescent="0.35">
      <c r="AH364" s="260" t="e">
        <f t="shared" si="30"/>
        <v>#N/A</v>
      </c>
    </row>
    <row r="365" spans="34:34" x14ac:dyDescent="0.35">
      <c r="AH365" s="260">
        <f t="shared" si="30"/>
        <v>300</v>
      </c>
    </row>
    <row r="366" spans="34:34" x14ac:dyDescent="0.35">
      <c r="AH366" s="260">
        <f t="shared" si="30"/>
        <v>360</v>
      </c>
    </row>
    <row r="367" spans="34:34" x14ac:dyDescent="0.35">
      <c r="AH367" s="260" t="e">
        <f t="shared" si="30"/>
        <v>#N/A</v>
      </c>
    </row>
    <row r="368" spans="34:34" x14ac:dyDescent="0.35">
      <c r="AH368" s="260">
        <f t="shared" si="30"/>
        <v>600</v>
      </c>
    </row>
    <row r="369" spans="34:34" x14ac:dyDescent="0.35">
      <c r="AH369" s="260">
        <f t="shared" si="30"/>
        <v>480</v>
      </c>
    </row>
    <row r="370" spans="34:34" x14ac:dyDescent="0.35">
      <c r="AH370" s="260" t="e">
        <f t="shared" si="30"/>
        <v>#N/A</v>
      </c>
    </row>
    <row r="371" spans="34:34" x14ac:dyDescent="0.35">
      <c r="AH371" s="260">
        <f t="shared" si="30"/>
        <v>720</v>
      </c>
    </row>
    <row r="372" spans="34:34" x14ac:dyDescent="0.35">
      <c r="AH372" s="260" t="e">
        <f t="shared" si="30"/>
        <v>#N/A</v>
      </c>
    </row>
    <row r="373" spans="34:34" x14ac:dyDescent="0.35">
      <c r="AH373" s="260">
        <f t="shared" si="30"/>
        <v>240</v>
      </c>
    </row>
    <row r="374" spans="34:34" x14ac:dyDescent="0.35">
      <c r="AH374" s="260" t="e">
        <f t="shared" si="30"/>
        <v>#N/A</v>
      </c>
    </row>
    <row r="375" spans="34:34" x14ac:dyDescent="0.35">
      <c r="AH375" s="260" t="e">
        <f t="shared" si="30"/>
        <v>#N/A</v>
      </c>
    </row>
    <row r="376" spans="34:34" x14ac:dyDescent="0.35">
      <c r="AH376" s="260">
        <f t="shared" si="30"/>
        <v>300</v>
      </c>
    </row>
    <row r="377" spans="34:34" x14ac:dyDescent="0.35">
      <c r="AH377" s="260">
        <f t="shared" si="30"/>
        <v>600</v>
      </c>
    </row>
    <row r="378" spans="34:34" x14ac:dyDescent="0.35">
      <c r="AH378" s="260">
        <f t="shared" si="30"/>
        <v>240</v>
      </c>
    </row>
    <row r="379" spans="34:34" x14ac:dyDescent="0.35">
      <c r="AH379" s="260" t="e">
        <f t="shared" si="30"/>
        <v>#N/A</v>
      </c>
    </row>
    <row r="380" spans="34:34" x14ac:dyDescent="0.35">
      <c r="AH380" s="260">
        <f t="shared" si="30"/>
        <v>360</v>
      </c>
    </row>
    <row r="381" spans="34:34" x14ac:dyDescent="0.35">
      <c r="AH381" s="260" t="e">
        <f t="shared" si="30"/>
        <v>#N/A</v>
      </c>
    </row>
    <row r="382" spans="34:34" x14ac:dyDescent="0.35">
      <c r="AH382" s="260" t="e">
        <f t="shared" si="30"/>
        <v>#N/A</v>
      </c>
    </row>
    <row r="383" spans="34:34" x14ac:dyDescent="0.35">
      <c r="AH383" s="260" t="e">
        <f t="shared" si="30"/>
        <v>#N/A</v>
      </c>
    </row>
    <row r="384" spans="34:34" x14ac:dyDescent="0.35">
      <c r="AH384" s="260">
        <f t="shared" si="30"/>
        <v>600</v>
      </c>
    </row>
    <row r="385" spans="34:34" x14ac:dyDescent="0.35">
      <c r="AH385" s="260" t="e">
        <f t="shared" si="30"/>
        <v>#N/A</v>
      </c>
    </row>
    <row r="386" spans="34:34" x14ac:dyDescent="0.35">
      <c r="AH386" s="260" t="e">
        <f t="shared" si="30"/>
        <v>#N/A</v>
      </c>
    </row>
    <row r="387" spans="34:34" x14ac:dyDescent="0.35">
      <c r="AH387" s="260" t="e">
        <f t="shared" si="30"/>
        <v>#N/A</v>
      </c>
    </row>
    <row r="388" spans="34:34" x14ac:dyDescent="0.35">
      <c r="AH388" s="260">
        <f t="shared" si="30"/>
        <v>0</v>
      </c>
    </row>
    <row r="389" spans="34:34" x14ac:dyDescent="0.35">
      <c r="AH389" s="260" t="e">
        <f t="shared" si="30"/>
        <v>#N/A</v>
      </c>
    </row>
    <row r="390" spans="34:34" x14ac:dyDescent="0.35">
      <c r="AH390" s="260">
        <f t="shared" si="30"/>
        <v>720</v>
      </c>
    </row>
    <row r="391" spans="34:34" x14ac:dyDescent="0.35">
      <c r="AH391" s="260">
        <f t="shared" si="30"/>
        <v>360</v>
      </c>
    </row>
    <row r="392" spans="34:34" x14ac:dyDescent="0.35">
      <c r="AH392" s="260" t="e">
        <f t="shared" si="30"/>
        <v>#N/A</v>
      </c>
    </row>
    <row r="393" spans="34:34" x14ac:dyDescent="0.35">
      <c r="AH393" s="260" t="e">
        <f t="shared" si="30"/>
        <v>#N/A</v>
      </c>
    </row>
    <row r="394" spans="34:34" x14ac:dyDescent="0.35">
      <c r="AH394" s="260" t="e">
        <f t="shared" si="30"/>
        <v>#N/A</v>
      </c>
    </row>
    <row r="395" spans="34:34" x14ac:dyDescent="0.35">
      <c r="AH395" s="260">
        <f t="shared" si="30"/>
        <v>420</v>
      </c>
    </row>
    <row r="396" spans="34:34" x14ac:dyDescent="0.35">
      <c r="AH396" s="260" t="e">
        <f t="shared" si="30"/>
        <v>#N/A</v>
      </c>
    </row>
    <row r="397" spans="34:34" x14ac:dyDescent="0.35">
      <c r="AH397" s="260">
        <f t="shared" si="30"/>
        <v>540</v>
      </c>
    </row>
    <row r="398" spans="34:34" x14ac:dyDescent="0.35">
      <c r="AH398" s="260" t="e">
        <f t="shared" ref="AH398:AH416" si="31">AL66</f>
        <v>#N/A</v>
      </c>
    </row>
    <row r="399" spans="34:34" x14ac:dyDescent="0.35">
      <c r="AH399" s="260">
        <f t="shared" si="31"/>
        <v>600</v>
      </c>
    </row>
    <row r="400" spans="34:34" x14ac:dyDescent="0.35">
      <c r="AH400" s="260" t="e">
        <f t="shared" si="31"/>
        <v>#N/A</v>
      </c>
    </row>
    <row r="401" spans="34:34" x14ac:dyDescent="0.35">
      <c r="AH401" s="260" t="e">
        <f t="shared" si="31"/>
        <v>#N/A</v>
      </c>
    </row>
    <row r="402" spans="34:34" x14ac:dyDescent="0.35">
      <c r="AH402" s="260" t="e">
        <f t="shared" si="31"/>
        <v>#N/A</v>
      </c>
    </row>
    <row r="403" spans="34:34" x14ac:dyDescent="0.35">
      <c r="AH403" s="260" t="e">
        <f t="shared" si="31"/>
        <v>#N/A</v>
      </c>
    </row>
    <row r="404" spans="34:34" x14ac:dyDescent="0.35">
      <c r="AH404" s="260" t="e">
        <f t="shared" si="31"/>
        <v>#N/A</v>
      </c>
    </row>
    <row r="405" spans="34:34" x14ac:dyDescent="0.35">
      <c r="AH405" s="260" t="e">
        <f t="shared" si="31"/>
        <v>#N/A</v>
      </c>
    </row>
    <row r="406" spans="34:34" x14ac:dyDescent="0.35">
      <c r="AH406" s="260" t="e">
        <f t="shared" si="31"/>
        <v>#N/A</v>
      </c>
    </row>
    <row r="407" spans="34:34" x14ac:dyDescent="0.35">
      <c r="AH407" s="260">
        <f t="shared" si="31"/>
        <v>720</v>
      </c>
    </row>
    <row r="408" spans="34:34" x14ac:dyDescent="0.35">
      <c r="AH408" s="260">
        <f t="shared" si="31"/>
        <v>300</v>
      </c>
    </row>
    <row r="409" spans="34:34" x14ac:dyDescent="0.35">
      <c r="AH409" s="260" t="e">
        <f t="shared" si="31"/>
        <v>#N/A</v>
      </c>
    </row>
    <row r="410" spans="34:34" x14ac:dyDescent="0.35">
      <c r="AH410" s="260" t="e">
        <f t="shared" si="31"/>
        <v>#N/A</v>
      </c>
    </row>
    <row r="411" spans="34:34" x14ac:dyDescent="0.35">
      <c r="AH411" s="260" t="e">
        <f t="shared" si="31"/>
        <v>#N/A</v>
      </c>
    </row>
    <row r="412" spans="34:34" x14ac:dyDescent="0.35">
      <c r="AH412" s="260">
        <f t="shared" si="31"/>
        <v>720</v>
      </c>
    </row>
    <row r="413" spans="34:34" x14ac:dyDescent="0.35">
      <c r="AH413" s="260" t="e">
        <f t="shared" si="31"/>
        <v>#N/A</v>
      </c>
    </row>
    <row r="414" spans="34:34" x14ac:dyDescent="0.35">
      <c r="AH414" s="260" t="e">
        <f t="shared" si="31"/>
        <v>#N/A</v>
      </c>
    </row>
    <row r="415" spans="34:34" x14ac:dyDescent="0.35">
      <c r="AH415" s="260" t="e">
        <f t="shared" si="31"/>
        <v>#N/A</v>
      </c>
    </row>
    <row r="416" spans="34:34" x14ac:dyDescent="0.35">
      <c r="AH416" s="261">
        <f t="shared" si="31"/>
        <v>300</v>
      </c>
    </row>
    <row r="417" spans="33:34" x14ac:dyDescent="0.35">
      <c r="AG417">
        <v>18</v>
      </c>
      <c r="AH417" s="260" t="e">
        <f t="shared" ref="AH417:AH480" si="32">AM2</f>
        <v>#N/A</v>
      </c>
    </row>
    <row r="418" spans="33:34" x14ac:dyDescent="0.35">
      <c r="AH418" s="260" t="e">
        <f t="shared" si="32"/>
        <v>#N/A</v>
      </c>
    </row>
    <row r="419" spans="33:34" x14ac:dyDescent="0.35">
      <c r="AH419" s="260" t="e">
        <f t="shared" si="32"/>
        <v>#N/A</v>
      </c>
    </row>
    <row r="420" spans="33:34" x14ac:dyDescent="0.35">
      <c r="AH420" s="260">
        <f t="shared" si="32"/>
        <v>240</v>
      </c>
    </row>
    <row r="421" spans="33:34" x14ac:dyDescent="0.35">
      <c r="AH421" s="260" t="e">
        <f t="shared" si="32"/>
        <v>#N/A</v>
      </c>
    </row>
    <row r="422" spans="33:34" x14ac:dyDescent="0.35">
      <c r="AH422" s="260" t="e">
        <f t="shared" si="32"/>
        <v>#N/A</v>
      </c>
    </row>
    <row r="423" spans="33:34" x14ac:dyDescent="0.35">
      <c r="AH423" s="260" t="e">
        <f t="shared" si="32"/>
        <v>#N/A</v>
      </c>
    </row>
    <row r="424" spans="33:34" x14ac:dyDescent="0.35">
      <c r="AH424" s="260">
        <f t="shared" si="32"/>
        <v>240</v>
      </c>
    </row>
    <row r="425" spans="33:34" x14ac:dyDescent="0.35">
      <c r="AH425" s="260" t="e">
        <f t="shared" si="32"/>
        <v>#N/A</v>
      </c>
    </row>
    <row r="426" spans="33:34" x14ac:dyDescent="0.35">
      <c r="AH426" s="260" t="e">
        <f t="shared" si="32"/>
        <v>#N/A</v>
      </c>
    </row>
    <row r="427" spans="33:34" x14ac:dyDescent="0.35">
      <c r="AH427" s="260" t="e">
        <f t="shared" si="32"/>
        <v>#N/A</v>
      </c>
    </row>
    <row r="428" spans="33:34" x14ac:dyDescent="0.35">
      <c r="AH428" s="260">
        <f t="shared" si="32"/>
        <v>300</v>
      </c>
    </row>
    <row r="429" spans="33:34" x14ac:dyDescent="0.35">
      <c r="AH429" s="260" t="e">
        <f t="shared" si="32"/>
        <v>#N/A</v>
      </c>
    </row>
    <row r="430" spans="33:34" x14ac:dyDescent="0.35">
      <c r="AH430" s="260" t="e">
        <f t="shared" si="32"/>
        <v>#N/A</v>
      </c>
    </row>
    <row r="431" spans="33:34" x14ac:dyDescent="0.35">
      <c r="AH431" s="260" t="e">
        <f t="shared" si="32"/>
        <v>#N/A</v>
      </c>
    </row>
    <row r="432" spans="33:34" x14ac:dyDescent="0.35">
      <c r="AH432" s="260">
        <f t="shared" si="32"/>
        <v>420</v>
      </c>
    </row>
    <row r="433" spans="34:34" x14ac:dyDescent="0.35">
      <c r="AH433" s="260">
        <f t="shared" si="32"/>
        <v>300</v>
      </c>
    </row>
    <row r="434" spans="34:34" x14ac:dyDescent="0.35">
      <c r="AH434" s="260">
        <f t="shared" si="32"/>
        <v>480</v>
      </c>
    </row>
    <row r="435" spans="34:34" x14ac:dyDescent="0.35">
      <c r="AH435" s="260" t="e">
        <f t="shared" si="32"/>
        <v>#N/A</v>
      </c>
    </row>
    <row r="436" spans="34:34" x14ac:dyDescent="0.35">
      <c r="AH436" s="260">
        <f t="shared" si="32"/>
        <v>600</v>
      </c>
    </row>
    <row r="437" spans="34:34" x14ac:dyDescent="0.35">
      <c r="AH437" s="260">
        <f t="shared" si="32"/>
        <v>720</v>
      </c>
    </row>
    <row r="438" spans="34:34" x14ac:dyDescent="0.35">
      <c r="AH438" s="260">
        <f t="shared" si="32"/>
        <v>360</v>
      </c>
    </row>
    <row r="439" spans="34:34" x14ac:dyDescent="0.35">
      <c r="AH439" s="260" t="e">
        <f t="shared" si="32"/>
        <v>#N/A</v>
      </c>
    </row>
    <row r="440" spans="34:34" x14ac:dyDescent="0.35">
      <c r="AH440" s="260" t="e">
        <f t="shared" si="32"/>
        <v>#N/A</v>
      </c>
    </row>
    <row r="441" spans="34:34" x14ac:dyDescent="0.35">
      <c r="AH441" s="260" t="e">
        <f t="shared" si="32"/>
        <v>#N/A</v>
      </c>
    </row>
    <row r="442" spans="34:34" x14ac:dyDescent="0.35">
      <c r="AH442" s="260" t="e">
        <f t="shared" si="32"/>
        <v>#N/A</v>
      </c>
    </row>
    <row r="443" spans="34:34" x14ac:dyDescent="0.35">
      <c r="AH443" s="260">
        <f t="shared" si="32"/>
        <v>720</v>
      </c>
    </row>
    <row r="444" spans="34:34" x14ac:dyDescent="0.35">
      <c r="AH444" s="260">
        <f t="shared" si="32"/>
        <v>240</v>
      </c>
    </row>
    <row r="445" spans="34:34" x14ac:dyDescent="0.35">
      <c r="AH445" s="260" t="e">
        <f t="shared" si="32"/>
        <v>#N/A</v>
      </c>
    </row>
    <row r="446" spans="34:34" x14ac:dyDescent="0.35">
      <c r="AH446" s="260" t="e">
        <f t="shared" si="32"/>
        <v>#N/A</v>
      </c>
    </row>
    <row r="447" spans="34:34" x14ac:dyDescent="0.35">
      <c r="AH447" s="260" t="e">
        <f t="shared" si="32"/>
        <v>#N/A</v>
      </c>
    </row>
    <row r="448" spans="34:34" x14ac:dyDescent="0.35">
      <c r="AH448" s="260" t="e">
        <f t="shared" si="32"/>
        <v>#N/A</v>
      </c>
    </row>
    <row r="449" spans="34:34" x14ac:dyDescent="0.35">
      <c r="AH449" s="260">
        <f t="shared" si="32"/>
        <v>360</v>
      </c>
    </row>
    <row r="450" spans="34:34" x14ac:dyDescent="0.35">
      <c r="AH450" s="260" t="e">
        <f t="shared" si="32"/>
        <v>#N/A</v>
      </c>
    </row>
    <row r="451" spans="34:34" x14ac:dyDescent="0.35">
      <c r="AH451" s="260">
        <f t="shared" si="32"/>
        <v>660</v>
      </c>
    </row>
    <row r="452" spans="34:34" x14ac:dyDescent="0.35">
      <c r="AH452" s="260" t="e">
        <f t="shared" si="32"/>
        <v>#N/A</v>
      </c>
    </row>
    <row r="453" spans="34:34" x14ac:dyDescent="0.35">
      <c r="AH453" s="260" t="e">
        <f t="shared" si="32"/>
        <v>#N/A</v>
      </c>
    </row>
    <row r="454" spans="34:34" x14ac:dyDescent="0.35">
      <c r="AH454" s="260" t="e">
        <f t="shared" si="32"/>
        <v>#N/A</v>
      </c>
    </row>
    <row r="455" spans="34:34" x14ac:dyDescent="0.35">
      <c r="AH455" s="260" t="e">
        <f t="shared" si="32"/>
        <v>#N/A</v>
      </c>
    </row>
    <row r="456" spans="34:34" x14ac:dyDescent="0.35">
      <c r="AH456" s="260">
        <f t="shared" si="32"/>
        <v>240</v>
      </c>
    </row>
    <row r="457" spans="34:34" x14ac:dyDescent="0.35">
      <c r="AH457" s="260" t="e">
        <f t="shared" si="32"/>
        <v>#N/A</v>
      </c>
    </row>
    <row r="458" spans="34:34" x14ac:dyDescent="0.35">
      <c r="AH458" s="260" t="e">
        <f t="shared" si="32"/>
        <v>#N/A</v>
      </c>
    </row>
    <row r="459" spans="34:34" x14ac:dyDescent="0.35">
      <c r="AH459" s="260">
        <f t="shared" si="32"/>
        <v>360</v>
      </c>
    </row>
    <row r="460" spans="34:34" x14ac:dyDescent="0.35">
      <c r="AH460" s="260" t="e">
        <f t="shared" si="32"/>
        <v>#N/A</v>
      </c>
    </row>
    <row r="461" spans="34:34" x14ac:dyDescent="0.35">
      <c r="AH461" s="260" t="e">
        <f t="shared" si="32"/>
        <v>#N/A</v>
      </c>
    </row>
    <row r="462" spans="34:34" x14ac:dyDescent="0.35">
      <c r="AH462" s="260" t="e">
        <f t="shared" si="32"/>
        <v>#N/A</v>
      </c>
    </row>
    <row r="463" spans="34:34" x14ac:dyDescent="0.35">
      <c r="AH463" s="260">
        <f t="shared" si="32"/>
        <v>480</v>
      </c>
    </row>
    <row r="464" spans="34:34" x14ac:dyDescent="0.35">
      <c r="AH464" s="260" t="e">
        <f t="shared" si="32"/>
        <v>#N/A</v>
      </c>
    </row>
    <row r="465" spans="34:34" x14ac:dyDescent="0.35">
      <c r="AH465" s="260" t="e">
        <f t="shared" si="32"/>
        <v>#N/A</v>
      </c>
    </row>
    <row r="466" spans="34:34" x14ac:dyDescent="0.35">
      <c r="AH466" s="260" t="e">
        <f t="shared" si="32"/>
        <v>#N/A</v>
      </c>
    </row>
    <row r="467" spans="34:34" x14ac:dyDescent="0.35">
      <c r="AH467" s="260">
        <f t="shared" si="32"/>
        <v>600</v>
      </c>
    </row>
    <row r="468" spans="34:34" x14ac:dyDescent="0.35">
      <c r="AH468" s="260" t="e">
        <f t="shared" si="32"/>
        <v>#N/A</v>
      </c>
    </row>
    <row r="469" spans="34:34" x14ac:dyDescent="0.35">
      <c r="AH469" s="260" t="e">
        <f t="shared" si="32"/>
        <v>#N/A</v>
      </c>
    </row>
    <row r="470" spans="34:34" x14ac:dyDescent="0.35">
      <c r="AH470" s="260" t="e">
        <f t="shared" si="32"/>
        <v>#N/A</v>
      </c>
    </row>
    <row r="471" spans="34:34" x14ac:dyDescent="0.35">
      <c r="AH471" s="260" t="e">
        <f t="shared" si="32"/>
        <v>#N/A</v>
      </c>
    </row>
    <row r="472" spans="34:34" x14ac:dyDescent="0.35">
      <c r="AH472" s="260" t="e">
        <f t="shared" si="32"/>
        <v>#N/A</v>
      </c>
    </row>
    <row r="473" spans="34:34" x14ac:dyDescent="0.35">
      <c r="AH473" s="260">
        <f t="shared" si="32"/>
        <v>600</v>
      </c>
    </row>
    <row r="474" spans="34:34" x14ac:dyDescent="0.35">
      <c r="AH474" s="260" t="e">
        <f t="shared" si="32"/>
        <v>#N/A</v>
      </c>
    </row>
    <row r="475" spans="34:34" x14ac:dyDescent="0.35">
      <c r="AH475" s="260">
        <f t="shared" si="32"/>
        <v>60</v>
      </c>
    </row>
    <row r="476" spans="34:34" x14ac:dyDescent="0.35">
      <c r="AH476" s="260" t="e">
        <f t="shared" si="32"/>
        <v>#N/A</v>
      </c>
    </row>
    <row r="477" spans="34:34" x14ac:dyDescent="0.35">
      <c r="AH477" s="260" t="e">
        <f t="shared" si="32"/>
        <v>#N/A</v>
      </c>
    </row>
    <row r="478" spans="34:34" x14ac:dyDescent="0.35">
      <c r="AH478" s="260">
        <f t="shared" si="32"/>
        <v>48</v>
      </c>
    </row>
    <row r="479" spans="34:34" x14ac:dyDescent="0.35">
      <c r="AH479" s="260">
        <f t="shared" si="32"/>
        <v>600</v>
      </c>
    </row>
    <row r="480" spans="34:34" x14ac:dyDescent="0.35">
      <c r="AH480" s="260">
        <f t="shared" si="32"/>
        <v>480</v>
      </c>
    </row>
    <row r="481" spans="34:34" x14ac:dyDescent="0.35">
      <c r="AH481" s="260" t="e">
        <f t="shared" ref="AH481:AH499" si="33">AM66</f>
        <v>#N/A</v>
      </c>
    </row>
    <row r="482" spans="34:34" x14ac:dyDescent="0.35">
      <c r="AH482" s="260">
        <f t="shared" si="33"/>
        <v>540</v>
      </c>
    </row>
    <row r="483" spans="34:34" x14ac:dyDescent="0.35">
      <c r="AH483" s="260" t="e">
        <f t="shared" si="33"/>
        <v>#N/A</v>
      </c>
    </row>
    <row r="484" spans="34:34" x14ac:dyDescent="0.35">
      <c r="AH484" s="260" t="e">
        <f t="shared" si="33"/>
        <v>#N/A</v>
      </c>
    </row>
    <row r="485" spans="34:34" x14ac:dyDescent="0.35">
      <c r="AH485" s="260" t="e">
        <f t="shared" si="33"/>
        <v>#N/A</v>
      </c>
    </row>
    <row r="486" spans="34:34" x14ac:dyDescent="0.35">
      <c r="AH486" s="260" t="e">
        <f t="shared" si="33"/>
        <v>#N/A</v>
      </c>
    </row>
    <row r="487" spans="34:34" x14ac:dyDescent="0.35">
      <c r="AH487" s="260">
        <f t="shared" si="33"/>
        <v>600</v>
      </c>
    </row>
    <row r="488" spans="34:34" x14ac:dyDescent="0.35">
      <c r="AH488" s="260">
        <f t="shared" si="33"/>
        <v>0</v>
      </c>
    </row>
    <row r="489" spans="34:34" x14ac:dyDescent="0.35">
      <c r="AH489" s="260" t="e">
        <f t="shared" si="33"/>
        <v>#N/A</v>
      </c>
    </row>
    <row r="490" spans="34:34" x14ac:dyDescent="0.35">
      <c r="AH490" s="260" t="e">
        <f t="shared" si="33"/>
        <v>#N/A</v>
      </c>
    </row>
    <row r="491" spans="34:34" x14ac:dyDescent="0.35">
      <c r="AH491" s="260">
        <f t="shared" si="33"/>
        <v>240</v>
      </c>
    </row>
    <row r="492" spans="34:34" x14ac:dyDescent="0.35">
      <c r="AH492" s="260" t="e">
        <f t="shared" si="33"/>
        <v>#N/A</v>
      </c>
    </row>
    <row r="493" spans="34:34" x14ac:dyDescent="0.35">
      <c r="AH493" s="260" t="e">
        <f t="shared" si="33"/>
        <v>#N/A</v>
      </c>
    </row>
    <row r="494" spans="34:34" x14ac:dyDescent="0.35">
      <c r="AH494" s="260">
        <f t="shared" si="33"/>
        <v>300</v>
      </c>
    </row>
    <row r="495" spans="34:34" x14ac:dyDescent="0.35">
      <c r="AH495" s="260">
        <f t="shared" si="33"/>
        <v>840</v>
      </c>
    </row>
    <row r="496" spans="34:34" x14ac:dyDescent="0.35">
      <c r="AH496" s="260" t="e">
        <f t="shared" si="33"/>
        <v>#N/A</v>
      </c>
    </row>
    <row r="497" spans="33:34" x14ac:dyDescent="0.35">
      <c r="AH497" s="260" t="e">
        <f t="shared" si="33"/>
        <v>#N/A</v>
      </c>
    </row>
    <row r="498" spans="33:34" x14ac:dyDescent="0.35">
      <c r="AH498" s="260" t="e">
        <f t="shared" si="33"/>
        <v>#N/A</v>
      </c>
    </row>
    <row r="499" spans="33:34" x14ac:dyDescent="0.35">
      <c r="AH499" s="261" t="e">
        <f t="shared" si="33"/>
        <v>#N/A</v>
      </c>
    </row>
    <row r="500" spans="33:34" x14ac:dyDescent="0.35">
      <c r="AG500">
        <v>24</v>
      </c>
      <c r="AH500" s="260" t="e">
        <f t="shared" ref="AH500:AH563" si="34">AN2</f>
        <v>#N/A</v>
      </c>
    </row>
    <row r="501" spans="33:34" x14ac:dyDescent="0.35">
      <c r="AH501" s="260" t="e">
        <f t="shared" si="34"/>
        <v>#N/A</v>
      </c>
    </row>
    <row r="502" spans="33:34" x14ac:dyDescent="0.35">
      <c r="AH502" s="260" t="e">
        <f t="shared" si="34"/>
        <v>#N/A</v>
      </c>
    </row>
    <row r="503" spans="33:34" x14ac:dyDescent="0.35">
      <c r="AH503" s="260" t="e">
        <f t="shared" si="34"/>
        <v>#N/A</v>
      </c>
    </row>
    <row r="504" spans="33:34" x14ac:dyDescent="0.35">
      <c r="AH504" s="260" t="e">
        <f t="shared" si="34"/>
        <v>#N/A</v>
      </c>
    </row>
    <row r="505" spans="33:34" x14ac:dyDescent="0.35">
      <c r="AH505" s="260" t="e">
        <f t="shared" si="34"/>
        <v>#N/A</v>
      </c>
    </row>
    <row r="506" spans="33:34" x14ac:dyDescent="0.35">
      <c r="AH506" s="260" t="e">
        <f t="shared" si="34"/>
        <v>#N/A</v>
      </c>
    </row>
    <row r="507" spans="33:34" x14ac:dyDescent="0.35">
      <c r="AH507" s="260">
        <f t="shared" si="34"/>
        <v>360</v>
      </c>
    </row>
    <row r="508" spans="33:34" x14ac:dyDescent="0.35">
      <c r="AH508" s="260" t="e">
        <f t="shared" si="34"/>
        <v>#N/A</v>
      </c>
    </row>
    <row r="509" spans="33:34" x14ac:dyDescent="0.35">
      <c r="AH509" s="260" t="e">
        <f t="shared" si="34"/>
        <v>#N/A</v>
      </c>
    </row>
    <row r="510" spans="33:34" x14ac:dyDescent="0.35">
      <c r="AH510" s="260">
        <f t="shared" si="34"/>
        <v>600</v>
      </c>
    </row>
    <row r="511" spans="33:34" x14ac:dyDescent="0.35">
      <c r="AH511" s="260">
        <f t="shared" si="34"/>
        <v>300</v>
      </c>
    </row>
    <row r="512" spans="33:34" x14ac:dyDescent="0.35">
      <c r="AH512" s="260" t="e">
        <f t="shared" si="34"/>
        <v>#N/A</v>
      </c>
    </row>
    <row r="513" spans="34:34" x14ac:dyDescent="0.35">
      <c r="AH513" s="260" t="e">
        <f t="shared" si="34"/>
        <v>#N/A</v>
      </c>
    </row>
    <row r="514" spans="34:34" x14ac:dyDescent="0.35">
      <c r="AH514" s="260" t="e">
        <f t="shared" si="34"/>
        <v>#N/A</v>
      </c>
    </row>
    <row r="515" spans="34:34" x14ac:dyDescent="0.35">
      <c r="AH515" s="260" t="e">
        <f t="shared" si="34"/>
        <v>#N/A</v>
      </c>
    </row>
    <row r="516" spans="34:34" x14ac:dyDescent="0.35">
      <c r="AH516" s="260">
        <f t="shared" si="34"/>
        <v>480</v>
      </c>
    </row>
    <row r="517" spans="34:34" x14ac:dyDescent="0.35">
      <c r="AH517" s="260">
        <f t="shared" si="34"/>
        <v>480</v>
      </c>
    </row>
    <row r="518" spans="34:34" x14ac:dyDescent="0.35">
      <c r="AH518" s="260" t="e">
        <f t="shared" si="34"/>
        <v>#N/A</v>
      </c>
    </row>
    <row r="519" spans="34:34" x14ac:dyDescent="0.35">
      <c r="AH519" s="260">
        <f t="shared" si="34"/>
        <v>600</v>
      </c>
    </row>
    <row r="520" spans="34:34" x14ac:dyDescent="0.35">
      <c r="AH520" s="260" t="e">
        <f t="shared" si="34"/>
        <v>#N/A</v>
      </c>
    </row>
    <row r="521" spans="34:34" x14ac:dyDescent="0.35">
      <c r="AH521" s="260">
        <f t="shared" si="34"/>
        <v>300</v>
      </c>
    </row>
    <row r="522" spans="34:34" x14ac:dyDescent="0.35">
      <c r="AH522" s="260" t="e">
        <f t="shared" si="34"/>
        <v>#N/A</v>
      </c>
    </row>
    <row r="523" spans="34:34" x14ac:dyDescent="0.35">
      <c r="AH523" s="260" t="e">
        <f t="shared" si="34"/>
        <v>#N/A</v>
      </c>
    </row>
    <row r="524" spans="34:34" x14ac:dyDescent="0.35">
      <c r="AH524" s="260" t="e">
        <f t="shared" si="34"/>
        <v>#N/A</v>
      </c>
    </row>
    <row r="525" spans="34:34" x14ac:dyDescent="0.35">
      <c r="AH525" s="260" t="e">
        <f t="shared" si="34"/>
        <v>#N/A</v>
      </c>
    </row>
    <row r="526" spans="34:34" x14ac:dyDescent="0.35">
      <c r="AH526" s="260" t="e">
        <f t="shared" si="34"/>
        <v>#N/A</v>
      </c>
    </row>
    <row r="527" spans="34:34" x14ac:dyDescent="0.35">
      <c r="AH527" s="260">
        <f t="shared" si="34"/>
        <v>300</v>
      </c>
    </row>
    <row r="528" spans="34:34" x14ac:dyDescent="0.35">
      <c r="AH528" s="260" t="e">
        <f t="shared" si="34"/>
        <v>#N/A</v>
      </c>
    </row>
    <row r="529" spans="34:34" x14ac:dyDescent="0.35">
      <c r="AH529" s="260" t="e">
        <f t="shared" si="34"/>
        <v>#N/A</v>
      </c>
    </row>
    <row r="530" spans="34:34" x14ac:dyDescent="0.35">
      <c r="AH530" s="260" t="e">
        <f t="shared" si="34"/>
        <v>#N/A</v>
      </c>
    </row>
    <row r="531" spans="34:34" x14ac:dyDescent="0.35">
      <c r="AH531" s="260" t="e">
        <f t="shared" si="34"/>
        <v>#N/A</v>
      </c>
    </row>
    <row r="532" spans="34:34" x14ac:dyDescent="0.35">
      <c r="AH532" s="260" t="e">
        <f t="shared" si="34"/>
        <v>#N/A</v>
      </c>
    </row>
    <row r="533" spans="34:34" x14ac:dyDescent="0.35">
      <c r="AH533" s="260" t="e">
        <f t="shared" si="34"/>
        <v>#N/A</v>
      </c>
    </row>
    <row r="534" spans="34:34" x14ac:dyDescent="0.35">
      <c r="AH534" s="260">
        <f t="shared" si="34"/>
        <v>720</v>
      </c>
    </row>
    <row r="535" spans="34:34" x14ac:dyDescent="0.35">
      <c r="AH535" s="260">
        <f t="shared" si="34"/>
        <v>480</v>
      </c>
    </row>
    <row r="536" spans="34:34" x14ac:dyDescent="0.35">
      <c r="AH536" s="260" t="e">
        <f t="shared" si="34"/>
        <v>#N/A</v>
      </c>
    </row>
    <row r="537" spans="34:34" x14ac:dyDescent="0.35">
      <c r="AH537" s="260">
        <f t="shared" si="34"/>
        <v>780</v>
      </c>
    </row>
    <row r="538" spans="34:34" x14ac:dyDescent="0.35">
      <c r="AH538" s="260" t="e">
        <f t="shared" si="34"/>
        <v>#N/A</v>
      </c>
    </row>
    <row r="539" spans="34:34" x14ac:dyDescent="0.35">
      <c r="AH539" s="260" t="e">
        <f t="shared" si="34"/>
        <v>#N/A</v>
      </c>
    </row>
    <row r="540" spans="34:34" x14ac:dyDescent="0.35">
      <c r="AH540" s="260" t="e">
        <f t="shared" si="34"/>
        <v>#N/A</v>
      </c>
    </row>
    <row r="541" spans="34:34" x14ac:dyDescent="0.35">
      <c r="AH541" s="260" t="e">
        <f t="shared" si="34"/>
        <v>#N/A</v>
      </c>
    </row>
    <row r="542" spans="34:34" x14ac:dyDescent="0.35">
      <c r="AH542" s="260">
        <f t="shared" si="34"/>
        <v>480</v>
      </c>
    </row>
    <row r="543" spans="34:34" x14ac:dyDescent="0.35">
      <c r="AH543" s="260">
        <f t="shared" si="34"/>
        <v>480</v>
      </c>
    </row>
    <row r="544" spans="34:34" x14ac:dyDescent="0.35">
      <c r="AH544" s="260" t="e">
        <f t="shared" si="34"/>
        <v>#N/A</v>
      </c>
    </row>
    <row r="545" spans="34:34" x14ac:dyDescent="0.35">
      <c r="AH545" s="260" t="e">
        <f t="shared" si="34"/>
        <v>#N/A</v>
      </c>
    </row>
    <row r="546" spans="34:34" x14ac:dyDescent="0.35">
      <c r="AH546" s="260" t="e">
        <f t="shared" si="34"/>
        <v>#N/A</v>
      </c>
    </row>
    <row r="547" spans="34:34" x14ac:dyDescent="0.35">
      <c r="AH547" s="260" t="e">
        <f t="shared" si="34"/>
        <v>#N/A</v>
      </c>
    </row>
    <row r="548" spans="34:34" x14ac:dyDescent="0.35">
      <c r="AH548" s="260" t="e">
        <f t="shared" si="34"/>
        <v>#N/A</v>
      </c>
    </row>
    <row r="549" spans="34:34" x14ac:dyDescent="0.35">
      <c r="AH549" s="260" t="e">
        <f t="shared" si="34"/>
        <v>#N/A</v>
      </c>
    </row>
    <row r="550" spans="34:34" x14ac:dyDescent="0.35">
      <c r="AH550" s="260" t="e">
        <f t="shared" si="34"/>
        <v>#N/A</v>
      </c>
    </row>
    <row r="551" spans="34:34" x14ac:dyDescent="0.35">
      <c r="AH551" s="260">
        <f t="shared" si="34"/>
        <v>160</v>
      </c>
    </row>
    <row r="552" spans="34:34" x14ac:dyDescent="0.35">
      <c r="AH552" s="260">
        <f t="shared" si="34"/>
        <v>540</v>
      </c>
    </row>
    <row r="553" spans="34:34" x14ac:dyDescent="0.35">
      <c r="AH553" s="260" t="e">
        <f t="shared" si="34"/>
        <v>#N/A</v>
      </c>
    </row>
    <row r="554" spans="34:34" x14ac:dyDescent="0.35">
      <c r="AH554" s="260">
        <f t="shared" si="34"/>
        <v>360</v>
      </c>
    </row>
    <row r="555" spans="34:34" x14ac:dyDescent="0.35">
      <c r="AH555" s="260" t="e">
        <f t="shared" si="34"/>
        <v>#N/A</v>
      </c>
    </row>
    <row r="556" spans="34:34" x14ac:dyDescent="0.35">
      <c r="AH556" s="260" t="e">
        <f t="shared" si="34"/>
        <v>#N/A</v>
      </c>
    </row>
    <row r="557" spans="34:34" x14ac:dyDescent="0.35">
      <c r="AH557" s="260" t="e">
        <f t="shared" si="34"/>
        <v>#N/A</v>
      </c>
    </row>
    <row r="558" spans="34:34" x14ac:dyDescent="0.35">
      <c r="AH558" s="260" t="e">
        <f t="shared" si="34"/>
        <v>#N/A</v>
      </c>
    </row>
    <row r="559" spans="34:34" x14ac:dyDescent="0.35">
      <c r="AH559" s="260">
        <f t="shared" si="34"/>
        <v>240</v>
      </c>
    </row>
    <row r="560" spans="34:34" x14ac:dyDescent="0.35">
      <c r="AH560" s="260" t="e">
        <f t="shared" si="34"/>
        <v>#N/A</v>
      </c>
    </row>
    <row r="561" spans="34:34" x14ac:dyDescent="0.35">
      <c r="AH561" s="260">
        <f t="shared" si="34"/>
        <v>300</v>
      </c>
    </row>
    <row r="562" spans="34:34" x14ac:dyDescent="0.35">
      <c r="AH562" s="260" t="e">
        <f t="shared" si="34"/>
        <v>#N/A</v>
      </c>
    </row>
    <row r="563" spans="34:34" x14ac:dyDescent="0.35">
      <c r="AH563" s="260" t="e">
        <f t="shared" si="34"/>
        <v>#N/A</v>
      </c>
    </row>
    <row r="564" spans="34:34" x14ac:dyDescent="0.35">
      <c r="AH564" s="260">
        <f t="shared" ref="AH564:AH582" si="35">AN66</f>
        <v>540</v>
      </c>
    </row>
    <row r="565" spans="34:34" x14ac:dyDescent="0.35">
      <c r="AH565" s="260" t="e">
        <f t="shared" si="35"/>
        <v>#N/A</v>
      </c>
    </row>
    <row r="566" spans="34:34" x14ac:dyDescent="0.35">
      <c r="AH566" s="260" t="e">
        <f t="shared" si="35"/>
        <v>#N/A</v>
      </c>
    </row>
    <row r="567" spans="34:34" x14ac:dyDescent="0.35">
      <c r="AH567" s="260" t="e">
        <f t="shared" si="35"/>
        <v>#N/A</v>
      </c>
    </row>
    <row r="568" spans="34:34" x14ac:dyDescent="0.35">
      <c r="AH568" s="260" t="e">
        <f t="shared" si="35"/>
        <v>#N/A</v>
      </c>
    </row>
    <row r="569" spans="34:34" x14ac:dyDescent="0.35">
      <c r="AH569" s="260" t="e">
        <f t="shared" si="35"/>
        <v>#N/A</v>
      </c>
    </row>
    <row r="570" spans="34:34" x14ac:dyDescent="0.35">
      <c r="AH570" s="260" t="e">
        <f t="shared" si="35"/>
        <v>#N/A</v>
      </c>
    </row>
    <row r="571" spans="34:34" x14ac:dyDescent="0.35">
      <c r="AH571" s="260">
        <f t="shared" si="35"/>
        <v>0</v>
      </c>
    </row>
    <row r="572" spans="34:34" x14ac:dyDescent="0.35">
      <c r="AH572" s="260" t="e">
        <f t="shared" si="35"/>
        <v>#N/A</v>
      </c>
    </row>
    <row r="573" spans="34:34" x14ac:dyDescent="0.35">
      <c r="AH573" s="260" t="e">
        <f t="shared" si="35"/>
        <v>#N/A</v>
      </c>
    </row>
    <row r="574" spans="34:34" x14ac:dyDescent="0.35">
      <c r="AH574" s="260">
        <f t="shared" si="35"/>
        <v>540</v>
      </c>
    </row>
    <row r="575" spans="34:34" x14ac:dyDescent="0.35">
      <c r="AH575" s="260" t="e">
        <f t="shared" si="35"/>
        <v>#N/A</v>
      </c>
    </row>
    <row r="576" spans="34:34" x14ac:dyDescent="0.35">
      <c r="AH576" s="260" t="e">
        <f t="shared" si="35"/>
        <v>#N/A</v>
      </c>
    </row>
    <row r="577" spans="33:34" x14ac:dyDescent="0.35">
      <c r="AH577" s="260" t="e">
        <f t="shared" si="35"/>
        <v>#N/A</v>
      </c>
    </row>
    <row r="578" spans="33:34" x14ac:dyDescent="0.35">
      <c r="AH578" s="260">
        <f t="shared" si="35"/>
        <v>780</v>
      </c>
    </row>
    <row r="579" spans="33:34" x14ac:dyDescent="0.35">
      <c r="AH579" s="260" t="e">
        <f t="shared" si="35"/>
        <v>#N/A</v>
      </c>
    </row>
    <row r="580" spans="33:34" x14ac:dyDescent="0.35">
      <c r="AH580" s="260" t="e">
        <f t="shared" si="35"/>
        <v>#N/A</v>
      </c>
    </row>
    <row r="581" spans="33:34" x14ac:dyDescent="0.35">
      <c r="AH581" s="260" t="e">
        <f t="shared" si="35"/>
        <v>#N/A</v>
      </c>
    </row>
    <row r="582" spans="33:34" x14ac:dyDescent="0.35">
      <c r="AH582" s="261" t="e">
        <f t="shared" si="35"/>
        <v>#N/A</v>
      </c>
    </row>
    <row r="583" spans="33:34" x14ac:dyDescent="0.35">
      <c r="AG583">
        <v>30</v>
      </c>
      <c r="AH583" s="260">
        <f t="shared" ref="AH583:AH646" si="36">AO2</f>
        <v>600</v>
      </c>
    </row>
    <row r="584" spans="33:34" x14ac:dyDescent="0.35">
      <c r="AH584" s="260" t="e">
        <f t="shared" si="36"/>
        <v>#N/A</v>
      </c>
    </row>
    <row r="585" spans="33:34" x14ac:dyDescent="0.35">
      <c r="AH585" s="260" t="e">
        <f t="shared" si="36"/>
        <v>#N/A</v>
      </c>
    </row>
    <row r="586" spans="33:34" x14ac:dyDescent="0.35">
      <c r="AH586" s="260" t="e">
        <f t="shared" si="36"/>
        <v>#N/A</v>
      </c>
    </row>
    <row r="587" spans="33:34" x14ac:dyDescent="0.35">
      <c r="AH587" s="260" t="e">
        <f t="shared" si="36"/>
        <v>#N/A</v>
      </c>
    </row>
    <row r="588" spans="33:34" x14ac:dyDescent="0.35">
      <c r="AH588" s="260" t="e">
        <f t="shared" si="36"/>
        <v>#N/A</v>
      </c>
    </row>
    <row r="589" spans="33:34" x14ac:dyDescent="0.35">
      <c r="AH589" s="260" t="e">
        <f t="shared" si="36"/>
        <v>#N/A</v>
      </c>
    </row>
    <row r="590" spans="33:34" x14ac:dyDescent="0.35">
      <c r="AH590" s="260">
        <f t="shared" si="36"/>
        <v>300</v>
      </c>
    </row>
    <row r="591" spans="33:34" x14ac:dyDescent="0.35">
      <c r="AH591" s="260" t="e">
        <f t="shared" si="36"/>
        <v>#N/A</v>
      </c>
    </row>
    <row r="592" spans="33:34" x14ac:dyDescent="0.35">
      <c r="AH592" s="260" t="e">
        <f t="shared" si="36"/>
        <v>#N/A</v>
      </c>
    </row>
    <row r="593" spans="34:34" x14ac:dyDescent="0.35">
      <c r="AH593" s="260" t="e">
        <f t="shared" si="36"/>
        <v>#N/A</v>
      </c>
    </row>
    <row r="594" spans="34:34" x14ac:dyDescent="0.35">
      <c r="AH594" s="260">
        <f t="shared" si="36"/>
        <v>300</v>
      </c>
    </row>
    <row r="595" spans="34:34" x14ac:dyDescent="0.35">
      <c r="AH595" s="260" t="e">
        <f t="shared" si="36"/>
        <v>#N/A</v>
      </c>
    </row>
    <row r="596" spans="34:34" x14ac:dyDescent="0.35">
      <c r="AH596" s="260" t="e">
        <f t="shared" si="36"/>
        <v>#N/A</v>
      </c>
    </row>
    <row r="597" spans="34:34" x14ac:dyDescent="0.35">
      <c r="AH597" s="260" t="e">
        <f t="shared" si="36"/>
        <v>#N/A</v>
      </c>
    </row>
    <row r="598" spans="34:34" x14ac:dyDescent="0.35">
      <c r="AH598" s="260" t="e">
        <f t="shared" si="36"/>
        <v>#N/A</v>
      </c>
    </row>
    <row r="599" spans="34:34" x14ac:dyDescent="0.35">
      <c r="AH599" s="260" t="e">
        <f t="shared" si="36"/>
        <v>#N/A</v>
      </c>
    </row>
    <row r="600" spans="34:34" x14ac:dyDescent="0.35">
      <c r="AH600" s="260">
        <f t="shared" si="36"/>
        <v>600</v>
      </c>
    </row>
    <row r="601" spans="34:34" x14ac:dyDescent="0.35">
      <c r="AH601" s="260" t="e">
        <f t="shared" si="36"/>
        <v>#N/A</v>
      </c>
    </row>
    <row r="602" spans="34:34" x14ac:dyDescent="0.35">
      <c r="AH602" s="260">
        <f t="shared" si="36"/>
        <v>600</v>
      </c>
    </row>
    <row r="603" spans="34:34" x14ac:dyDescent="0.35">
      <c r="AH603" s="260">
        <f t="shared" si="36"/>
        <v>720</v>
      </c>
    </row>
    <row r="604" spans="34:34" x14ac:dyDescent="0.35">
      <c r="AH604" s="260">
        <f t="shared" si="36"/>
        <v>0</v>
      </c>
    </row>
    <row r="605" spans="34:34" x14ac:dyDescent="0.35">
      <c r="AH605" s="260" t="e">
        <f t="shared" si="36"/>
        <v>#N/A</v>
      </c>
    </row>
    <row r="606" spans="34:34" x14ac:dyDescent="0.35">
      <c r="AH606" s="260" t="e">
        <f t="shared" si="36"/>
        <v>#N/A</v>
      </c>
    </row>
    <row r="607" spans="34:34" x14ac:dyDescent="0.35">
      <c r="AH607" s="260" t="e">
        <f t="shared" si="36"/>
        <v>#N/A</v>
      </c>
    </row>
    <row r="608" spans="34:34" x14ac:dyDescent="0.35">
      <c r="AH608" s="260" t="e">
        <f t="shared" si="36"/>
        <v>#N/A</v>
      </c>
    </row>
    <row r="609" spans="34:34" x14ac:dyDescent="0.35">
      <c r="AH609" s="260" t="e">
        <f t="shared" si="36"/>
        <v>#N/A</v>
      </c>
    </row>
    <row r="610" spans="34:34" x14ac:dyDescent="0.35">
      <c r="AH610" s="260">
        <f t="shared" si="36"/>
        <v>360</v>
      </c>
    </row>
    <row r="611" spans="34:34" x14ac:dyDescent="0.35">
      <c r="AH611" s="260" t="e">
        <f t="shared" si="36"/>
        <v>#N/A</v>
      </c>
    </row>
    <row r="612" spans="34:34" x14ac:dyDescent="0.35">
      <c r="AH612" s="260" t="e">
        <f t="shared" si="36"/>
        <v>#N/A</v>
      </c>
    </row>
    <row r="613" spans="34:34" x14ac:dyDescent="0.35">
      <c r="AH613" s="260" t="e">
        <f t="shared" si="36"/>
        <v>#N/A</v>
      </c>
    </row>
    <row r="614" spans="34:34" x14ac:dyDescent="0.35">
      <c r="AH614" s="260" t="e">
        <f t="shared" si="36"/>
        <v>#N/A</v>
      </c>
    </row>
    <row r="615" spans="34:34" x14ac:dyDescent="0.35">
      <c r="AH615" s="260">
        <f t="shared" si="36"/>
        <v>300</v>
      </c>
    </row>
    <row r="616" spans="34:34" x14ac:dyDescent="0.35">
      <c r="AH616" s="260" t="e">
        <f t="shared" si="36"/>
        <v>#N/A</v>
      </c>
    </row>
    <row r="617" spans="34:34" x14ac:dyDescent="0.35">
      <c r="AH617" s="260">
        <f t="shared" si="36"/>
        <v>720</v>
      </c>
    </row>
    <row r="618" spans="34:34" x14ac:dyDescent="0.35">
      <c r="AH618" s="260" t="e">
        <f t="shared" si="36"/>
        <v>#N/A</v>
      </c>
    </row>
    <row r="619" spans="34:34" x14ac:dyDescent="0.35">
      <c r="AH619" s="260" t="e">
        <f t="shared" si="36"/>
        <v>#N/A</v>
      </c>
    </row>
    <row r="620" spans="34:34" x14ac:dyDescent="0.35">
      <c r="AH620" s="260" t="e">
        <f t="shared" si="36"/>
        <v>#N/A</v>
      </c>
    </row>
    <row r="621" spans="34:34" x14ac:dyDescent="0.35">
      <c r="AH621" s="260" t="e">
        <f t="shared" si="36"/>
        <v>#N/A</v>
      </c>
    </row>
    <row r="622" spans="34:34" x14ac:dyDescent="0.35">
      <c r="AH622" s="260">
        <f t="shared" si="36"/>
        <v>240</v>
      </c>
    </row>
    <row r="623" spans="34:34" x14ac:dyDescent="0.35">
      <c r="AH623" s="260" t="e">
        <f t="shared" si="36"/>
        <v>#N/A</v>
      </c>
    </row>
    <row r="624" spans="34:34" x14ac:dyDescent="0.35">
      <c r="AH624" s="260" t="e">
        <f t="shared" si="36"/>
        <v>#N/A</v>
      </c>
    </row>
    <row r="625" spans="34:34" x14ac:dyDescent="0.35">
      <c r="AH625" s="260">
        <f t="shared" si="36"/>
        <v>480</v>
      </c>
    </row>
    <row r="626" spans="34:34" x14ac:dyDescent="0.35">
      <c r="AH626" s="260" t="e">
        <f t="shared" si="36"/>
        <v>#N/A</v>
      </c>
    </row>
    <row r="627" spans="34:34" x14ac:dyDescent="0.35">
      <c r="AH627" s="260" t="e">
        <f t="shared" si="36"/>
        <v>#N/A</v>
      </c>
    </row>
    <row r="628" spans="34:34" x14ac:dyDescent="0.35">
      <c r="AH628" s="260" t="e">
        <f t="shared" si="36"/>
        <v>#N/A</v>
      </c>
    </row>
    <row r="629" spans="34:34" x14ac:dyDescent="0.35">
      <c r="AH629" s="260" t="e">
        <f t="shared" si="36"/>
        <v>#N/A</v>
      </c>
    </row>
    <row r="630" spans="34:34" x14ac:dyDescent="0.35">
      <c r="AH630" s="260" t="e">
        <f t="shared" si="36"/>
        <v>#N/A</v>
      </c>
    </row>
    <row r="631" spans="34:34" x14ac:dyDescent="0.35">
      <c r="AH631" s="260" t="e">
        <f t="shared" si="36"/>
        <v>#N/A</v>
      </c>
    </row>
    <row r="632" spans="34:34" x14ac:dyDescent="0.35">
      <c r="AH632" s="260" t="e">
        <f t="shared" si="36"/>
        <v>#N/A</v>
      </c>
    </row>
    <row r="633" spans="34:34" x14ac:dyDescent="0.35">
      <c r="AH633" s="260">
        <f t="shared" si="36"/>
        <v>600</v>
      </c>
    </row>
    <row r="634" spans="34:34" x14ac:dyDescent="0.35">
      <c r="AH634" s="260" t="e">
        <f t="shared" si="36"/>
        <v>#N/A</v>
      </c>
    </row>
    <row r="635" spans="34:34" x14ac:dyDescent="0.35">
      <c r="AH635" s="260" t="e">
        <f t="shared" si="36"/>
        <v>#N/A</v>
      </c>
    </row>
    <row r="636" spans="34:34" x14ac:dyDescent="0.35">
      <c r="AH636" s="260" t="e">
        <f t="shared" si="36"/>
        <v>#N/A</v>
      </c>
    </row>
    <row r="637" spans="34:34" x14ac:dyDescent="0.35">
      <c r="AH637" s="260">
        <f t="shared" si="36"/>
        <v>0</v>
      </c>
    </row>
    <row r="638" spans="34:34" x14ac:dyDescent="0.35">
      <c r="AH638" s="260" t="e">
        <f t="shared" si="36"/>
        <v>#N/A</v>
      </c>
    </row>
    <row r="639" spans="34:34" x14ac:dyDescent="0.35">
      <c r="AH639" s="260">
        <f t="shared" si="36"/>
        <v>720</v>
      </c>
    </row>
    <row r="640" spans="34:34" x14ac:dyDescent="0.35">
      <c r="AH640" s="260" t="e">
        <f t="shared" si="36"/>
        <v>#N/A</v>
      </c>
    </row>
    <row r="641" spans="34:34" x14ac:dyDescent="0.35">
      <c r="AH641" s="260" t="e">
        <f t="shared" si="36"/>
        <v>#N/A</v>
      </c>
    </row>
    <row r="642" spans="34:34" x14ac:dyDescent="0.35">
      <c r="AH642" s="260">
        <f t="shared" si="36"/>
        <v>360</v>
      </c>
    </row>
    <row r="643" spans="34:34" x14ac:dyDescent="0.35">
      <c r="AH643" s="260" t="e">
        <f t="shared" si="36"/>
        <v>#N/A</v>
      </c>
    </row>
    <row r="644" spans="34:34" x14ac:dyDescent="0.35">
      <c r="AH644" s="260">
        <f t="shared" si="36"/>
        <v>240</v>
      </c>
    </row>
    <row r="645" spans="34:34" x14ac:dyDescent="0.35">
      <c r="AH645" s="260" t="e">
        <f t="shared" si="36"/>
        <v>#N/A</v>
      </c>
    </row>
    <row r="646" spans="34:34" x14ac:dyDescent="0.35">
      <c r="AH646" s="260" t="e">
        <f t="shared" si="36"/>
        <v>#N/A</v>
      </c>
    </row>
    <row r="647" spans="34:34" x14ac:dyDescent="0.35">
      <c r="AH647" s="260" t="e">
        <f t="shared" ref="AH647:AH665" si="37">AO66</f>
        <v>#N/A</v>
      </c>
    </row>
    <row r="648" spans="34:34" x14ac:dyDescent="0.35">
      <c r="AH648" s="260">
        <f t="shared" si="37"/>
        <v>480</v>
      </c>
    </row>
    <row r="649" spans="34:34" x14ac:dyDescent="0.35">
      <c r="AH649" s="260" t="e">
        <f t="shared" si="37"/>
        <v>#N/A</v>
      </c>
    </row>
    <row r="650" spans="34:34" x14ac:dyDescent="0.35">
      <c r="AH650" s="260" t="e">
        <f t="shared" si="37"/>
        <v>#N/A</v>
      </c>
    </row>
    <row r="651" spans="34:34" x14ac:dyDescent="0.35">
      <c r="AH651" s="260" t="e">
        <f t="shared" si="37"/>
        <v>#N/A</v>
      </c>
    </row>
    <row r="652" spans="34:34" x14ac:dyDescent="0.35">
      <c r="AH652" s="260" t="e">
        <f t="shared" si="37"/>
        <v>#N/A</v>
      </c>
    </row>
    <row r="653" spans="34:34" x14ac:dyDescent="0.35">
      <c r="AH653" s="260">
        <f t="shared" si="37"/>
        <v>420</v>
      </c>
    </row>
    <row r="654" spans="34:34" x14ac:dyDescent="0.35">
      <c r="AH654" s="260">
        <f t="shared" si="37"/>
        <v>0</v>
      </c>
    </row>
    <row r="655" spans="34:34" x14ac:dyDescent="0.35">
      <c r="AH655" s="260" t="e">
        <f t="shared" si="37"/>
        <v>#N/A</v>
      </c>
    </row>
    <row r="656" spans="34:34" x14ac:dyDescent="0.35">
      <c r="AH656" s="260" t="e">
        <f t="shared" si="37"/>
        <v>#N/A</v>
      </c>
    </row>
    <row r="657" spans="33:34" x14ac:dyDescent="0.35">
      <c r="AH657" s="260">
        <f t="shared" si="37"/>
        <v>240</v>
      </c>
    </row>
    <row r="658" spans="33:34" x14ac:dyDescent="0.35">
      <c r="AH658" s="260" t="e">
        <f t="shared" si="37"/>
        <v>#N/A</v>
      </c>
    </row>
    <row r="659" spans="33:34" x14ac:dyDescent="0.35">
      <c r="AH659" s="260" t="e">
        <f t="shared" si="37"/>
        <v>#N/A</v>
      </c>
    </row>
    <row r="660" spans="33:34" x14ac:dyDescent="0.35">
      <c r="AH660" s="260" t="e">
        <f t="shared" si="37"/>
        <v>#N/A</v>
      </c>
    </row>
    <row r="661" spans="33:34" x14ac:dyDescent="0.35">
      <c r="AH661" s="260">
        <f t="shared" si="37"/>
        <v>480</v>
      </c>
    </row>
    <row r="662" spans="33:34" x14ac:dyDescent="0.35">
      <c r="AH662" s="260" t="e">
        <f t="shared" si="37"/>
        <v>#N/A</v>
      </c>
    </row>
    <row r="663" spans="33:34" x14ac:dyDescent="0.35">
      <c r="AH663" s="260" t="e">
        <f t="shared" si="37"/>
        <v>#N/A</v>
      </c>
    </row>
    <row r="664" spans="33:34" x14ac:dyDescent="0.35">
      <c r="AH664" s="260" t="e">
        <f t="shared" si="37"/>
        <v>#N/A</v>
      </c>
    </row>
    <row r="665" spans="33:34" x14ac:dyDescent="0.35">
      <c r="AH665" s="261" t="e">
        <f t="shared" si="37"/>
        <v>#N/A</v>
      </c>
    </row>
    <row r="666" spans="33:34" x14ac:dyDescent="0.35">
      <c r="AG666">
        <v>36</v>
      </c>
      <c r="AH666" s="260">
        <f t="shared" ref="AH666:AH729" si="38">AP2</f>
        <v>960</v>
      </c>
    </row>
    <row r="667" spans="33:34" x14ac:dyDescent="0.35">
      <c r="AH667" s="260" t="e">
        <f t="shared" si="38"/>
        <v>#N/A</v>
      </c>
    </row>
    <row r="668" spans="33:34" x14ac:dyDescent="0.35">
      <c r="AH668" s="260" t="e">
        <f t="shared" si="38"/>
        <v>#N/A</v>
      </c>
    </row>
    <row r="669" spans="33:34" x14ac:dyDescent="0.35">
      <c r="AH669" s="260" t="e">
        <f t="shared" si="38"/>
        <v>#N/A</v>
      </c>
    </row>
    <row r="670" spans="33:34" x14ac:dyDescent="0.35">
      <c r="AH670" s="260" t="e">
        <f t="shared" si="38"/>
        <v>#N/A</v>
      </c>
    </row>
    <row r="671" spans="33:34" x14ac:dyDescent="0.35">
      <c r="AH671" s="260" t="e">
        <f t="shared" si="38"/>
        <v>#N/A</v>
      </c>
    </row>
    <row r="672" spans="33:34" x14ac:dyDescent="0.35">
      <c r="AH672" s="260" t="e">
        <f t="shared" si="38"/>
        <v>#N/A</v>
      </c>
    </row>
    <row r="673" spans="34:34" x14ac:dyDescent="0.35">
      <c r="AH673" s="260">
        <f t="shared" si="38"/>
        <v>420</v>
      </c>
    </row>
    <row r="674" spans="34:34" x14ac:dyDescent="0.35">
      <c r="AH674" s="260" t="e">
        <f t="shared" si="38"/>
        <v>#N/A</v>
      </c>
    </row>
    <row r="675" spans="34:34" x14ac:dyDescent="0.35">
      <c r="AH675" s="260" t="e">
        <f t="shared" si="38"/>
        <v>#N/A</v>
      </c>
    </row>
    <row r="676" spans="34:34" x14ac:dyDescent="0.35">
      <c r="AH676" s="260" t="e">
        <f t="shared" si="38"/>
        <v>#N/A</v>
      </c>
    </row>
    <row r="677" spans="34:34" x14ac:dyDescent="0.35">
      <c r="AH677" s="260">
        <f t="shared" si="38"/>
        <v>300</v>
      </c>
    </row>
    <row r="678" spans="34:34" x14ac:dyDescent="0.35">
      <c r="AH678" s="260" t="e">
        <f t="shared" si="38"/>
        <v>#N/A</v>
      </c>
    </row>
    <row r="679" spans="34:34" x14ac:dyDescent="0.35">
      <c r="AH679" s="260" t="e">
        <f t="shared" si="38"/>
        <v>#N/A</v>
      </c>
    </row>
    <row r="680" spans="34:34" x14ac:dyDescent="0.35">
      <c r="AH680" s="260" t="e">
        <f t="shared" si="38"/>
        <v>#N/A</v>
      </c>
    </row>
    <row r="681" spans="34:34" x14ac:dyDescent="0.35">
      <c r="AH681" s="260" t="e">
        <f t="shared" si="38"/>
        <v>#N/A</v>
      </c>
    </row>
    <row r="682" spans="34:34" x14ac:dyDescent="0.35">
      <c r="AH682" s="260">
        <f t="shared" si="38"/>
        <v>480</v>
      </c>
    </row>
    <row r="683" spans="34:34" x14ac:dyDescent="0.35">
      <c r="AH683" s="260">
        <f t="shared" si="38"/>
        <v>480</v>
      </c>
    </row>
    <row r="684" spans="34:34" x14ac:dyDescent="0.35">
      <c r="AH684" s="260" t="e">
        <f t="shared" si="38"/>
        <v>#N/A</v>
      </c>
    </row>
    <row r="685" spans="34:34" x14ac:dyDescent="0.35">
      <c r="AH685" s="260">
        <f t="shared" si="38"/>
        <v>1080</v>
      </c>
    </row>
    <row r="686" spans="34:34" x14ac:dyDescent="0.35">
      <c r="AH686" s="260" t="e">
        <f t="shared" si="38"/>
        <v>#N/A</v>
      </c>
    </row>
    <row r="687" spans="34:34" x14ac:dyDescent="0.35">
      <c r="AH687" s="260">
        <f t="shared" si="38"/>
        <v>360</v>
      </c>
    </row>
    <row r="688" spans="34:34" x14ac:dyDescent="0.35">
      <c r="AH688" s="260" t="e">
        <f t="shared" si="38"/>
        <v>#N/A</v>
      </c>
    </row>
    <row r="689" spans="34:34" x14ac:dyDescent="0.35">
      <c r="AH689" s="260" t="e">
        <f t="shared" si="38"/>
        <v>#N/A</v>
      </c>
    </row>
    <row r="690" spans="34:34" x14ac:dyDescent="0.35">
      <c r="AH690" s="260" t="e">
        <f t="shared" si="38"/>
        <v>#N/A</v>
      </c>
    </row>
    <row r="691" spans="34:34" x14ac:dyDescent="0.35">
      <c r="AH691" s="260" t="e">
        <f t="shared" si="38"/>
        <v>#N/A</v>
      </c>
    </row>
    <row r="692" spans="34:34" x14ac:dyDescent="0.35">
      <c r="AH692" s="260" t="e">
        <f t="shared" si="38"/>
        <v>#N/A</v>
      </c>
    </row>
    <row r="693" spans="34:34" x14ac:dyDescent="0.35">
      <c r="AH693" s="260">
        <f t="shared" si="38"/>
        <v>180</v>
      </c>
    </row>
    <row r="694" spans="34:34" x14ac:dyDescent="0.35">
      <c r="AH694" s="260" t="e">
        <f t="shared" si="38"/>
        <v>#N/A</v>
      </c>
    </row>
    <row r="695" spans="34:34" x14ac:dyDescent="0.35">
      <c r="AH695" s="260" t="e">
        <f t="shared" si="38"/>
        <v>#N/A</v>
      </c>
    </row>
    <row r="696" spans="34:34" x14ac:dyDescent="0.35">
      <c r="AH696" s="260" t="e">
        <f t="shared" si="38"/>
        <v>#N/A</v>
      </c>
    </row>
    <row r="697" spans="34:34" x14ac:dyDescent="0.35">
      <c r="AH697" s="260" t="e">
        <f t="shared" si="38"/>
        <v>#N/A</v>
      </c>
    </row>
    <row r="698" spans="34:34" x14ac:dyDescent="0.35">
      <c r="AH698" s="260" t="e">
        <f t="shared" si="38"/>
        <v>#N/A</v>
      </c>
    </row>
    <row r="699" spans="34:34" x14ac:dyDescent="0.35">
      <c r="AH699" s="260" t="e">
        <f t="shared" si="38"/>
        <v>#N/A</v>
      </c>
    </row>
    <row r="700" spans="34:34" x14ac:dyDescent="0.35">
      <c r="AH700" s="260">
        <f t="shared" si="38"/>
        <v>960</v>
      </c>
    </row>
    <row r="701" spans="34:34" x14ac:dyDescent="0.35">
      <c r="AH701" s="260">
        <f t="shared" si="38"/>
        <v>330</v>
      </c>
    </row>
    <row r="702" spans="34:34" x14ac:dyDescent="0.35">
      <c r="AH702" s="260" t="e">
        <f t="shared" si="38"/>
        <v>#N/A</v>
      </c>
    </row>
    <row r="703" spans="34:34" x14ac:dyDescent="0.35">
      <c r="AH703" s="260">
        <f t="shared" si="38"/>
        <v>720</v>
      </c>
    </row>
    <row r="704" spans="34:34" x14ac:dyDescent="0.35">
      <c r="AH704" s="260">
        <f t="shared" si="38"/>
        <v>480</v>
      </c>
    </row>
    <row r="705" spans="34:34" x14ac:dyDescent="0.35">
      <c r="AH705" s="260" t="e">
        <f t="shared" si="38"/>
        <v>#N/A</v>
      </c>
    </row>
    <row r="706" spans="34:34" x14ac:dyDescent="0.35">
      <c r="AH706" s="260" t="e">
        <f t="shared" si="38"/>
        <v>#N/A</v>
      </c>
    </row>
    <row r="707" spans="34:34" x14ac:dyDescent="0.35">
      <c r="AH707" s="260" t="e">
        <f t="shared" si="38"/>
        <v>#N/A</v>
      </c>
    </row>
    <row r="708" spans="34:34" x14ac:dyDescent="0.35">
      <c r="AH708" s="260">
        <f t="shared" si="38"/>
        <v>0</v>
      </c>
    </row>
    <row r="709" spans="34:34" x14ac:dyDescent="0.35">
      <c r="AH709" s="260" t="e">
        <f t="shared" si="38"/>
        <v>#N/A</v>
      </c>
    </row>
    <row r="710" spans="34:34" x14ac:dyDescent="0.35">
      <c r="AH710" s="260">
        <f t="shared" si="38"/>
        <v>480</v>
      </c>
    </row>
    <row r="711" spans="34:34" x14ac:dyDescent="0.35">
      <c r="AH711" s="260" t="e">
        <f t="shared" si="38"/>
        <v>#N/A</v>
      </c>
    </row>
    <row r="712" spans="34:34" x14ac:dyDescent="0.35">
      <c r="AH712" s="260">
        <f t="shared" si="38"/>
        <v>360</v>
      </c>
    </row>
    <row r="713" spans="34:34" x14ac:dyDescent="0.35">
      <c r="AH713" s="260" t="e">
        <f t="shared" si="38"/>
        <v>#N/A</v>
      </c>
    </row>
    <row r="714" spans="34:34" x14ac:dyDescent="0.35">
      <c r="AH714" s="260" t="e">
        <f t="shared" si="38"/>
        <v>#N/A</v>
      </c>
    </row>
    <row r="715" spans="34:34" x14ac:dyDescent="0.35">
      <c r="AH715" s="260" t="e">
        <f t="shared" si="38"/>
        <v>#N/A</v>
      </c>
    </row>
    <row r="716" spans="34:34" x14ac:dyDescent="0.35">
      <c r="AH716" s="260">
        <f t="shared" si="38"/>
        <v>720</v>
      </c>
    </row>
    <row r="717" spans="34:34" x14ac:dyDescent="0.35">
      <c r="AH717" s="260" t="e">
        <f t="shared" si="38"/>
        <v>#N/A</v>
      </c>
    </row>
    <row r="718" spans="34:34" x14ac:dyDescent="0.35">
      <c r="AH718" s="260" t="e">
        <f t="shared" si="38"/>
        <v>#N/A</v>
      </c>
    </row>
    <row r="719" spans="34:34" x14ac:dyDescent="0.35">
      <c r="AH719" s="260" t="e">
        <f t="shared" si="38"/>
        <v>#N/A</v>
      </c>
    </row>
    <row r="720" spans="34:34" x14ac:dyDescent="0.35">
      <c r="AH720" s="260">
        <f t="shared" si="38"/>
        <v>600</v>
      </c>
    </row>
    <row r="721" spans="34:34" x14ac:dyDescent="0.35">
      <c r="AH721" s="260" t="e">
        <f t="shared" si="38"/>
        <v>#N/A</v>
      </c>
    </row>
    <row r="722" spans="34:34" x14ac:dyDescent="0.35">
      <c r="AH722" s="260" t="e">
        <f t="shared" si="38"/>
        <v>#N/A</v>
      </c>
    </row>
    <row r="723" spans="34:34" x14ac:dyDescent="0.35">
      <c r="AH723" s="260" t="e">
        <f t="shared" si="38"/>
        <v>#N/A</v>
      </c>
    </row>
    <row r="724" spans="34:34" x14ac:dyDescent="0.35">
      <c r="AH724" s="260" t="e">
        <f t="shared" si="38"/>
        <v>#N/A</v>
      </c>
    </row>
    <row r="725" spans="34:34" x14ac:dyDescent="0.35">
      <c r="AH725" s="260" t="e">
        <f t="shared" si="38"/>
        <v>#N/A</v>
      </c>
    </row>
    <row r="726" spans="34:34" x14ac:dyDescent="0.35">
      <c r="AH726" s="260" t="e">
        <f t="shared" si="38"/>
        <v>#N/A</v>
      </c>
    </row>
    <row r="727" spans="34:34" x14ac:dyDescent="0.35">
      <c r="AH727" s="260">
        <f t="shared" si="38"/>
        <v>540</v>
      </c>
    </row>
    <row r="728" spans="34:34" x14ac:dyDescent="0.35">
      <c r="AH728" s="260">
        <f t="shared" si="38"/>
        <v>600</v>
      </c>
    </row>
    <row r="729" spans="34:34" x14ac:dyDescent="0.35">
      <c r="AH729" s="260" t="e">
        <f t="shared" si="38"/>
        <v>#N/A</v>
      </c>
    </row>
    <row r="730" spans="34:34" x14ac:dyDescent="0.35">
      <c r="AH730" s="260" t="e">
        <f t="shared" ref="AH730:AH748" si="39">AP66</f>
        <v>#N/A</v>
      </c>
    </row>
    <row r="731" spans="34:34" x14ac:dyDescent="0.35">
      <c r="AH731" s="260">
        <f t="shared" si="39"/>
        <v>480</v>
      </c>
    </row>
    <row r="732" spans="34:34" x14ac:dyDescent="0.35">
      <c r="AH732" s="260" t="e">
        <f t="shared" si="39"/>
        <v>#N/A</v>
      </c>
    </row>
    <row r="733" spans="34:34" x14ac:dyDescent="0.35">
      <c r="AH733" s="260" t="e">
        <f t="shared" si="39"/>
        <v>#N/A</v>
      </c>
    </row>
    <row r="734" spans="34:34" x14ac:dyDescent="0.35">
      <c r="AH734" s="260" t="e">
        <f t="shared" si="39"/>
        <v>#N/A</v>
      </c>
    </row>
    <row r="735" spans="34:34" x14ac:dyDescent="0.35">
      <c r="AH735" s="260" t="e">
        <f t="shared" si="39"/>
        <v>#N/A</v>
      </c>
    </row>
    <row r="736" spans="34:34" x14ac:dyDescent="0.35">
      <c r="AH736" s="260" t="e">
        <f t="shared" si="39"/>
        <v>#N/A</v>
      </c>
    </row>
    <row r="737" spans="33:34" x14ac:dyDescent="0.35">
      <c r="AH737" s="260">
        <f t="shared" si="39"/>
        <v>960</v>
      </c>
    </row>
    <row r="738" spans="33:34" x14ac:dyDescent="0.35">
      <c r="AH738" s="260" t="e">
        <f t="shared" si="39"/>
        <v>#N/A</v>
      </c>
    </row>
    <row r="739" spans="33:34" x14ac:dyDescent="0.35">
      <c r="AH739" s="260" t="e">
        <f t="shared" si="39"/>
        <v>#N/A</v>
      </c>
    </row>
    <row r="740" spans="33:34" x14ac:dyDescent="0.35">
      <c r="AH740" s="260">
        <f t="shared" si="39"/>
        <v>300</v>
      </c>
    </row>
    <row r="741" spans="33:34" x14ac:dyDescent="0.35">
      <c r="AH741" s="260" t="e">
        <f t="shared" si="39"/>
        <v>#N/A</v>
      </c>
    </row>
    <row r="742" spans="33:34" x14ac:dyDescent="0.35">
      <c r="AH742" s="260" t="e">
        <f t="shared" si="39"/>
        <v>#N/A</v>
      </c>
    </row>
    <row r="743" spans="33:34" x14ac:dyDescent="0.35">
      <c r="AH743" s="260" t="e">
        <f t="shared" si="39"/>
        <v>#N/A</v>
      </c>
    </row>
    <row r="744" spans="33:34" x14ac:dyDescent="0.35">
      <c r="AH744" s="260" t="e">
        <f t="shared" si="39"/>
        <v>#N/A</v>
      </c>
    </row>
    <row r="745" spans="33:34" x14ac:dyDescent="0.35">
      <c r="AH745" s="260" t="e">
        <f t="shared" si="39"/>
        <v>#N/A</v>
      </c>
    </row>
    <row r="746" spans="33:34" x14ac:dyDescent="0.35">
      <c r="AH746" s="260" t="e">
        <f t="shared" si="39"/>
        <v>#N/A</v>
      </c>
    </row>
    <row r="747" spans="33:34" x14ac:dyDescent="0.35">
      <c r="AH747" s="260" t="e">
        <f t="shared" si="39"/>
        <v>#N/A</v>
      </c>
    </row>
    <row r="748" spans="33:34" x14ac:dyDescent="0.35">
      <c r="AH748" s="261" t="e">
        <f t="shared" si="39"/>
        <v>#N/A</v>
      </c>
    </row>
    <row r="749" spans="33:34" x14ac:dyDescent="0.35">
      <c r="AG749">
        <v>42</v>
      </c>
      <c r="AH749" s="260" t="e">
        <f t="shared" ref="AH749:AH812" si="40">AQ2</f>
        <v>#N/A</v>
      </c>
    </row>
    <row r="750" spans="33:34" x14ac:dyDescent="0.35">
      <c r="AH750" s="260" t="e">
        <f t="shared" si="40"/>
        <v>#N/A</v>
      </c>
    </row>
    <row r="751" spans="33:34" x14ac:dyDescent="0.35">
      <c r="AH751" s="260" t="e">
        <f t="shared" si="40"/>
        <v>#N/A</v>
      </c>
    </row>
    <row r="752" spans="33:34" x14ac:dyDescent="0.35">
      <c r="AH752" s="260" t="e">
        <f t="shared" si="40"/>
        <v>#N/A</v>
      </c>
    </row>
    <row r="753" spans="34:34" x14ac:dyDescent="0.35">
      <c r="AH753" s="260">
        <f t="shared" si="40"/>
        <v>10</v>
      </c>
    </row>
    <row r="754" spans="34:34" x14ac:dyDescent="0.35">
      <c r="AH754" s="260" t="e">
        <f t="shared" si="40"/>
        <v>#N/A</v>
      </c>
    </row>
    <row r="755" spans="34:34" x14ac:dyDescent="0.35">
      <c r="AH755" s="260" t="e">
        <f t="shared" si="40"/>
        <v>#N/A</v>
      </c>
    </row>
    <row r="756" spans="34:34" x14ac:dyDescent="0.35">
      <c r="AH756" s="260">
        <f t="shared" si="40"/>
        <v>240</v>
      </c>
    </row>
    <row r="757" spans="34:34" x14ac:dyDescent="0.35">
      <c r="AH757" s="260" t="e">
        <f t="shared" si="40"/>
        <v>#N/A</v>
      </c>
    </row>
    <row r="758" spans="34:34" x14ac:dyDescent="0.35">
      <c r="AH758" s="260" t="e">
        <f t="shared" si="40"/>
        <v>#N/A</v>
      </c>
    </row>
    <row r="759" spans="34:34" x14ac:dyDescent="0.35">
      <c r="AH759" s="260" t="e">
        <f t="shared" si="40"/>
        <v>#N/A</v>
      </c>
    </row>
    <row r="760" spans="34:34" x14ac:dyDescent="0.35">
      <c r="AH760" s="260">
        <f t="shared" si="40"/>
        <v>300</v>
      </c>
    </row>
    <row r="761" spans="34:34" x14ac:dyDescent="0.35">
      <c r="AH761" s="260" t="e">
        <f t="shared" si="40"/>
        <v>#N/A</v>
      </c>
    </row>
    <row r="762" spans="34:34" x14ac:dyDescent="0.35">
      <c r="AH762" s="260" t="e">
        <f t="shared" si="40"/>
        <v>#N/A</v>
      </c>
    </row>
    <row r="763" spans="34:34" x14ac:dyDescent="0.35">
      <c r="AH763" s="260" t="e">
        <f t="shared" si="40"/>
        <v>#N/A</v>
      </c>
    </row>
    <row r="764" spans="34:34" x14ac:dyDescent="0.35">
      <c r="AH764" s="260" t="e">
        <f t="shared" si="40"/>
        <v>#N/A</v>
      </c>
    </row>
    <row r="765" spans="34:34" x14ac:dyDescent="0.35">
      <c r="AH765" s="260">
        <f t="shared" si="40"/>
        <v>240</v>
      </c>
    </row>
    <row r="766" spans="34:34" x14ac:dyDescent="0.35">
      <c r="AH766" s="260">
        <f t="shared" si="40"/>
        <v>480</v>
      </c>
    </row>
    <row r="767" spans="34:34" x14ac:dyDescent="0.35">
      <c r="AH767" s="260" t="e">
        <f t="shared" si="40"/>
        <v>#N/A</v>
      </c>
    </row>
    <row r="768" spans="34:34" x14ac:dyDescent="0.35">
      <c r="AH768" s="260">
        <f t="shared" si="40"/>
        <v>10</v>
      </c>
    </row>
    <row r="769" spans="34:34" x14ac:dyDescent="0.35">
      <c r="AH769" s="260">
        <f t="shared" si="40"/>
        <v>420</v>
      </c>
    </row>
    <row r="770" spans="34:34" x14ac:dyDescent="0.35">
      <c r="AH770" s="260">
        <f t="shared" si="40"/>
        <v>300</v>
      </c>
    </row>
    <row r="771" spans="34:34" x14ac:dyDescent="0.35">
      <c r="AH771" s="260" t="e">
        <f t="shared" si="40"/>
        <v>#N/A</v>
      </c>
    </row>
    <row r="772" spans="34:34" x14ac:dyDescent="0.35">
      <c r="AH772" s="260" t="e">
        <f t="shared" si="40"/>
        <v>#N/A</v>
      </c>
    </row>
    <row r="773" spans="34:34" x14ac:dyDescent="0.35">
      <c r="AH773" s="260" t="e">
        <f t="shared" si="40"/>
        <v>#N/A</v>
      </c>
    </row>
    <row r="774" spans="34:34" x14ac:dyDescent="0.35">
      <c r="AH774" s="260" t="e">
        <f t="shared" si="40"/>
        <v>#N/A</v>
      </c>
    </row>
    <row r="775" spans="34:34" x14ac:dyDescent="0.35">
      <c r="AH775" s="260" t="e">
        <f t="shared" si="40"/>
        <v>#N/A</v>
      </c>
    </row>
    <row r="776" spans="34:34" x14ac:dyDescent="0.35">
      <c r="AH776" s="260">
        <f t="shared" si="40"/>
        <v>360</v>
      </c>
    </row>
    <row r="777" spans="34:34" x14ac:dyDescent="0.35">
      <c r="AH777" s="260" t="e">
        <f t="shared" si="40"/>
        <v>#N/A</v>
      </c>
    </row>
    <row r="778" spans="34:34" x14ac:dyDescent="0.35">
      <c r="AH778" s="260" t="e">
        <f t="shared" si="40"/>
        <v>#N/A</v>
      </c>
    </row>
    <row r="779" spans="34:34" x14ac:dyDescent="0.35">
      <c r="AH779" s="260" t="e">
        <f t="shared" si="40"/>
        <v>#N/A</v>
      </c>
    </row>
    <row r="780" spans="34:34" x14ac:dyDescent="0.35">
      <c r="AH780" s="260" t="e">
        <f t="shared" si="40"/>
        <v>#N/A</v>
      </c>
    </row>
    <row r="781" spans="34:34" x14ac:dyDescent="0.35">
      <c r="AH781" s="260">
        <f t="shared" si="40"/>
        <v>300</v>
      </c>
    </row>
    <row r="782" spans="34:34" x14ac:dyDescent="0.35">
      <c r="AH782" s="260" t="e">
        <f t="shared" si="40"/>
        <v>#N/A</v>
      </c>
    </row>
    <row r="783" spans="34:34" x14ac:dyDescent="0.35">
      <c r="AH783" s="260">
        <f t="shared" si="40"/>
        <v>840</v>
      </c>
    </row>
    <row r="784" spans="34:34" x14ac:dyDescent="0.35">
      <c r="AH784" s="260" t="e">
        <f t="shared" si="40"/>
        <v>#N/A</v>
      </c>
    </row>
    <row r="785" spans="34:34" x14ac:dyDescent="0.35">
      <c r="AH785" s="260" t="e">
        <f t="shared" si="40"/>
        <v>#N/A</v>
      </c>
    </row>
    <row r="786" spans="34:34" x14ac:dyDescent="0.35">
      <c r="AH786" s="260" t="e">
        <f t="shared" si="40"/>
        <v>#N/A</v>
      </c>
    </row>
    <row r="787" spans="34:34" x14ac:dyDescent="0.35">
      <c r="AH787" s="260" t="e">
        <f t="shared" si="40"/>
        <v>#N/A</v>
      </c>
    </row>
    <row r="788" spans="34:34" x14ac:dyDescent="0.35">
      <c r="AH788" s="260" t="e">
        <f t="shared" si="40"/>
        <v>#N/A</v>
      </c>
    </row>
    <row r="789" spans="34:34" x14ac:dyDescent="0.35">
      <c r="AH789" s="260" t="e">
        <f t="shared" si="40"/>
        <v>#N/A</v>
      </c>
    </row>
    <row r="790" spans="34:34" x14ac:dyDescent="0.35">
      <c r="AH790" s="260" t="e">
        <f t="shared" si="40"/>
        <v>#N/A</v>
      </c>
    </row>
    <row r="791" spans="34:34" x14ac:dyDescent="0.35">
      <c r="AH791" s="260">
        <f t="shared" si="40"/>
        <v>300</v>
      </c>
    </row>
    <row r="792" spans="34:34" x14ac:dyDescent="0.35">
      <c r="AH792" s="260" t="e">
        <f t="shared" si="40"/>
        <v>#N/A</v>
      </c>
    </row>
    <row r="793" spans="34:34" x14ac:dyDescent="0.35">
      <c r="AH793" s="260">
        <f t="shared" si="40"/>
        <v>240</v>
      </c>
    </row>
    <row r="794" spans="34:34" x14ac:dyDescent="0.35">
      <c r="AH794" s="260" t="e">
        <f t="shared" si="40"/>
        <v>#N/A</v>
      </c>
    </row>
    <row r="795" spans="34:34" x14ac:dyDescent="0.35">
      <c r="AH795" s="260">
        <f t="shared" si="40"/>
        <v>420</v>
      </c>
    </row>
    <row r="796" spans="34:34" x14ac:dyDescent="0.35">
      <c r="AH796" s="260" t="e">
        <f t="shared" si="40"/>
        <v>#N/A</v>
      </c>
    </row>
    <row r="797" spans="34:34" x14ac:dyDescent="0.35">
      <c r="AH797" s="260" t="e">
        <f t="shared" si="40"/>
        <v>#N/A</v>
      </c>
    </row>
    <row r="798" spans="34:34" x14ac:dyDescent="0.35">
      <c r="AH798" s="260" t="e">
        <f t="shared" si="40"/>
        <v>#N/A</v>
      </c>
    </row>
    <row r="799" spans="34:34" x14ac:dyDescent="0.35">
      <c r="AH799" s="260">
        <f t="shared" si="40"/>
        <v>600</v>
      </c>
    </row>
    <row r="800" spans="34:34" x14ac:dyDescent="0.35">
      <c r="AH800" s="260" t="e">
        <f t="shared" si="40"/>
        <v>#N/A</v>
      </c>
    </row>
    <row r="801" spans="34:34" x14ac:dyDescent="0.35">
      <c r="AH801" s="260" t="e">
        <f t="shared" si="40"/>
        <v>#N/A</v>
      </c>
    </row>
    <row r="802" spans="34:34" x14ac:dyDescent="0.35">
      <c r="AH802" s="260" t="e">
        <f t="shared" si="40"/>
        <v>#N/A</v>
      </c>
    </row>
    <row r="803" spans="34:34" x14ac:dyDescent="0.35">
      <c r="AH803" s="260" t="e">
        <f t="shared" si="40"/>
        <v>#N/A</v>
      </c>
    </row>
    <row r="804" spans="34:34" x14ac:dyDescent="0.35">
      <c r="AH804" s="260" t="e">
        <f t="shared" si="40"/>
        <v>#N/A</v>
      </c>
    </row>
    <row r="805" spans="34:34" x14ac:dyDescent="0.35">
      <c r="AH805" s="260">
        <f t="shared" si="40"/>
        <v>720</v>
      </c>
    </row>
    <row r="806" spans="34:34" x14ac:dyDescent="0.35">
      <c r="AH806" s="260" t="e">
        <f t="shared" si="40"/>
        <v>#N/A</v>
      </c>
    </row>
    <row r="807" spans="34:34" x14ac:dyDescent="0.35">
      <c r="AH807" s="260">
        <f t="shared" si="40"/>
        <v>45</v>
      </c>
    </row>
    <row r="808" spans="34:34" x14ac:dyDescent="0.35">
      <c r="AH808" s="260" t="e">
        <f t="shared" si="40"/>
        <v>#N/A</v>
      </c>
    </row>
    <row r="809" spans="34:34" x14ac:dyDescent="0.35">
      <c r="AH809" s="260" t="e">
        <f t="shared" si="40"/>
        <v>#N/A</v>
      </c>
    </row>
    <row r="810" spans="34:34" x14ac:dyDescent="0.35">
      <c r="AH810" s="260">
        <f t="shared" si="40"/>
        <v>480</v>
      </c>
    </row>
    <row r="811" spans="34:34" x14ac:dyDescent="0.35">
      <c r="AH811" s="260" t="e">
        <f t="shared" si="40"/>
        <v>#N/A</v>
      </c>
    </row>
    <row r="812" spans="34:34" x14ac:dyDescent="0.35">
      <c r="AH812" s="260" t="e">
        <f t="shared" si="40"/>
        <v>#N/A</v>
      </c>
    </row>
    <row r="813" spans="34:34" x14ac:dyDescent="0.35">
      <c r="AH813" s="260" t="e">
        <f t="shared" ref="AH813:AH831" si="41">AQ66</f>
        <v>#N/A</v>
      </c>
    </row>
    <row r="814" spans="34:34" x14ac:dyDescent="0.35">
      <c r="AH814" s="260" t="e">
        <f t="shared" si="41"/>
        <v>#N/A</v>
      </c>
    </row>
    <row r="815" spans="34:34" x14ac:dyDescent="0.35">
      <c r="AH815" s="260" t="e">
        <f t="shared" si="41"/>
        <v>#N/A</v>
      </c>
    </row>
    <row r="816" spans="34:34" x14ac:dyDescent="0.35">
      <c r="AH816" s="260" t="e">
        <f t="shared" si="41"/>
        <v>#N/A</v>
      </c>
    </row>
    <row r="817" spans="34:34" x14ac:dyDescent="0.35">
      <c r="AH817" s="260" t="e">
        <f t="shared" si="41"/>
        <v>#N/A</v>
      </c>
    </row>
    <row r="818" spans="34:34" x14ac:dyDescent="0.35">
      <c r="AH818" s="260" t="e">
        <f t="shared" si="41"/>
        <v>#N/A</v>
      </c>
    </row>
    <row r="819" spans="34:34" x14ac:dyDescent="0.35">
      <c r="AH819" s="260" t="e">
        <f t="shared" si="41"/>
        <v>#N/A</v>
      </c>
    </row>
    <row r="820" spans="34:34" x14ac:dyDescent="0.35">
      <c r="AH820" s="260" t="e">
        <f t="shared" si="41"/>
        <v>#N/A</v>
      </c>
    </row>
    <row r="821" spans="34:34" x14ac:dyDescent="0.35">
      <c r="AH821" s="260" t="e">
        <f t="shared" si="41"/>
        <v>#N/A</v>
      </c>
    </row>
    <row r="822" spans="34:34" x14ac:dyDescent="0.35">
      <c r="AH822" s="260" t="e">
        <f t="shared" si="41"/>
        <v>#N/A</v>
      </c>
    </row>
    <row r="823" spans="34:34" x14ac:dyDescent="0.35">
      <c r="AH823" s="260">
        <f t="shared" si="41"/>
        <v>180</v>
      </c>
    </row>
    <row r="824" spans="34:34" x14ac:dyDescent="0.35">
      <c r="AH824" s="260" t="e">
        <f t="shared" si="41"/>
        <v>#N/A</v>
      </c>
    </row>
    <row r="825" spans="34:34" x14ac:dyDescent="0.35">
      <c r="AH825" s="260" t="e">
        <f t="shared" si="41"/>
        <v>#N/A</v>
      </c>
    </row>
    <row r="826" spans="34:34" x14ac:dyDescent="0.35">
      <c r="AH826" s="260" t="e">
        <f t="shared" si="41"/>
        <v>#N/A</v>
      </c>
    </row>
    <row r="827" spans="34:34" x14ac:dyDescent="0.35">
      <c r="AH827" s="260">
        <f t="shared" si="41"/>
        <v>720</v>
      </c>
    </row>
    <row r="828" spans="34:34" x14ac:dyDescent="0.35">
      <c r="AH828" s="260" t="e">
        <f t="shared" si="41"/>
        <v>#N/A</v>
      </c>
    </row>
    <row r="829" spans="34:34" x14ac:dyDescent="0.35">
      <c r="AH829" s="260" t="e">
        <f t="shared" si="41"/>
        <v>#N/A</v>
      </c>
    </row>
    <row r="830" spans="34:34" x14ac:dyDescent="0.35">
      <c r="AH830" s="260" t="e">
        <f t="shared" si="41"/>
        <v>#N/A</v>
      </c>
    </row>
    <row r="831" spans="34:34" x14ac:dyDescent="0.35">
      <c r="AH831" s="261" t="e">
        <f t="shared" si="41"/>
        <v>#N/A</v>
      </c>
    </row>
    <row r="832" spans="34:34" x14ac:dyDescent="0.35">
      <c r="AH832" s="260">
        <f t="shared" ref="AH832:AH895" si="42">AR2</f>
        <v>900</v>
      </c>
    </row>
    <row r="833" spans="33:34" x14ac:dyDescent="0.35">
      <c r="AG833">
        <v>48</v>
      </c>
      <c r="AH833" s="260" t="e">
        <f t="shared" si="42"/>
        <v>#N/A</v>
      </c>
    </row>
    <row r="834" spans="33:34" x14ac:dyDescent="0.35">
      <c r="AH834" s="260" t="e">
        <f t="shared" si="42"/>
        <v>#N/A</v>
      </c>
    </row>
    <row r="835" spans="33:34" x14ac:dyDescent="0.35">
      <c r="AH835" s="260">
        <f t="shared" si="42"/>
        <v>240</v>
      </c>
    </row>
    <row r="836" spans="33:34" x14ac:dyDescent="0.35">
      <c r="AH836" s="260">
        <f t="shared" si="42"/>
        <v>540</v>
      </c>
    </row>
    <row r="837" spans="33:34" x14ac:dyDescent="0.35">
      <c r="AH837" s="260">
        <f t="shared" si="42"/>
        <v>450</v>
      </c>
    </row>
    <row r="838" spans="33:34" x14ac:dyDescent="0.35">
      <c r="AH838" s="260" t="e">
        <f t="shared" si="42"/>
        <v>#N/A</v>
      </c>
    </row>
    <row r="839" spans="33:34" x14ac:dyDescent="0.35">
      <c r="AH839" s="260">
        <f t="shared" si="42"/>
        <v>240</v>
      </c>
    </row>
    <row r="840" spans="33:34" x14ac:dyDescent="0.35">
      <c r="AH840" s="260" t="e">
        <f t="shared" si="42"/>
        <v>#N/A</v>
      </c>
    </row>
    <row r="841" spans="33:34" x14ac:dyDescent="0.35">
      <c r="AH841" s="260" t="e">
        <f t="shared" si="42"/>
        <v>#N/A</v>
      </c>
    </row>
    <row r="842" spans="33:34" x14ac:dyDescent="0.35">
      <c r="AH842" s="260" t="e">
        <f t="shared" si="42"/>
        <v>#N/A</v>
      </c>
    </row>
    <row r="843" spans="33:34" x14ac:dyDescent="0.35">
      <c r="AH843" s="260">
        <f t="shared" si="42"/>
        <v>300</v>
      </c>
    </row>
    <row r="844" spans="33:34" x14ac:dyDescent="0.35">
      <c r="AH844" s="260" t="e">
        <f t="shared" si="42"/>
        <v>#N/A</v>
      </c>
    </row>
    <row r="845" spans="33:34" x14ac:dyDescent="0.35">
      <c r="AH845" s="260">
        <f t="shared" si="42"/>
        <v>360</v>
      </c>
    </row>
    <row r="846" spans="33:34" x14ac:dyDescent="0.35">
      <c r="AH846" s="260" t="e">
        <f t="shared" si="42"/>
        <v>#N/A</v>
      </c>
    </row>
    <row r="847" spans="33:34" x14ac:dyDescent="0.35">
      <c r="AH847" s="260" t="e">
        <f t="shared" si="42"/>
        <v>#N/A</v>
      </c>
    </row>
    <row r="848" spans="33:34" x14ac:dyDescent="0.35">
      <c r="AH848" s="260">
        <f t="shared" si="42"/>
        <v>300</v>
      </c>
    </row>
    <row r="849" spans="34:34" x14ac:dyDescent="0.35">
      <c r="AH849" s="260">
        <f t="shared" si="42"/>
        <v>480</v>
      </c>
    </row>
    <row r="850" spans="34:34" x14ac:dyDescent="0.35">
      <c r="AH850" s="260" t="e">
        <f t="shared" si="42"/>
        <v>#N/A</v>
      </c>
    </row>
    <row r="851" spans="34:34" x14ac:dyDescent="0.35">
      <c r="AH851" s="260">
        <f t="shared" si="42"/>
        <v>0</v>
      </c>
    </row>
    <row r="852" spans="34:34" x14ac:dyDescent="0.35">
      <c r="AH852" s="260">
        <f t="shared" si="42"/>
        <v>900</v>
      </c>
    </row>
    <row r="853" spans="34:34" x14ac:dyDescent="0.35">
      <c r="AH853" s="260">
        <f t="shared" si="42"/>
        <v>300</v>
      </c>
    </row>
    <row r="854" spans="34:34" x14ac:dyDescent="0.35">
      <c r="AH854" s="260" t="e">
        <f t="shared" si="42"/>
        <v>#N/A</v>
      </c>
    </row>
    <row r="855" spans="34:34" x14ac:dyDescent="0.35">
      <c r="AH855" s="260" t="e">
        <f t="shared" si="42"/>
        <v>#N/A</v>
      </c>
    </row>
    <row r="856" spans="34:34" x14ac:dyDescent="0.35">
      <c r="AH856" s="260" t="e">
        <f t="shared" si="42"/>
        <v>#N/A</v>
      </c>
    </row>
    <row r="857" spans="34:34" x14ac:dyDescent="0.35">
      <c r="AH857" s="260" t="e">
        <f t="shared" si="42"/>
        <v>#N/A</v>
      </c>
    </row>
    <row r="858" spans="34:34" x14ac:dyDescent="0.35">
      <c r="AH858" s="260" t="e">
        <f t="shared" si="42"/>
        <v>#N/A</v>
      </c>
    </row>
    <row r="859" spans="34:34" x14ac:dyDescent="0.35">
      <c r="AH859" s="260" t="e">
        <f t="shared" si="42"/>
        <v>#N/A</v>
      </c>
    </row>
    <row r="860" spans="34:34" x14ac:dyDescent="0.35">
      <c r="AH860" s="260" t="e">
        <f t="shared" si="42"/>
        <v>#N/A</v>
      </c>
    </row>
    <row r="861" spans="34:34" x14ac:dyDescent="0.35">
      <c r="AH861" s="260" t="e">
        <f t="shared" si="42"/>
        <v>#N/A</v>
      </c>
    </row>
    <row r="862" spans="34:34" x14ac:dyDescent="0.35">
      <c r="AH862" s="260" t="e">
        <f t="shared" si="42"/>
        <v>#N/A</v>
      </c>
    </row>
    <row r="863" spans="34:34" x14ac:dyDescent="0.35">
      <c r="AH863" s="260" t="e">
        <f t="shared" si="42"/>
        <v>#N/A</v>
      </c>
    </row>
    <row r="864" spans="34:34" x14ac:dyDescent="0.35">
      <c r="AH864" s="260" t="e">
        <f t="shared" si="42"/>
        <v>#N/A</v>
      </c>
    </row>
    <row r="865" spans="34:34" x14ac:dyDescent="0.35">
      <c r="AH865" s="260" t="e">
        <f t="shared" si="42"/>
        <v>#N/A</v>
      </c>
    </row>
    <row r="866" spans="34:34" x14ac:dyDescent="0.35">
      <c r="AH866" s="260">
        <f t="shared" si="42"/>
        <v>720</v>
      </c>
    </row>
    <row r="867" spans="34:34" x14ac:dyDescent="0.35">
      <c r="AH867" s="260">
        <f t="shared" si="42"/>
        <v>480</v>
      </c>
    </row>
    <row r="868" spans="34:34" x14ac:dyDescent="0.35">
      <c r="AH868" s="260" t="e">
        <f t="shared" si="42"/>
        <v>#N/A</v>
      </c>
    </row>
    <row r="869" spans="34:34" x14ac:dyDescent="0.35">
      <c r="AH869" s="260" t="e">
        <f t="shared" si="42"/>
        <v>#N/A</v>
      </c>
    </row>
    <row r="870" spans="34:34" x14ac:dyDescent="0.35">
      <c r="AH870" s="260" t="e">
        <f t="shared" si="42"/>
        <v>#N/A</v>
      </c>
    </row>
    <row r="871" spans="34:34" x14ac:dyDescent="0.35">
      <c r="AH871" s="260" t="e">
        <f t="shared" si="42"/>
        <v>#N/A</v>
      </c>
    </row>
    <row r="872" spans="34:34" x14ac:dyDescent="0.35">
      <c r="AH872" s="260" t="e">
        <f t="shared" si="42"/>
        <v>#N/A</v>
      </c>
    </row>
    <row r="873" spans="34:34" x14ac:dyDescent="0.35">
      <c r="AH873" s="260" t="e">
        <f t="shared" si="42"/>
        <v>#N/A</v>
      </c>
    </row>
    <row r="874" spans="34:34" x14ac:dyDescent="0.35">
      <c r="AH874" s="260">
        <f t="shared" si="42"/>
        <v>300</v>
      </c>
    </row>
    <row r="875" spans="34:34" x14ac:dyDescent="0.35">
      <c r="AH875" s="260">
        <f t="shared" si="42"/>
        <v>720</v>
      </c>
    </row>
    <row r="876" spans="34:34" x14ac:dyDescent="0.35">
      <c r="AH876" s="260">
        <f t="shared" si="42"/>
        <v>720</v>
      </c>
    </row>
    <row r="877" spans="34:34" x14ac:dyDescent="0.35">
      <c r="AH877" s="260" t="e">
        <f t="shared" si="42"/>
        <v>#N/A</v>
      </c>
    </row>
    <row r="878" spans="34:34" x14ac:dyDescent="0.35">
      <c r="AH878" s="260">
        <f t="shared" si="42"/>
        <v>300</v>
      </c>
    </row>
    <row r="879" spans="34:34" x14ac:dyDescent="0.35">
      <c r="AH879" s="260" t="e">
        <f t="shared" si="42"/>
        <v>#N/A</v>
      </c>
    </row>
    <row r="880" spans="34:34" x14ac:dyDescent="0.35">
      <c r="AH880" s="260" t="e">
        <f t="shared" si="42"/>
        <v>#N/A</v>
      </c>
    </row>
    <row r="881" spans="34:34" x14ac:dyDescent="0.35">
      <c r="AH881" s="260" t="e">
        <f t="shared" si="42"/>
        <v>#N/A</v>
      </c>
    </row>
    <row r="882" spans="34:34" x14ac:dyDescent="0.35">
      <c r="AH882" s="260" t="e">
        <f t="shared" si="42"/>
        <v>#N/A</v>
      </c>
    </row>
    <row r="883" spans="34:34" x14ac:dyDescent="0.35">
      <c r="AH883" s="260" t="e">
        <f t="shared" si="42"/>
        <v>#N/A</v>
      </c>
    </row>
    <row r="884" spans="34:34" x14ac:dyDescent="0.35">
      <c r="AH884" s="260" t="e">
        <f t="shared" si="42"/>
        <v>#N/A</v>
      </c>
    </row>
    <row r="885" spans="34:34" x14ac:dyDescent="0.35">
      <c r="AH885" s="260" t="e">
        <f t="shared" si="42"/>
        <v>#N/A</v>
      </c>
    </row>
    <row r="886" spans="34:34" x14ac:dyDescent="0.35">
      <c r="AH886" s="260" t="e">
        <f t="shared" si="42"/>
        <v>#N/A</v>
      </c>
    </row>
    <row r="887" spans="34:34" x14ac:dyDescent="0.35">
      <c r="AH887" s="260" t="e">
        <f t="shared" si="42"/>
        <v>#N/A</v>
      </c>
    </row>
    <row r="888" spans="34:34" x14ac:dyDescent="0.35">
      <c r="AH888" s="260" t="e">
        <f t="shared" si="42"/>
        <v>#N/A</v>
      </c>
    </row>
    <row r="889" spans="34:34" x14ac:dyDescent="0.35">
      <c r="AH889" s="260" t="e">
        <f t="shared" si="42"/>
        <v>#N/A</v>
      </c>
    </row>
    <row r="890" spans="34:34" x14ac:dyDescent="0.35">
      <c r="AH890" s="260">
        <f t="shared" si="42"/>
        <v>45</v>
      </c>
    </row>
    <row r="891" spans="34:34" x14ac:dyDescent="0.35">
      <c r="AH891" s="260" t="e">
        <f t="shared" si="42"/>
        <v>#N/A</v>
      </c>
    </row>
    <row r="892" spans="34:34" x14ac:dyDescent="0.35">
      <c r="AH892" s="260" t="e">
        <f t="shared" si="42"/>
        <v>#N/A</v>
      </c>
    </row>
    <row r="893" spans="34:34" x14ac:dyDescent="0.35">
      <c r="AH893" s="260">
        <f t="shared" si="42"/>
        <v>420</v>
      </c>
    </row>
    <row r="894" spans="34:34" x14ac:dyDescent="0.35">
      <c r="AH894" s="260" t="e">
        <f t="shared" si="42"/>
        <v>#N/A</v>
      </c>
    </row>
    <row r="895" spans="34:34" x14ac:dyDescent="0.35">
      <c r="AH895" s="260" t="e">
        <f t="shared" si="42"/>
        <v>#N/A</v>
      </c>
    </row>
    <row r="896" spans="34:34" x14ac:dyDescent="0.35">
      <c r="AH896" s="260" t="e">
        <f t="shared" ref="AH896:AH914" si="43">AR66</f>
        <v>#N/A</v>
      </c>
    </row>
    <row r="897" spans="34:34" x14ac:dyDescent="0.35">
      <c r="AH897" s="260">
        <f t="shared" si="43"/>
        <v>600</v>
      </c>
    </row>
    <row r="898" spans="34:34" x14ac:dyDescent="0.35">
      <c r="AH898" s="260" t="e">
        <f t="shared" si="43"/>
        <v>#N/A</v>
      </c>
    </row>
    <row r="899" spans="34:34" x14ac:dyDescent="0.35">
      <c r="AH899" s="260" t="e">
        <f t="shared" si="43"/>
        <v>#N/A</v>
      </c>
    </row>
    <row r="900" spans="34:34" x14ac:dyDescent="0.35">
      <c r="AH900" s="260">
        <f t="shared" si="43"/>
        <v>300</v>
      </c>
    </row>
    <row r="901" spans="34:34" x14ac:dyDescent="0.35">
      <c r="AH901" s="260" t="e">
        <f t="shared" si="43"/>
        <v>#N/A</v>
      </c>
    </row>
    <row r="902" spans="34:34" x14ac:dyDescent="0.35">
      <c r="AH902" s="260" t="e">
        <f t="shared" si="43"/>
        <v>#N/A</v>
      </c>
    </row>
    <row r="903" spans="34:34" x14ac:dyDescent="0.35">
      <c r="AH903" s="260">
        <f t="shared" si="43"/>
        <v>1380</v>
      </c>
    </row>
    <row r="904" spans="34:34" x14ac:dyDescent="0.35">
      <c r="AH904" s="260" t="e">
        <f t="shared" si="43"/>
        <v>#N/A</v>
      </c>
    </row>
    <row r="905" spans="34:34" x14ac:dyDescent="0.35">
      <c r="AH905" s="260" t="e">
        <f t="shared" si="43"/>
        <v>#N/A</v>
      </c>
    </row>
    <row r="906" spans="34:34" x14ac:dyDescent="0.35">
      <c r="AH906" s="260">
        <f t="shared" si="43"/>
        <v>180</v>
      </c>
    </row>
    <row r="907" spans="34:34" x14ac:dyDescent="0.35">
      <c r="AH907" s="260" t="e">
        <f t="shared" si="43"/>
        <v>#N/A</v>
      </c>
    </row>
    <row r="908" spans="34:34" x14ac:dyDescent="0.35">
      <c r="AH908" s="260" t="e">
        <f t="shared" si="43"/>
        <v>#N/A</v>
      </c>
    </row>
    <row r="909" spans="34:34" x14ac:dyDescent="0.35">
      <c r="AH909" s="260" t="e">
        <f t="shared" si="43"/>
        <v>#N/A</v>
      </c>
    </row>
    <row r="910" spans="34:34" x14ac:dyDescent="0.35">
      <c r="AH910" s="260" t="e">
        <f t="shared" si="43"/>
        <v>#N/A</v>
      </c>
    </row>
    <row r="911" spans="34:34" x14ac:dyDescent="0.35">
      <c r="AH911" s="260" t="e">
        <f t="shared" si="43"/>
        <v>#N/A</v>
      </c>
    </row>
    <row r="912" spans="34:34" x14ac:dyDescent="0.35">
      <c r="AH912" s="260" t="e">
        <f t="shared" si="43"/>
        <v>#N/A</v>
      </c>
    </row>
    <row r="913" spans="34:34" x14ac:dyDescent="0.35">
      <c r="AH913" s="260" t="e">
        <f t="shared" si="43"/>
        <v>#N/A</v>
      </c>
    </row>
    <row r="914" spans="34:34" x14ac:dyDescent="0.35">
      <c r="AH914" s="260" t="e">
        <f t="shared" si="43"/>
        <v>#N/A</v>
      </c>
    </row>
  </sheetData>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5" x14ac:dyDescent="0.35"/>
  <cols>
    <col min="1" max="1" width="25.1796875" customWidth="1"/>
    <col min="2" max="2" width="16.26953125" customWidth="1"/>
    <col min="4" max="4" width="9.1796875" style="257"/>
    <col min="6" max="6" width="9.1796875" style="257"/>
    <col min="9" max="9" width="9.1796875" style="257"/>
    <col min="11" max="11" width="9.1796875" style="257"/>
    <col min="25" max="25" width="9.1796875" style="257"/>
    <col min="31" max="33" width="21.54296875" style="1" customWidth="1"/>
  </cols>
  <sheetData>
    <row r="1" spans="1:33" x14ac:dyDescent="0.3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3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3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3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3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3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3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3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3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3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3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3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3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3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3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3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3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3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3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3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3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3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3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3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3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3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3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3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3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3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3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3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3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3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3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3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3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3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3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3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3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3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3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3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3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3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3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3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3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3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3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3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3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3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3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3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3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3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3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3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3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3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3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3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3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3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3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3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3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3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3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3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3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3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3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3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3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3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3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3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3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3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3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3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3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3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3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3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3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3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3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3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3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3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3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3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3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53125" defaultRowHeight="15.75" customHeight="1" x14ac:dyDescent="0.35"/>
  <cols>
    <col min="1" max="35" width="21.54296875" style="1" customWidth="1"/>
    <col min="36" max="36" width="21.54296875" style="199" customWidth="1"/>
    <col min="37" max="42" width="21.54296875" style="1" customWidth="1"/>
    <col min="43" max="43" width="21.54296875" style="199" customWidth="1"/>
    <col min="44" max="62" width="21.54296875" style="1" customWidth="1"/>
    <col min="63" max="63" width="21.54296875" style="199" customWidth="1"/>
    <col min="64" max="99" width="21.54296875" style="1" customWidth="1"/>
    <col min="100" max="100" width="21.54296875" style="199" customWidth="1"/>
    <col min="101" max="118" width="21.54296875" style="1" customWidth="1"/>
    <col min="119" max="119" width="21.54296875" style="235" customWidth="1"/>
    <col min="120" max="136" width="21.54296875" style="236" customWidth="1"/>
    <col min="137" max="137" width="21.54296875" style="199" customWidth="1"/>
    <col min="138" max="142" width="21.54296875" style="1" customWidth="1"/>
    <col min="143" max="143" width="21.54296875" style="199" customWidth="1"/>
    <col min="144" max="163" width="21.54296875" style="1" customWidth="1"/>
    <col min="164" max="164" width="21.54296875" style="199" customWidth="1"/>
    <col min="165" max="220" width="21.54296875" style="1" customWidth="1"/>
    <col min="224" max="229" width="21.54296875" style="1" customWidth="1"/>
    <col min="230" max="16384" width="14.453125" style="1"/>
  </cols>
  <sheetData>
    <row r="1" spans="1:237" s="10" customFormat="1" ht="15.75" customHeight="1" x14ac:dyDescent="0.2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3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3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3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3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3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3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3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3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3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3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3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3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3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3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3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3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3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3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3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3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3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3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3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3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3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3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3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3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3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 x14ac:dyDescent="0.3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 x14ac:dyDescent="0.3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 x14ac:dyDescent="0.3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 x14ac:dyDescent="0.3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 x14ac:dyDescent="0.3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 x14ac:dyDescent="0.3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 x14ac:dyDescent="0.3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5" x14ac:dyDescent="0.3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 x14ac:dyDescent="0.3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8.5" x14ac:dyDescent="0.3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 x14ac:dyDescent="0.3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 x14ac:dyDescent="0.3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6" x14ac:dyDescent="0.3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 x14ac:dyDescent="0.3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 x14ac:dyDescent="0.3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 x14ac:dyDescent="0.3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 x14ac:dyDescent="0.3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6" x14ac:dyDescent="0.3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 x14ac:dyDescent="0.3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5" x14ac:dyDescent="0.3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 x14ac:dyDescent="0.3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5" x14ac:dyDescent="0.3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 x14ac:dyDescent="0.3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8.5" x14ac:dyDescent="0.3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 x14ac:dyDescent="0.3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 x14ac:dyDescent="0.3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 x14ac:dyDescent="0.3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 x14ac:dyDescent="0.3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 x14ac:dyDescent="0.3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 x14ac:dyDescent="0.3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5" x14ac:dyDescent="0.3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88.5" x14ac:dyDescent="0.3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 x14ac:dyDescent="0.3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 x14ac:dyDescent="0.3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 x14ac:dyDescent="0.3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 x14ac:dyDescent="0.3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 x14ac:dyDescent="0.3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 x14ac:dyDescent="0.3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 x14ac:dyDescent="0.3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 x14ac:dyDescent="0.3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6" x14ac:dyDescent="0.3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 x14ac:dyDescent="0.3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88.5" x14ac:dyDescent="0.3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 x14ac:dyDescent="0.3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 x14ac:dyDescent="0.3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 x14ac:dyDescent="0.3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 x14ac:dyDescent="0.3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 x14ac:dyDescent="0.3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 x14ac:dyDescent="0.3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 x14ac:dyDescent="0.3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 x14ac:dyDescent="0.3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 x14ac:dyDescent="0.3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5" x14ac:dyDescent="0.3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5" x14ac:dyDescent="0.3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 x14ac:dyDescent="0.3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3.5" x14ac:dyDescent="0.3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 x14ac:dyDescent="0.3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 x14ac:dyDescent="0.3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 x14ac:dyDescent="0.3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 x14ac:dyDescent="0.3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 x14ac:dyDescent="0.3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 x14ac:dyDescent="0.3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 x14ac:dyDescent="0.3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8.5" x14ac:dyDescent="0.3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 x14ac:dyDescent="0.3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3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53125" defaultRowHeight="15.75" customHeight="1" x14ac:dyDescent="0.25"/>
  <cols>
    <col min="1" max="118" width="21.54296875" style="1" customWidth="1"/>
    <col min="119" max="119" width="21.54296875" style="199" customWidth="1"/>
    <col min="120" max="136" width="21.54296875" style="1" customWidth="1"/>
    <col min="137" max="137" width="21.54296875" style="199" customWidth="1"/>
    <col min="138" max="226" width="21.54296875" style="1" customWidth="1"/>
    <col min="227"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3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3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3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3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3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3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3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3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3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3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3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3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3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3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3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3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3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3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3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3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3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3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3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3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3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3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3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3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3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5" x14ac:dyDescent="0.3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5" x14ac:dyDescent="0.3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5" x14ac:dyDescent="0.3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5" x14ac:dyDescent="0.3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5" x14ac:dyDescent="0.3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5" x14ac:dyDescent="0.3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5" x14ac:dyDescent="0.3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5" x14ac:dyDescent="0.3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5" x14ac:dyDescent="0.3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5" x14ac:dyDescent="0.3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5" x14ac:dyDescent="0.3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5" x14ac:dyDescent="0.3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5" x14ac:dyDescent="0.3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35">
      <c r="HM45"/>
    </row>
    <row r="46" spans="1:237" ht="15.75" customHeight="1" x14ac:dyDescent="0.35">
      <c r="HM46"/>
    </row>
    <row r="47" spans="1:237" ht="15.75" customHeight="1" x14ac:dyDescent="0.35">
      <c r="HM47"/>
    </row>
    <row r="48" spans="1:237"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53125" defaultRowHeight="15.75" customHeight="1" x14ac:dyDescent="0.25"/>
  <cols>
    <col min="1" max="1" width="21.54296875" style="1" customWidth="1"/>
    <col min="2" max="2" width="44.6328125" style="1" customWidth="1"/>
    <col min="3" max="225" width="21.54296875" style="1" customWidth="1"/>
    <col min="226"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3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3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3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3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3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3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3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3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3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3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3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3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3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3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3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3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3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3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3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3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3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3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3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3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35">
      <c r="HM27"/>
    </row>
    <row r="28" spans="1:237" ht="15.75" customHeight="1" x14ac:dyDescent="0.35">
      <c r="HM28"/>
    </row>
    <row r="29" spans="1:237" ht="15.75" customHeight="1" x14ac:dyDescent="0.35">
      <c r="HM29"/>
    </row>
    <row r="30" spans="1:237" ht="15.75" customHeight="1" x14ac:dyDescent="0.35">
      <c r="HM30"/>
    </row>
    <row r="31" spans="1:237" ht="15.75" customHeight="1" x14ac:dyDescent="0.35">
      <c r="HM31"/>
    </row>
    <row r="32" spans="1:237" ht="15.75" customHeight="1" x14ac:dyDescent="0.35">
      <c r="HM32"/>
    </row>
    <row r="33" spans="221:221" ht="15.75" customHeight="1" x14ac:dyDescent="0.35">
      <c r="HM33"/>
    </row>
    <row r="34" spans="221:221" ht="15.75" customHeight="1" x14ac:dyDescent="0.35">
      <c r="HM34"/>
    </row>
    <row r="35" spans="221:221" ht="15.75" customHeight="1" x14ac:dyDescent="0.35">
      <c r="HM35"/>
    </row>
    <row r="36" spans="221:221" ht="15.75" customHeight="1" x14ac:dyDescent="0.35">
      <c r="HM36"/>
    </row>
    <row r="37" spans="221:221" ht="15.75" customHeight="1" x14ac:dyDescent="0.35">
      <c r="HM37"/>
    </row>
    <row r="38" spans="221:221" ht="15.75" customHeight="1" x14ac:dyDescent="0.35">
      <c r="HM38"/>
    </row>
    <row r="39" spans="221:221" ht="15.75" customHeight="1" x14ac:dyDescent="0.35">
      <c r="HM39"/>
    </row>
    <row r="40" spans="221:221" ht="15.75" customHeight="1" x14ac:dyDescent="0.35">
      <c r="HM40"/>
    </row>
    <row r="41" spans="221:221" ht="15.75" customHeight="1" x14ac:dyDescent="0.35">
      <c r="HM41"/>
    </row>
    <row r="42" spans="221:221" ht="15.75" customHeight="1" x14ac:dyDescent="0.35">
      <c r="HM42"/>
    </row>
    <row r="43" spans="221:221" ht="15.75" customHeight="1" x14ac:dyDescent="0.35">
      <c r="HM43"/>
    </row>
    <row r="44" spans="221:221" ht="15.75" customHeight="1" x14ac:dyDescent="0.35">
      <c r="HM44"/>
    </row>
    <row r="45" spans="221:221" ht="15.75" customHeight="1" x14ac:dyDescent="0.35">
      <c r="HM45"/>
    </row>
    <row r="46" spans="221:221" ht="15.75" customHeight="1" x14ac:dyDescent="0.35">
      <c r="HM46"/>
    </row>
    <row r="47" spans="221:221" ht="15.75" customHeight="1" x14ac:dyDescent="0.35">
      <c r="HM47"/>
    </row>
    <row r="48" spans="221:221"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5" x14ac:dyDescent="0.35"/>
  <cols>
    <col min="3" max="3" width="21.54296875" customWidth="1"/>
    <col min="4" max="4" width="18.26953125" customWidth="1"/>
  </cols>
  <sheetData>
    <row r="1" spans="1:237" ht="15" thickBot="1" x14ac:dyDescent="0.4">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5" thickBot="1" x14ac:dyDescent="0.4">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5" thickBot="1" x14ac:dyDescent="0.4">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5" thickBot="1" x14ac:dyDescent="0.4">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5" thickBot="1" x14ac:dyDescent="0.4">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5" thickBot="1" x14ac:dyDescent="0.4">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5" thickBot="1" x14ac:dyDescent="0.4">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5" thickBot="1" x14ac:dyDescent="0.4">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5" thickBot="1" x14ac:dyDescent="0.4">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5" thickBot="1" x14ac:dyDescent="0.4">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5" thickBot="1" x14ac:dyDescent="0.4">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5" thickBot="1" x14ac:dyDescent="0.4">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5" thickBot="1" x14ac:dyDescent="0.4">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5" thickBot="1" x14ac:dyDescent="0.4">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5" thickBot="1" x14ac:dyDescent="0.4">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5" thickBot="1" x14ac:dyDescent="0.4">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5" thickBot="1" x14ac:dyDescent="0.4">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5" thickBot="1" x14ac:dyDescent="0.4">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5" thickBot="1" x14ac:dyDescent="0.4">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5" thickBot="1" x14ac:dyDescent="0.4">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5" thickBot="1" x14ac:dyDescent="0.4">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5" thickBot="1" x14ac:dyDescent="0.4">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5" thickBot="1" x14ac:dyDescent="0.4">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5" thickBot="1" x14ac:dyDescent="0.4">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5" thickBot="1" x14ac:dyDescent="0.4">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5" thickBot="1" x14ac:dyDescent="0.4">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5" thickBot="1" x14ac:dyDescent="0.4">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5" thickBot="1" x14ac:dyDescent="0.4">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5" thickBot="1" x14ac:dyDescent="0.4">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5" thickBot="1" x14ac:dyDescent="0.4">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5" thickBot="1" x14ac:dyDescent="0.4">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5" thickBot="1" x14ac:dyDescent="0.4">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5" thickBot="1" x14ac:dyDescent="0.4">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5" thickBot="1" x14ac:dyDescent="0.4">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5" thickBot="1" x14ac:dyDescent="0.4">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5" thickBot="1" x14ac:dyDescent="0.4">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5" thickBot="1" x14ac:dyDescent="0.4">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5" thickBot="1" x14ac:dyDescent="0.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5" x14ac:dyDescent="0.35"/>
  <cols>
    <col min="3" max="3" width="16.54296875" customWidth="1"/>
    <col min="4" max="4" width="23.1796875" customWidth="1"/>
  </cols>
  <sheetData>
    <row r="1" spans="1:237" x14ac:dyDescent="0.3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3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3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3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3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3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3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3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3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3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3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3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3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3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3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3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3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3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3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3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3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3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3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3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3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3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3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3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3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3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3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3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35">
      <c r="HO33" s="1"/>
      <c r="HP33" s="1"/>
      <c r="HQ33" s="1"/>
      <c r="HR33" s="1"/>
      <c r="HS33" s="1"/>
      <c r="HT33" s="1"/>
      <c r="HU33" s="1"/>
    </row>
    <row r="34" spans="223:229" x14ac:dyDescent="0.35">
      <c r="HO34" s="1"/>
      <c r="HP34" s="1"/>
      <c r="HQ34" s="1"/>
      <c r="HR34" s="1"/>
      <c r="HS34" s="1"/>
      <c r="HT34" s="1"/>
      <c r="HU34" s="1"/>
    </row>
    <row r="35" spans="223:229" x14ac:dyDescent="0.3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5" x14ac:dyDescent="0.35"/>
  <cols>
    <col min="1" max="1" width="14.7265625" customWidth="1"/>
    <col min="4" max="4" width="18.453125" customWidth="1"/>
  </cols>
  <sheetData>
    <row r="1" spans="1:237" ht="16.5" customHeight="1"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5" thickBot="1" x14ac:dyDescent="0.4">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5" thickBot="1" x14ac:dyDescent="0.4">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5" thickBot="1" x14ac:dyDescent="0.4">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5" thickBot="1" x14ac:dyDescent="0.4">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5" thickBot="1" x14ac:dyDescent="0.4">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5" thickBot="1" x14ac:dyDescent="0.4">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5" thickBot="1" x14ac:dyDescent="0.4">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5" thickBot="1" x14ac:dyDescent="0.4">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5" thickBot="1" x14ac:dyDescent="0.4">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5" thickBot="1" x14ac:dyDescent="0.4">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5" thickBot="1" x14ac:dyDescent="0.4">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5" thickBot="1" x14ac:dyDescent="0.4">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5" thickBot="1" x14ac:dyDescent="0.4">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5" thickBot="1" x14ac:dyDescent="0.4">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5" thickBot="1" x14ac:dyDescent="0.4">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5" thickBot="1" x14ac:dyDescent="0.4">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5" thickBot="1" x14ac:dyDescent="0.4">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5" thickBot="1" x14ac:dyDescent="0.4">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5" thickBot="1" x14ac:dyDescent="0.4">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5" thickBot="1" x14ac:dyDescent="0.4">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5" thickBot="1" x14ac:dyDescent="0.4">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5" thickBot="1" x14ac:dyDescent="0.4">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5" thickBot="1" x14ac:dyDescent="0.4">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5" thickBot="1" x14ac:dyDescent="0.4">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5" thickBot="1" x14ac:dyDescent="0.4">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5" thickBot="1" x14ac:dyDescent="0.4">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5" thickBot="1" x14ac:dyDescent="0.4">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5" thickBot="1" x14ac:dyDescent="0.4">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5" thickBot="1" x14ac:dyDescent="0.4">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5" thickBot="1" x14ac:dyDescent="0.4">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5" thickBot="1" x14ac:dyDescent="0.4">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5" thickBot="1" x14ac:dyDescent="0.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5" x14ac:dyDescent="0.35"/>
  <cols>
    <col min="3" max="3" width="17.54296875" customWidth="1"/>
    <col min="4" max="4" width="26.5429687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5" thickBot="1" x14ac:dyDescent="0.4">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5" thickBot="1" x14ac:dyDescent="0.4">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5" thickBot="1" x14ac:dyDescent="0.4">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5" thickBot="1" x14ac:dyDescent="0.4">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5" thickBot="1" x14ac:dyDescent="0.4">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5" thickBot="1" x14ac:dyDescent="0.4">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5" thickBot="1" x14ac:dyDescent="0.4">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5" thickBot="1" x14ac:dyDescent="0.4">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5" thickBot="1" x14ac:dyDescent="0.4">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5" thickBot="1" x14ac:dyDescent="0.4">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5" thickBot="1" x14ac:dyDescent="0.4">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5" thickBot="1" x14ac:dyDescent="0.4">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5" thickBot="1" x14ac:dyDescent="0.4">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5" thickBot="1" x14ac:dyDescent="0.4">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5" thickBot="1" x14ac:dyDescent="0.4">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5" thickBot="1" x14ac:dyDescent="0.4">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5" thickBot="1" x14ac:dyDescent="0.4">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5" thickBot="1" x14ac:dyDescent="0.4">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5" thickBot="1" x14ac:dyDescent="0.4">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5" thickBot="1" x14ac:dyDescent="0.4">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5" thickBot="1" x14ac:dyDescent="0.4">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35">
      <c r="HP24" s="1"/>
      <c r="HQ24" s="1"/>
      <c r="HR24" s="1"/>
      <c r="HS24" s="1"/>
      <c r="HT24" s="1"/>
      <c r="HU24" s="1"/>
    </row>
    <row r="25" spans="1:237" x14ac:dyDescent="0.35">
      <c r="HP25" s="1"/>
      <c r="HQ25" s="1"/>
      <c r="HR25" s="1"/>
      <c r="HS25" s="1"/>
      <c r="HT25" s="1"/>
      <c r="HU25" s="1"/>
    </row>
    <row r="26" spans="1:237" x14ac:dyDescent="0.35">
      <c r="HP26" s="1"/>
      <c r="HQ26" s="1"/>
      <c r="HR26" s="1"/>
      <c r="HS26" s="1"/>
      <c r="HT26" s="1"/>
      <c r="HU26" s="1"/>
    </row>
    <row r="27" spans="1:237" x14ac:dyDescent="0.35">
      <c r="HP27" s="1"/>
      <c r="HQ27" s="1"/>
      <c r="HR27" s="1"/>
      <c r="HS27" s="1"/>
      <c r="HT27" s="1"/>
      <c r="HU27" s="1"/>
    </row>
    <row r="28" spans="1:237" x14ac:dyDescent="0.35">
      <c r="HP28" s="1"/>
      <c r="HQ28" s="1"/>
      <c r="HR28" s="1"/>
      <c r="HS28" s="1"/>
      <c r="HT28" s="1"/>
      <c r="HU28" s="1"/>
    </row>
    <row r="29" spans="1:237" x14ac:dyDescent="0.35">
      <c r="HP29" s="1"/>
      <c r="HQ29" s="1"/>
      <c r="HR29" s="1"/>
      <c r="HS29" s="1"/>
      <c r="HT29" s="1"/>
      <c r="HU29" s="1"/>
    </row>
    <row r="30" spans="1:237" x14ac:dyDescent="0.35">
      <c r="HP30" s="1"/>
      <c r="HQ30" s="1"/>
      <c r="HR30" s="1"/>
      <c r="HS30" s="1"/>
      <c r="HT30" s="1"/>
      <c r="HU30" s="1"/>
    </row>
    <row r="31" spans="1:237" x14ac:dyDescent="0.35">
      <c r="HP31" s="1"/>
      <c r="HQ31" s="1"/>
      <c r="HR31" s="1"/>
      <c r="HS31" s="1"/>
      <c r="HT31" s="1"/>
      <c r="HU31" s="1"/>
    </row>
    <row r="32" spans="1:237" x14ac:dyDescent="0.35">
      <c r="HP32" s="1"/>
      <c r="HQ32" s="1"/>
      <c r="HR32" s="1"/>
      <c r="HS32" s="1"/>
      <c r="HT32" s="1"/>
      <c r="HU32" s="1"/>
    </row>
    <row r="33" spans="224:229" x14ac:dyDescent="0.35">
      <c r="HP33" s="1"/>
      <c r="HQ33" s="1"/>
      <c r="HR33" s="1"/>
      <c r="HS33" s="1"/>
      <c r="HT33" s="1"/>
      <c r="HU33" s="1"/>
    </row>
    <row r="34" spans="224:229" x14ac:dyDescent="0.35">
      <c r="HP34" s="1"/>
      <c r="HQ34" s="1"/>
      <c r="HR34" s="1"/>
      <c r="HS34" s="1"/>
      <c r="HT34" s="1"/>
      <c r="HU34" s="1"/>
    </row>
    <row r="35" spans="224:229" x14ac:dyDescent="0.3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5" x14ac:dyDescent="0.35"/>
  <cols>
    <col min="3" max="3" width="22"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5" thickBot="1" x14ac:dyDescent="0.4">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5" thickBot="1" x14ac:dyDescent="0.4">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5" thickBot="1" x14ac:dyDescent="0.4">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5" thickBot="1" x14ac:dyDescent="0.4">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5" thickBot="1" x14ac:dyDescent="0.4">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5" thickBot="1" x14ac:dyDescent="0.4">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5" thickBot="1" x14ac:dyDescent="0.4">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5" thickBot="1" x14ac:dyDescent="0.4">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5" thickBot="1" x14ac:dyDescent="0.4">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5" thickBot="1" x14ac:dyDescent="0.4">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5" thickBot="1" x14ac:dyDescent="0.4">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5" thickBot="1" x14ac:dyDescent="0.4">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5" thickBot="1" x14ac:dyDescent="0.4">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5" thickBot="1" x14ac:dyDescent="0.4">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5" thickBot="1" x14ac:dyDescent="0.4">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5" thickBot="1" x14ac:dyDescent="0.4">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5" thickBot="1" x14ac:dyDescent="0.4">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5" thickBot="1" x14ac:dyDescent="0.4">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5" thickBot="1" x14ac:dyDescent="0.4">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5" thickBot="1" x14ac:dyDescent="0.4">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5" thickBot="1" x14ac:dyDescent="0.4">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35">
      <c r="HP24" s="1"/>
      <c r="HQ24" s="1"/>
      <c r="HR24" s="1"/>
      <c r="HS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5" x14ac:dyDescent="0.35"/>
  <cols>
    <col min="3" max="3" width="22.1796875" customWidth="1"/>
    <col min="4" max="4" width="20.2695312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5" thickBot="1" x14ac:dyDescent="0.4">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5" thickBot="1" x14ac:dyDescent="0.4">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5" thickBot="1" x14ac:dyDescent="0.4">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5" thickBot="1" x14ac:dyDescent="0.4">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5" thickBot="1" x14ac:dyDescent="0.4">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5" thickBot="1" x14ac:dyDescent="0.4">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5" thickBot="1" x14ac:dyDescent="0.4">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5" thickBot="1" x14ac:dyDescent="0.4">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5" thickBot="1" x14ac:dyDescent="0.4">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5" thickBot="1" x14ac:dyDescent="0.4">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5" thickBot="1" x14ac:dyDescent="0.4">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5" thickBot="1" x14ac:dyDescent="0.4">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5" thickBot="1" x14ac:dyDescent="0.4">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5" thickBot="1" x14ac:dyDescent="0.4">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5" thickBot="1" x14ac:dyDescent="0.4">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5" thickBot="1" x14ac:dyDescent="0.4">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5" thickBot="1" x14ac:dyDescent="0.4">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5" thickBot="1" x14ac:dyDescent="0.4">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5" thickBot="1" x14ac:dyDescent="0.4">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5" thickBot="1" x14ac:dyDescent="0.4">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5" thickBot="1" x14ac:dyDescent="0.4">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35">
      <c r="HP24" s="1"/>
      <c r="HQ24" s="1"/>
      <c r="HR24" s="1"/>
      <c r="HS24" s="1"/>
      <c r="HT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row r="35" spans="224:229" x14ac:dyDescent="0.3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5" x14ac:dyDescent="0.35"/>
  <cols>
    <col min="1" max="1" width="15.453125" customWidth="1"/>
    <col min="4" max="4" width="23.1796875" customWidth="1"/>
  </cols>
  <sheetData>
    <row r="1" spans="1:238" ht="15" thickBot="1" x14ac:dyDescent="0.4">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5" thickBot="1" x14ac:dyDescent="0.4">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5" thickBot="1" x14ac:dyDescent="0.4">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5" thickBot="1" x14ac:dyDescent="0.4">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5" thickBot="1" x14ac:dyDescent="0.4">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5" thickBot="1" x14ac:dyDescent="0.4">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5" thickBot="1" x14ac:dyDescent="0.4">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5" thickBot="1" x14ac:dyDescent="0.4">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5" thickBot="1" x14ac:dyDescent="0.4">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5" thickBot="1" x14ac:dyDescent="0.4">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5" thickBot="1" x14ac:dyDescent="0.4">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5" thickBot="1" x14ac:dyDescent="0.4">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5" thickBot="1" x14ac:dyDescent="0.4">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5" thickBot="1" x14ac:dyDescent="0.4">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5" thickBot="1" x14ac:dyDescent="0.4">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5" thickBot="1" x14ac:dyDescent="0.4">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5" thickBot="1" x14ac:dyDescent="0.4">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5" thickBot="1" x14ac:dyDescent="0.4">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5" thickBot="1" x14ac:dyDescent="0.4">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5" thickBot="1" x14ac:dyDescent="0.4">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5" thickBot="1" x14ac:dyDescent="0.4">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35">
      <c r="HP22" s="1"/>
      <c r="HQ22" s="1"/>
      <c r="HR22" s="1"/>
      <c r="HS22" s="1"/>
      <c r="HT22" s="1"/>
      <c r="HU22" s="1"/>
    </row>
    <row r="23" spans="1:238" x14ac:dyDescent="0.3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5" x14ac:dyDescent="0.35"/>
  <cols>
    <col min="4" max="4" width="28.81640625" customWidth="1"/>
  </cols>
  <sheetData>
    <row r="1" spans="1:238" s="241" customFormat="1" x14ac:dyDescent="0.3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5" thickBot="1" x14ac:dyDescent="0.4">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5" thickBot="1" x14ac:dyDescent="0.4">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5" thickBot="1" x14ac:dyDescent="0.4">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5" thickBot="1" x14ac:dyDescent="0.4">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5" thickBot="1" x14ac:dyDescent="0.4">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5" thickBot="1" x14ac:dyDescent="0.4">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5" thickBot="1" x14ac:dyDescent="0.4">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5" thickBot="1" x14ac:dyDescent="0.4">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5" thickBot="1" x14ac:dyDescent="0.4">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5" thickBot="1" x14ac:dyDescent="0.4">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5" thickBot="1" x14ac:dyDescent="0.4">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5" thickBot="1" x14ac:dyDescent="0.4">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5" thickBot="1" x14ac:dyDescent="0.4">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5" thickBot="1" x14ac:dyDescent="0.4">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5" thickBot="1" x14ac:dyDescent="0.4">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5" thickBot="1" x14ac:dyDescent="0.4">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5" thickBot="1" x14ac:dyDescent="0.4">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5" thickBot="1" x14ac:dyDescent="0.4">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5" thickBot="1" x14ac:dyDescent="0.4">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5" thickBot="1" x14ac:dyDescent="0.4">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5" thickBot="1" x14ac:dyDescent="0.4">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5" thickBot="1" x14ac:dyDescent="0.4">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5" thickBot="1" x14ac:dyDescent="0.4">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5" thickBot="1" x14ac:dyDescent="0.4">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Admin</cp:lastModifiedBy>
  <dcterms:created xsi:type="dcterms:W3CDTF">2020-06-19T15:42:35Z</dcterms:created>
  <dcterms:modified xsi:type="dcterms:W3CDTF">2021-12-06T07:13:13Z</dcterms:modified>
</cp:coreProperties>
</file>