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OneDrive\Documents\Desktop\"/>
    </mc:Choice>
  </mc:AlternateContent>
  <bookViews>
    <workbookView xWindow="0" yWindow="0" windowWidth="23040" windowHeight="9072" firstSheet="6" activeTab="10"/>
  </bookViews>
  <sheets>
    <sheet name="KPI" sheetId="8" r:id="rId1"/>
    <sheet name="Rating" sheetId="9" r:id="rId2"/>
    <sheet name="Gender" sheetId="10" r:id="rId3"/>
    <sheet name="Education by Attrition" sheetId="11" r:id="rId4"/>
    <sheet name="Attrition By Job" sheetId="12" r:id="rId5"/>
    <sheet name="Department Wise Attrition" sheetId="13" r:id="rId6"/>
    <sheet name="Attrition By Age Group" sheetId="14" r:id="rId7"/>
    <sheet name="Marital Status" sheetId="15" r:id="rId8"/>
    <sheet name="Data" sheetId="1" r:id="rId9"/>
    <sheet name="Images" sheetId="2" r:id="rId10"/>
    <sheet name="Dashboard" sheetId="4" r:id="rId11"/>
  </sheets>
  <definedNames>
    <definedName name="_xlchart.0" hidden="1">'Attrition By Job'!$D$4:$D$12</definedName>
    <definedName name="_xlchart.1" hidden="1">'Attrition By Job'!$E$4:$E$12</definedName>
    <definedName name="_xlchart.2" hidden="1">'Attrition By Job'!$D$4:$D$12</definedName>
    <definedName name="_xlchart.3" hidden="1">'Attrition By Job'!$E$4:$E$12</definedName>
    <definedName name="Slicer_Department">#N/A</definedName>
    <definedName name="Slicer_Education_Field2">#N/A</definedName>
    <definedName name="Slicer_Gender">#N/A</definedName>
    <definedName name="Slicer_Gender1">#N/A</definedName>
    <definedName name="Slicer_Gender2">#N/A</definedName>
  </definedNames>
  <calcPr calcId="162913"/>
  <pivotCaches>
    <pivotCache cacheId="0" r:id="rId12"/>
  </pivotCaches>
  <fileRecoveryPr repairLoad="1"/>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6" i="15" l="1"/>
  <c r="D5" i="15"/>
  <c r="D4" i="15"/>
  <c r="D12" i="12"/>
  <c r="D11" i="12"/>
  <c r="D10" i="12"/>
  <c r="D9" i="12"/>
  <c r="D8" i="12"/>
  <c r="D7" i="12"/>
  <c r="D6" i="12"/>
  <c r="D5" i="12"/>
  <c r="D4" i="12"/>
  <c r="E6" i="15"/>
  <c r="E4" i="15"/>
  <c r="E11" i="12"/>
  <c r="E9" i="12"/>
  <c r="E7" i="12"/>
  <c r="E5" i="12"/>
  <c r="A9" i="8"/>
  <c r="E5" i="15"/>
  <c r="E12" i="12"/>
  <c r="E10" i="12"/>
  <c r="E8" i="12"/>
  <c r="E6" i="12"/>
  <c r="E4" i="12"/>
  <c r="C9" i="8"/>
  <c r="B6" i="9"/>
  <c r="B9" i="8"/>
  <c r="B9" i="10"/>
  <c r="B10" i="10"/>
  <c r="C10" i="10" l="1"/>
  <c r="C9" i="10"/>
  <c r="E9" i="8"/>
  <c r="C6" i="9"/>
  <c r="B7" i="9"/>
  <c r="C7" i="9" s="1"/>
  <c r="D9" i="8"/>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<sst xmlns="http://schemas.openxmlformats.org/spreadsheetml/2006/main" count="19216" uniqueCount="1570">
  <si>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</si>
  <si>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</si>
  <si>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</si>
  <si>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</si>
  <si>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</si>
  <si>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</si>
  <si>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</si>
  <si>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</si>
  <si>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</si>
  <si>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</si>
  <si>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</si>
  <si>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</si>
  <si>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</si>
  <si>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</si>
  <si>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</si>
  <si>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</si>
  <si>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</si>
  <si>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</si>
  <si>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</si>
  <si>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</si>
  <si>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</si>
  <si>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</si>
  <si>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</si>
  <si>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</si>
  <si>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</si>
  <si>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</si>
  <si>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</si>
  <si>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</si>
  <si>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</si>
  <si>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</si>
  <si>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</si>
  <si>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</si>
  <si>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</si>
  <si>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</si>
  <si>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</si>
  <si>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</si>
  <si>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</si>
  <si>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</si>
  <si>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</si>
  <si>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</si>
  <si>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</si>
  <si>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</si>
  <si>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</si>
  <si>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</si>
  <si>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</si>
  <si>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</si>
  <si>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</si>
  <si>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</si>
  <si>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</si>
  <si>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</si>
  <si>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</si>
  <si>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</si>
  <si>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</si>
  <si>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</si>
  <si>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</si>
  <si>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</si>
  <si>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</si>
  <si>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</si>
  <si>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</si>
  <si>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</si>
  <si>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</si>
  <si>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</si>
  <si>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</si>
  <si>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</si>
  <si>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</si>
  <si>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</si>
  <si>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</si>
  <si>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</si>
  <si>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</si>
  <si>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</si>
  <si>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</si>
  <si>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</si>
  <si>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</si>
  <si>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</si>
  <si>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</si>
  <si>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</si>
  <si>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</si>
  <si>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</si>
  <si>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</si>
  <si>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</si>
  <si>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</si>
  <si>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</si>
  <si>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</si>
  <si>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</si>
  <si>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</si>
  <si>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</si>
  <si>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</si>
  <si>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</si>
  <si>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</si>
  <si>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</si>
  <si>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</si>
  <si>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</si>
  <si>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</si>
  <si>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</si>
  <si>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</si>
  <si>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</si>
  <si>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</si>
  <si>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</si>
  <si>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</si>
  <si>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</si>
  <si>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</si>
  <si>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</si>
  <si>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</si>
  <si>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</si>
  <si>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</si>
  <si>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</si>
  <si>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</si>
  <si>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</si>
  <si>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</si>
  <si>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</si>
  <si>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</si>
  <si>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</si>
  <si>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</si>
  <si>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</si>
  <si>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</si>
  <si>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</si>
  <si>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</si>
  <si>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</si>
  <si>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</si>
  <si>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</si>
  <si>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</si>
  <si>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</si>
  <si>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</si>
  <si>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</si>
  <si>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</si>
  <si>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</si>
  <si>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</si>
  <si>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</si>
  <si>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</si>
  <si>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</si>
  <si>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</si>
  <si>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</si>
  <si>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</si>
  <si>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</si>
  <si>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</si>
  <si>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</si>
  <si>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</si>
  <si>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</si>
  <si>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</si>
  <si>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</si>
  <si>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</si>
  <si>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</si>
  <si>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</si>
  <si>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</si>
  <si>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</si>
  <si>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</si>
  <si>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</si>
  <si>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</si>
  <si>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</si>
  <si>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</si>
  <si>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</si>
  <si>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</si>
  <si>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</si>
  <si>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</si>
  <si>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</si>
  <si>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</si>
  <si>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</si>
  <si>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</si>
  <si>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</si>
  <si>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</si>
  <si>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</si>
  <si>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</si>
  <si>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</si>
  <si>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</si>
  <si>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</si>
  <si>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</si>
  <si>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</si>
  <si>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</si>
  <si>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</si>
  <si>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</si>
  <si>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</si>
  <si>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</si>
  <si>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</si>
  <si>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</si>
  <si>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</si>
  <si>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</si>
  <si>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</si>
  <si>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</si>
  <si>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</si>
  <si>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</si>
  <si>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</si>
  <si>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</si>
  <si>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</si>
  <si>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</si>
  <si>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</si>
  <si>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</si>
  <si>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</si>
  <si>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</si>
  <si>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</si>
  <si>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</si>
  <si>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</si>
  <si>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</si>
  <si>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</si>
  <si>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</si>
  <si>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</si>
  <si>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</si>
  <si>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</si>
  <si>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</si>
  <si>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</si>
  <si>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</si>
  <si>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</si>
  <si>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</si>
  <si>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</si>
  <si>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</si>
  <si>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</si>
  <si>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</si>
  <si>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</si>
  <si>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</si>
  <si>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</si>
  <si>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</si>
  <si>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</si>
  <si>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</si>
  <si>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</si>
  <si>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</si>
  <si>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</si>
  <si>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</si>
  <si>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</si>
  <si>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</si>
  <si>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</si>
  <si>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</si>
  <si>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</si>
  <si>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</si>
  <si>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</si>
  <si>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</si>
  <si>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</si>
  <si>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</si>
  <si>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</si>
  <si>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</si>
  <si>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</si>
  <si>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</si>
  <si>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</si>
  <si>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</si>
  <si>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</si>
  <si>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</si>
  <si>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</si>
  <si>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</si>
  <si>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</si>
  <si>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</si>
  <si>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</si>
  <si>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</si>
  <si>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</si>
  <si>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</si>
  <si>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</si>
  <si>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</si>
  <si>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</si>
  <si>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</si>
  <si>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</si>
  <si>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</si>
  <si>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</si>
  <si>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</si>
  <si>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</si>
  <si>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</si>
  <si>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</si>
  <si>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</si>
  <si>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</si>
  <si>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</si>
  <si>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</si>
  <si>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</si>
  <si>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</si>
  <si>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</si>
  <si>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</si>
  <si>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</si>
  <si>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</si>
  <si>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</si>
  <si>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</si>
  <si>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</si>
  <si>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</si>
  <si>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</si>
  <si>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</si>
  <si>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</si>
  <si>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</si>
  <si>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</si>
  <si>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</si>
  <si>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</si>
  <si>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</si>
  <si>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</si>
  <si>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</si>
  <si>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</si>
  <si>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</si>
  <si>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</si>
  <si>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</si>
  <si>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</si>
  <si>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</si>
  <si>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</si>
  <si>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</si>
  <si>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</si>
  <si>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</si>
  <si>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</si>
  <si>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</si>
  <si>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</si>
  <si>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</si>
  <si>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</si>
  <si>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</si>
  <si>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</si>
  <si>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</si>
  <si>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</si>
  <si>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</si>
  <si>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</si>
  <si>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</si>
  <si>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</si>
  <si>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</si>
  <si>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</si>
  <si>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</si>
  <si>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</si>
  <si>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</si>
  <si>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</si>
  <si>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</si>
  <si>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</si>
  <si>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</si>
  <si>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</si>
  <si>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</si>
  <si>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</si>
  <si>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</si>
  <si>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</si>
  <si>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</si>
  <si>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</si>
  <si>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</si>
  <si>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</si>
  <si>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</si>
  <si>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</si>
  <si>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</si>
  <si>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</si>
  <si>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</si>
  <si>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</si>
  <si>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</si>
  <si>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</si>
  <si>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</si>
  <si>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</si>
  <si>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</si>
  <si>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</si>
  <si>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</si>
  <si>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</si>
  <si>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</si>
  <si>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</si>
  <si>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</si>
  <si>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</si>
  <si>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</si>
  <si>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</si>
  <si>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</si>
  <si>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</si>
  <si>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</si>
  <si>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</si>
  <si>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</si>
  <si>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</si>
  <si>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</si>
  <si>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</si>
  <si>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</si>
  <si>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</si>
  <si>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</si>
  <si>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</si>
  <si>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</si>
  <si>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</si>
  <si>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</si>
  <si>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</si>
  <si>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</si>
  <si>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</si>
  <si>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</si>
  <si>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</si>
  <si>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</si>
  <si>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</si>
  <si>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</si>
  <si>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</si>
  <si>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</si>
  <si>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</si>
  <si>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</si>
  <si>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</si>
  <si>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</si>
  <si>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</si>
  <si>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</si>
  <si>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</si>
  <si>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</si>
  <si>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</si>
  <si>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</si>
  <si>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</si>
  <si>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</si>
  <si>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</si>
  <si>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</si>
  <si>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</si>
  <si>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</si>
  <si>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</si>
  <si>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</si>
  <si>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</si>
  <si>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</si>
  <si>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</si>
  <si>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</si>
  <si>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</si>
  <si>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</si>
  <si>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</si>
  <si>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</si>
  <si>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</si>
  <si>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</si>
  <si>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</si>
  <si>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</si>
  <si>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</si>
  <si>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</si>
  <si>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</si>
  <si>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</si>
  <si>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</si>
  <si>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</si>
  <si>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</si>
  <si>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</si>
  <si>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</si>
  <si>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</si>
  <si>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</si>
  <si>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</si>
  <si>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</si>
  <si>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</si>
  <si>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</si>
  <si>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</si>
  <si>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</si>
  <si>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</si>
  <si>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</si>
  <si>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</si>
  <si>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</si>
  <si>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</si>
  <si>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</si>
  <si>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</si>
  <si>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</si>
  <si>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</si>
  <si>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</si>
  <si>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</si>
  <si>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</si>
  <si>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</si>
  <si>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</si>
  <si>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</si>
  <si>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</si>
  <si>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</si>
  <si>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</si>
  <si>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</si>
  <si>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</si>
  <si>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</si>
  <si>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</si>
  <si>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</si>
  <si>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</si>
  <si>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</si>
  <si>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</si>
  <si>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</si>
  <si>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</si>
  <si>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</si>
  <si>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</si>
  <si>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</si>
  <si>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</si>
  <si>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</si>
  <si>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</si>
  <si>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</si>
  <si>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</si>
  <si>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</si>
  <si>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</si>
  <si>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</si>
  <si>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</si>
  <si>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</si>
  <si>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</si>
  <si>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</si>
  <si>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</si>
  <si>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</si>
  <si>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</si>
  <si>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</si>
  <si>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</si>
  <si>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</si>
  <si>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</si>
  <si>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</si>
  <si>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</si>
  <si>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</si>
  <si>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</si>
  <si>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</si>
  <si>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</si>
  <si>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</si>
  <si>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</si>
  <si>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</si>
  <si>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</si>
  <si>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</si>
  <si>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</si>
  <si>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</si>
  <si>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</si>
  <si>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</si>
  <si>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</si>
  <si>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</si>
  <si>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</si>
  <si>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</si>
  <si>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</si>
  <si>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</si>
  <si>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</si>
  <si>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</si>
  <si>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</si>
  <si>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</si>
  <si>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</si>
  <si>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</si>
  <si>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</si>
  <si>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</si>
  <si>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</si>
  <si>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</si>
  <si>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</si>
  <si>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</si>
  <si>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</si>
  <si>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</si>
  <si>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</si>
  <si>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</si>
  <si>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</si>
  <si>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</si>
  <si>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</si>
  <si>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</si>
  <si>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</si>
  <si>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</si>
  <si>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</si>
  <si>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</si>
  <si>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</si>
  <si>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</si>
  <si>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</si>
  <si>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</si>
  <si>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</si>
  <si>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</si>
  <si>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</si>
  <si>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</si>
  <si>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</si>
  <si>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</si>
  <si>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</si>
  <si>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</si>
  <si>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</si>
  <si>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</si>
  <si>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</si>
  <si>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</si>
  <si>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</si>
  <si>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</si>
  <si>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</si>
  <si>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</si>
  <si>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</si>
  <si>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</si>
  <si>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</si>
  <si>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</si>
  <si>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</si>
  <si>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</si>
  <si>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</si>
  <si>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</si>
  <si>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</si>
  <si>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</si>
  <si>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</si>
  <si>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</si>
  <si>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</si>
  <si>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</si>
  <si>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</si>
  <si>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</si>
  <si>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</si>
  <si>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</si>
  <si>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</si>
  <si>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</si>
  <si>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</si>
  <si>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</si>
  <si>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</si>
  <si>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</si>
  <si>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</si>
  <si>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</si>
  <si>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</si>
  <si>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</si>
  <si>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</si>
  <si>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</si>
  <si>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</si>
  <si>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</si>
  <si>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</si>
  <si>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</si>
  <si>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</si>
  <si>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</si>
  <si>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</si>
  <si>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</si>
  <si>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</si>
  <si>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</si>
  <si>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</si>
  <si>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</si>
  <si>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</si>
  <si>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</si>
  <si>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</si>
  <si>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</si>
  <si>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</si>
  <si>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</si>
  <si>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</si>
  <si>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</si>
  <si>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</si>
  <si>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</si>
  <si>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</si>
  <si>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</si>
  <si>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</si>
  <si>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</si>
  <si>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</si>
  <si>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</si>
  <si>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</si>
  <si>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</si>
  <si>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</si>
  <si>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</si>
  <si>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</si>
  <si>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</si>
  <si>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</si>
  <si>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</si>
  <si>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</si>
  <si>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</si>
  <si>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</si>
  <si>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</si>
  <si>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</si>
  <si>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</si>
  <si>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</si>
  <si>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</si>
  <si>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</si>
  <si>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</si>
  <si>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</si>
  <si>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</si>
  <si>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</si>
  <si>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</si>
  <si>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</si>
  <si>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</si>
  <si>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</si>
  <si>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</si>
  <si>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</si>
  <si>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</si>
  <si>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</si>
  <si>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</si>
  <si>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</si>
  <si>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</si>
  <si>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</si>
  <si>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</si>
  <si>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</si>
  <si>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</si>
  <si>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</si>
  <si>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</si>
  <si>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</si>
  <si>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</si>
  <si>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</si>
  <si>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</si>
  <si>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</si>
  <si>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</si>
  <si>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</si>
  <si>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</si>
  <si>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</si>
  <si>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</si>
  <si>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</si>
  <si>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</si>
  <si>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</si>
  <si>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</si>
  <si>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</si>
  <si>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</si>
  <si>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</si>
  <si>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</si>
  <si>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</si>
  <si>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</si>
  <si>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</si>
  <si>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</si>
  <si>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</si>
  <si>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</si>
  <si>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</si>
  <si>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</si>
  <si>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</si>
  <si>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</si>
  <si>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</si>
  <si>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</si>
  <si>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</si>
  <si>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</si>
  <si>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</si>
  <si>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</si>
  <si>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</si>
  <si>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</si>
  <si>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</si>
  <si>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</si>
  <si>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</si>
  <si>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</si>
  <si>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</si>
  <si>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</si>
  <si>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</si>
  <si>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</si>
  <si>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</si>
  <si>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</si>
  <si>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</si>
  <si>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</si>
  <si>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</si>
  <si>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</si>
  <si>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</si>
  <si>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</si>
  <si>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</si>
  <si>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</si>
  <si>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</si>
  <si>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</si>
  <si>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</si>
  <si>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</si>
  <si>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</si>
  <si>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</si>
  <si>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</si>
  <si>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</si>
  <si>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</si>
  <si>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</si>
  <si>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</si>
  <si>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</si>
  <si>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</si>
  <si>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</si>
  <si>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</si>
  <si>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</si>
  <si>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</si>
  <si>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</si>
  <si>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</si>
  <si>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</si>
  <si>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</si>
  <si>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</si>
  <si>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</si>
  <si>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</si>
  <si>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</si>
  <si>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</si>
  <si>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</si>
  <si>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</si>
  <si>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</si>
  <si>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</si>
  <si>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</si>
  <si>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</si>
  <si>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</si>
  <si>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</si>
  <si>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</si>
  <si>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</si>
  <si>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</si>
  <si>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</si>
  <si>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</si>
  <si>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</si>
  <si>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</si>
  <si>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</si>
  <si>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</si>
  <si>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</si>
  <si>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</si>
  <si>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</si>
  <si>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</si>
  <si>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</si>
  <si>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</si>
  <si>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</si>
  <si>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</si>
  <si>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</si>
  <si>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</si>
  <si>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</si>
  <si>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</si>
  <si>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</si>
  <si>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</si>
  <si>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</si>
  <si>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</si>
  <si>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</si>
  <si>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</si>
  <si>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</si>
  <si>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</si>
  <si>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</si>
  <si>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</si>
  <si>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</si>
  <si>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</si>
  <si>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</si>
  <si>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</si>
  <si>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</si>
  <si>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</si>
  <si>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</si>
  <si>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</si>
  <si>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</si>
  <si>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</si>
  <si>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</si>
  <si>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</si>
  <si>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</si>
  <si>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</si>
  <si>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</si>
  <si>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</si>
  <si>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</si>
  <si>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</si>
  <si>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</si>
  <si>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</si>
  <si>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</si>
  <si>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</si>
  <si>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</si>
  <si>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</si>
  <si>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</si>
  <si>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</si>
  <si>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</si>
  <si>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</si>
  <si>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</si>
  <si>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</si>
  <si>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</si>
  <si>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</si>
  <si>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</si>
  <si>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</si>
  <si>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</si>
  <si>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</si>
  <si>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</si>
  <si>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</si>
  <si>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</si>
  <si>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</si>
  <si>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</si>
  <si>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</si>
  <si>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</si>
  <si>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</si>
  <si>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</si>
  <si>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</si>
  <si>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</si>
  <si>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</si>
  <si>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</si>
  <si>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</si>
  <si>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</si>
  <si>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</si>
  <si>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</si>
  <si>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</si>
  <si>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</si>
  <si>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</si>
  <si>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</si>
  <si>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</si>
  <si>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</si>
  <si>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</si>
  <si>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</si>
  <si>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</si>
  <si>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</si>
  <si>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</si>
  <si>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</si>
  <si>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</si>
  <si>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</si>
  <si>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</si>
  <si>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</si>
  <si>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</si>
  <si>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</si>
  <si>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</si>
  <si>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</si>
  <si>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</si>
  <si>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</si>
  <si>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</si>
  <si>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</si>
  <si>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</si>
  <si>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</si>
  <si>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</si>
  <si>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</si>
  <si>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</si>
  <si>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</si>
  <si>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</si>
  <si>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</si>
  <si>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</si>
  <si>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</si>
  <si>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</si>
  <si>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</si>
  <si>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</si>
  <si>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</si>
  <si>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</si>
  <si>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</si>
  <si>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</si>
  <si>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</si>
  <si>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</si>
  <si>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</si>
  <si>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</si>
  <si>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</si>
  <si>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</si>
  <si>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</si>
  <si>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</si>
  <si>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</si>
  <si>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</si>
  <si>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</si>
  <si>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</si>
  <si>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</si>
  <si>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</si>
  <si>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</si>
  <si>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</si>
  <si>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</si>
  <si>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</si>
  <si>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</si>
  <si>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</si>
  <si>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</si>
  <si>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</si>
  <si>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</si>
  <si>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</si>
  <si>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</si>
  <si>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</si>
  <si>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</si>
  <si>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</si>
  <si>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</si>
  <si>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</si>
  <si>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</si>
  <si>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</si>
  <si>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</si>
  <si>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</si>
  <si>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</si>
  <si>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</si>
  <si>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</si>
  <si>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</si>
  <si>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</si>
  <si>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</si>
  <si>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</si>
  <si>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</si>
  <si>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</si>
  <si>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</si>
  <si>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</si>
  <si>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</si>
  <si>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</si>
  <si>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</si>
  <si>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</si>
  <si>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</si>
  <si>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</si>
  <si>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</si>
  <si>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</si>
  <si>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</si>
  <si>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</si>
  <si>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</si>
  <si>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</si>
  <si>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</si>
  <si>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</si>
  <si>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</si>
  <si>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</si>
  <si>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</si>
  <si>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</si>
  <si>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</si>
  <si>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</si>
  <si>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</si>
  <si>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</si>
  <si>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</si>
  <si>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</si>
  <si>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</si>
  <si>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</si>
  <si>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</si>
  <si>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</si>
  <si>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</si>
  <si>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</si>
  <si>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</si>
  <si>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</si>
  <si>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</si>
  <si>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</si>
  <si>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</si>
  <si>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</si>
  <si>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</si>
  <si>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</si>
  <si>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</si>
  <si>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</si>
  <si>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</si>
  <si>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</si>
  <si>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</si>
  <si>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</si>
  <si>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</si>
  <si>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</si>
  <si>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</si>
  <si>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</si>
  <si>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</si>
  <si>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</si>
  <si>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</si>
  <si>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</si>
  <si>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</si>
  <si>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</si>
  <si>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</si>
  <si>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</si>
  <si>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</si>
  <si>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</si>
  <si>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</si>
  <si>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</si>
  <si>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</si>
  <si>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</si>
  <si>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</si>
  <si>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</si>
  <si>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</si>
  <si>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</si>
  <si>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</si>
  <si>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</si>
  <si>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</si>
  <si>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</si>
  <si>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</si>
  <si>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</si>
  <si>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</si>
  <si>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</si>
  <si>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</si>
  <si>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</si>
  <si>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</si>
  <si>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</si>
  <si>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</si>
  <si>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</si>
  <si>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</si>
  <si>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</si>
  <si>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</si>
  <si>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</si>
  <si>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</si>
  <si>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</si>
  <si>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</si>
  <si>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</si>
  <si>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</si>
  <si>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</si>
  <si>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</si>
  <si>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</si>
  <si>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</si>
  <si>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</si>
  <si>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</si>
  <si>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</si>
  <si>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</si>
  <si>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</si>
  <si>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</si>
  <si>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</si>
  <si>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</si>
  <si>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</si>
  <si>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</si>
  <si>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</si>
  <si>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</si>
  <si>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</si>
  <si>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</si>
  <si>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</si>
  <si>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</si>
  <si>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</si>
  <si>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</si>
  <si>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</si>
  <si>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</si>
  <si>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</si>
  <si>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</si>
  <si>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</si>
  <si>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</si>
  <si>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</si>
  <si>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</si>
  <si>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</si>
  <si>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</si>
  <si>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</si>
  <si>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</si>
  <si>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</si>
  <si>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</si>
  <si>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</si>
  <si>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</si>
  <si>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</si>
  <si>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</si>
  <si>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</si>
  <si>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</si>
  <si>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</si>
  <si>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</si>
  <si>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</si>
  <si>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</si>
  <si>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</si>
  <si>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</si>
  <si>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</si>
  <si>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</si>
  <si>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</si>
  <si>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</si>
  <si>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</si>
  <si>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</si>
  <si>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</si>
  <si>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</si>
  <si>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</si>
  <si>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</si>
  <si>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</si>
  <si>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</si>
  <si>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</si>
  <si>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</si>
  <si>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</si>
  <si>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</si>
  <si>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</si>
  <si>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</si>
  <si>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</si>
  <si>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</si>
  <si>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</si>
  <si>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</si>
  <si>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</si>
  <si>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</si>
  <si>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</si>
  <si>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</si>
  <si>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</si>
  <si>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</si>
  <si>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</si>
  <si>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</si>
  <si>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</si>
  <si>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</si>
  <si>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</si>
  <si>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</si>
  <si>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</si>
  <si>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</si>
  <si>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</si>
  <si>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</si>
  <si>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</si>
  <si>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</si>
  <si>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</si>
  <si>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</si>
  <si>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</si>
  <si>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</si>
  <si>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</si>
  <si>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</si>
  <si>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</si>
  <si>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</si>
  <si>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</si>
  <si>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</si>
  <si>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</si>
  <si>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</si>
  <si>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</si>
  <si>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</si>
  <si>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</si>
  <si>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</si>
  <si>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</si>
  <si>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</si>
  <si>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</si>
  <si>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</si>
  <si>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</si>
  <si>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</si>
  <si>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</si>
  <si>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</si>
  <si>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</si>
  <si>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</si>
  <si>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</si>
  <si>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</si>
  <si>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</si>
  <si>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</si>
  <si>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</si>
  <si>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</si>
  <si>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</si>
  <si>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</si>
  <si>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</si>
  <si>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</si>
  <si>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</si>
  <si>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</si>
  <si>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</si>
  <si>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</si>
  <si>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</si>
  <si>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</si>
  <si>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</si>
  <si>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</si>
  <si>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</si>
  <si>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</si>
  <si>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</si>
  <si>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</si>
  <si>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</si>
  <si>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</si>
  <si>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</si>
  <si>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</si>
  <si>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</si>
  <si>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</si>
  <si>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</si>
  <si>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</si>
  <si>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</si>
  <si>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</si>
  <si>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</si>
  <si>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</si>
  <si>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</si>
  <si>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</si>
  <si>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</si>
  <si>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</si>
  <si>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</si>
  <si>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</si>
  <si>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</si>
  <si>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</si>
  <si>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</si>
  <si>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</si>
  <si>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</si>
  <si>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</si>
  <si>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</si>
  <si>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</si>
  <si>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</si>
  <si>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</si>
  <si>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</si>
  <si>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</si>
  <si>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</si>
  <si>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</si>
  <si>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</si>
  <si>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</si>
  <si>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</si>
  <si>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</si>
  <si>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</si>
  <si>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</si>
  <si>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</si>
  <si>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</si>
  <si>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</si>
  <si>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</si>
  <si>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</si>
  <si>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</si>
  <si>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</si>
  <si>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</si>
  <si>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</si>
  <si>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</si>
  <si>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</si>
  <si>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</si>
  <si>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</si>
  <si>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</si>
  <si>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</si>
  <si>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</si>
  <si>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</si>
  <si>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</si>
  <si>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</si>
  <si>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</si>
  <si>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</si>
  <si>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</si>
  <si>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</si>
  <si>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</si>
  <si>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</si>
  <si>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</si>
  <si>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</si>
  <si>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</si>
  <si>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</si>
  <si>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</si>
  <si>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</si>
  <si>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</si>
  <si>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</si>
  <si>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</si>
  <si>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</si>
  <si>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</si>
  <si>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</si>
  <si>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</si>
  <si>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</si>
  <si>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</si>
  <si>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</si>
  <si>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</si>
  <si>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</si>
  <si>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</si>
  <si>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</si>
  <si>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</si>
  <si>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</si>
  <si>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</si>
  <si>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</si>
  <si>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</si>
  <si>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</si>
  <si>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</si>
  <si>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</si>
  <si>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</si>
  <si>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</si>
  <si>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</si>
  <si>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</si>
  <si>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</si>
  <si>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</si>
  <si>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</si>
  <si>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</si>
  <si>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</si>
  <si>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</si>
  <si>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</si>
  <si>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</si>
  <si>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</si>
  <si>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</si>
  <si>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</si>
  <si>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</si>
  <si>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</si>
  <si>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</si>
  <si>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</si>
  <si>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</si>
  <si>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</si>
  <si>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</si>
  <si>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</si>
  <si>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</si>
  <si>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</si>
  <si>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</si>
  <si>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</si>
  <si>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</si>
  <si>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</si>
  <si>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</si>
  <si>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</si>
  <si>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</si>
  <si>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</si>
  <si>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</si>
  <si>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</si>
  <si>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</si>
  <si>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</si>
  <si>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</si>
  <si>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</si>
  <si>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</si>
  <si>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</si>
  <si>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</si>
  <si>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</si>
  <si>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</si>
  <si>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</si>
  <si>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</si>
  <si>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</si>
  <si>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</si>
  <si>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</si>
  <si>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</si>
  <si>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</si>
  <si>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</si>
  <si>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</si>
  <si>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</si>
  <si>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</si>
  <si>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</si>
  <si>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</si>
  <si>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</si>
  <si>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</si>
  <si>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</si>
  <si>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</si>
  <si>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</si>
  <si>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</si>
  <si>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</si>
  <si>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</si>
  <si>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</si>
  <si>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</si>
  <si>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</si>
  <si>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</si>
  <si>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</si>
  <si>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</si>
  <si>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</si>
  <si>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</si>
  <si>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</si>
  <si>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</si>
  <si>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</si>
  <si>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</si>
  <si>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</si>
  <si>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</si>
  <si>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</si>
  <si>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</si>
  <si>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</si>
  <si>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</si>
  <si>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</si>
  <si>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</si>
  <si>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</si>
  <si>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</si>
  <si>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</si>
  <si>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</si>
  <si>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</si>
  <si>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</si>
  <si>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</si>
  <si>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</si>
  <si>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</si>
  <si>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</si>
  <si>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</si>
  <si>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</si>
  <si>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</si>
  <si>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</si>
  <si>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</si>
  <si>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</si>
  <si>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</si>
  <si>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</si>
  <si>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</si>
  <si>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</si>
  <si>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</si>
  <si>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</si>
  <si>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</si>
  <si>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</si>
  <si>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</si>
  <si>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</si>
  <si>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</si>
  <si>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</si>
  <si>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</si>
  <si>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</si>
  <si>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</si>
  <si>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</si>
  <si>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</si>
  <si>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</si>
  <si>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</si>
  <si>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</si>
  <si>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</si>
  <si>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</si>
  <si>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</si>
  <si>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</si>
  <si>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</si>
  <si>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</si>
  <si>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</si>
  <si>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</si>
  <si>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</si>
  <si>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</si>
  <si>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</si>
  <si>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</si>
  <si>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</si>
  <si>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</si>
  <si>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</si>
  <si>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</si>
  <si>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</si>
  <si>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</si>
  <si>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</si>
  <si>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</si>
  <si>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</si>
  <si>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</si>
  <si>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</si>
  <si>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</si>
  <si>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</si>
  <si>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</si>
  <si>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</si>
  <si>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</si>
  <si>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</si>
  <si>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</si>
  <si>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</si>
  <si>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</si>
  <si>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</si>
  <si>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</si>
  <si>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</si>
  <si>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</si>
  <si>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</si>
  <si>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</si>
  <si>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</si>
  <si>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</si>
  <si>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</si>
  <si>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</si>
  <si>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</si>
  <si>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</si>
  <si>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</si>
  <si>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</si>
  <si>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</si>
  <si>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</si>
  <si>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</si>
  <si>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</si>
  <si>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</si>
  <si>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</si>
  <si>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</si>
  <si>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</si>
  <si>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</si>
  <si>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</si>
  <si>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</si>
  <si>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</si>
  <si>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</si>
  <si>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</si>
  <si>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</si>
  <si>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</si>
  <si>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</si>
  <si>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</si>
  <si>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</si>
  <si>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</si>
  <si>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</si>
  <si>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</si>
  <si>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</si>
  <si>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</si>
  <si>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</si>
  <si>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</si>
  <si>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</si>
  <si>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</si>
  <si>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</si>
  <si>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</si>
  <si>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</si>
  <si>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</si>
  <si>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</si>
  <si>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</si>
  <si>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</si>
  <si>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</si>
  <si>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</si>
  <si>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</si>
  <si>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</si>
  <si>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</si>
  <si>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</si>
  <si>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</si>
  <si>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</si>
  <si>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</si>
  <si>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</si>
  <si>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</si>
  <si>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</si>
  <si>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</si>
  <si>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</si>
  <si>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</si>
  <si>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</si>
  <si>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</si>
  <si>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</si>
  <si>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</si>
  <si>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</si>
  <si>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</si>
  <si>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</si>
  <si>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</si>
  <si>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</si>
  <si>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</si>
  <si>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</si>
  <si>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</si>
  <si>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</si>
  <si>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</si>
  <si>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</si>
  <si>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</si>
  <si>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</si>
  <si>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</si>
  <si>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</si>
  <si>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</si>
  <si>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</si>
  <si>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</si>
  <si>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</si>
  <si>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</si>
  <si>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</si>
  <si>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</si>
  <si>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</si>
  <si>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</si>
  <si>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</si>
  <si>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</si>
  <si>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</si>
  <si>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</si>
  <si>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</si>
  <si>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</si>
  <si>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</si>
  <si>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</si>
  <si>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</si>
  <si>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</si>
  <si>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</si>
  <si>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</si>
  <si>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</si>
  <si>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</si>
  <si>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</si>
  <si>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</si>
  <si>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</si>
  <si>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</si>
  <si>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</si>
  <si>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</si>
  <si>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</si>
  <si>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</si>
  <si>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</si>
  <si>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</si>
  <si>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</si>
  <si>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</si>
  <si>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</si>
  <si>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</si>
  <si>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</si>
  <si>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</si>
  <si>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</si>
  <si>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</si>
  <si>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</si>
  <si>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</si>
  <si>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</si>
  <si>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</si>
  <si>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</si>
  <si>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</si>
  <si>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</si>
  <si>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</si>
  <si>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</si>
  <si>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</si>
  <si>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</si>
  <si>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</si>
  <si>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</si>
  <si>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</si>
  <si>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</si>
  <si>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</si>
  <si>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</si>
  <si>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</si>
  <si>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</si>
  <si>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</si>
  <si>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</si>
  <si>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</si>
  <si>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</si>
  <si>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</si>
  <si>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</si>
  <si>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</si>
  <si>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</si>
  <si>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</si>
  <si>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</si>
  <si>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</si>
  <si>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</si>
  <si>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</si>
  <si>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</si>
  <si>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</si>
  <si>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</si>
  <si>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</si>
  <si>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</si>
  <si>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</si>
  <si>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</si>
  <si>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</si>
  <si>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</si>
  <si>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</si>
  <si>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</si>
  <si>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</si>
  <si>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</si>
  <si>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</si>
  <si>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</si>
  <si>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</si>
  <si>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</si>
  <si>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</si>
  <si>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</si>
  <si>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</si>
  <si>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</si>
  <si>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</si>
  <si>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</si>
  <si>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</si>
  <si>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</si>
  <si>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</si>
  <si>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</si>
  <si>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</si>
  <si>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</si>
  <si>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</si>
  <si>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</si>
  <si>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</si>
  <si>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</si>
  <si>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</si>
  <si>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</si>
  <si>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</si>
  <si>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</si>
  <si>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</si>
  <si>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</si>
  <si>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</si>
  <si>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</si>
  <si>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</si>
  <si>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</si>
  <si>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</si>
  <si>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</si>
  <si>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</si>
  <si>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</si>
  <si>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</si>
  <si>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</si>
  <si>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</si>
  <si>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</si>
  <si>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</si>
  <si>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</si>
  <si>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</si>
  <si>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Attribution Count</t>
  </si>
  <si>
    <t>Average Age</t>
  </si>
  <si>
    <t>Active Employee</t>
  </si>
  <si>
    <t>Attribution Rate</t>
  </si>
  <si>
    <t>Average of Job Satisfaction</t>
  </si>
  <si>
    <t>Rating</t>
  </si>
  <si>
    <t>Balance Rating</t>
  </si>
  <si>
    <t>Row Labels</t>
  </si>
  <si>
    <t>Grand Total</t>
  </si>
  <si>
    <t>Count of Employee Count</t>
  </si>
  <si>
    <t xml:space="preserve">Job Role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</si>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</sst>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2"/>
      <color theme="1"/>
      <name val="Calibri"/>
      <scheme val="minor"/>
    </font>
    <font>
      <sz val="12"/>
      <color theme="1"/>
      <name val="Calibri"/>
      <scheme val="minor"/>
    </font>
    <font>
      <sz val="5"/>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2" fillId="2" borderId="0" xfId="0" applyFont="1" applyFill="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108">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fill>
        <patternFill>
          <bgColor theme="0" tint="-4.9989318521683403E-2"/>
        </patternFill>
      </fill>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tableStyleElement type="headerRow" dxfId="107"/>
      <tableStyleElement type="firstRowStripe" dxfId="106"/>
      <tableStyleElement type="secondRowStripe" dxfId="105"/>
    </tableStyle>
    <tableStyle name="Slicer" pivot="0" table="0" count="2">
      <tableStyleElement type="wholeTable" dxfId="96"/>
    </tableStyle>
    <tableStyle name="Slicer Style 1" pivot="0" table="0" count="1"/>
    <tableStyle name="Slicer Style 2" pivot="0" table="0" count="1"/>
  </tableStyles>
  <colors>
    <mruColors>
      <color rgb="FF3366FF"/>
      <color rgb="FF349C7E"/>
      <color rgb="FF6666FF"/>
      <color rgb="FFB9DDFB"/>
      <color rgb="FFB2DCDE"/>
      <color rgb="FFF78771"/>
      <color rgb="FFF2340E"/>
      <color rgb="FFFF0101"/>
      <color rgb="FFD7DBA3"/>
      <color rgb="FFAAE1E4"/>
    </mruColors>
  </colors>
  <extLst>
    <ext xmlns:x14="http://schemas.microsoft.com/office/spreadsheetml/2009/9/main" uri="{46F421CA-312F-682f-3DD2-61675219B42D}">
      <x14:dxfs count="4">
        <dxf>
          <font>
            <b/>
            <i val="0"/>
            <color theme="0"/>
            <name val="Calibri"/>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34900967436750391"/>
              </stop>
            </gradientFill>
          </fill>
        </dxf>
        <dxf>
          <fill>
            <gradientFill degree="90">
              <stop position="0">
                <color theme="1" tint="0.25098422193060094"/>
              </stop>
              <stop position="1">
                <color theme="0" tint="-0.49803155613879818"/>
              </stop>
            </gradientFill>
          </fill>
        </dxf>
        <dxf>
          <font>
            <b/>
            <i val="0"/>
            <name val="Calibri"/>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0"/>
          </x14:slicerStyleElements>
        </x14:slicerStyle>
        <x14:slicerStyle name="Slicer Style 1">
          <x14:slicerStyleElements>
            <x14:slicerStyleElement type="selectedItemWithNoData" dxfId="2"/>
          </x14:slicerStyleElements>
        </x14:slicerStyle>
        <x14:slicerStyle name="Slicer Style 2">
          <x14:slicerStyleElements>
            <x14:slicerStyleElement type="un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01-41BE-BBB2-5BDDA3F769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01-41BE-BBB2-5BDDA3F769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01-41BE-BBB2-5BDDA3F76958}"/>
              </c:ext>
            </c:extLst>
          </c:dPt>
          <c:val>
            <c:numRef>
              <c:f>Rating!$C$6:$C$8</c:f>
              <c:numCache>
                <c:formatCode>General</c:formatCode>
                <c:ptCount val="3"/>
                <c:pt idx="0">
                  <c:v>0.65663265306122454</c:v>
                </c:pt>
                <c:pt idx="1">
                  <c:v>0.34336734693877546</c:v>
                </c:pt>
              </c:numCache>
            </c:numRef>
          </c:val>
          <c:extLst>
            <c:ext xmlns:c16="http://schemas.microsoft.com/office/drawing/2014/chart" uri="{C3380CC4-5D6E-409C-BE32-E72D297353CC}">
              <c16:uniqueId val="{00000000-FCE0-4784-BC66-189CFAEF4B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BC4-4C0A-83F3-A24BB46A045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7BC4-4C0A-83F3-A24BB46A0453}"/>
            </c:ext>
          </c:extLst>
        </c:ser>
        <c:dLbls>
          <c:showLegendKey val="0"/>
          <c:showVal val="0"/>
          <c:showCatName val="0"/>
          <c:showSerName val="0"/>
          <c:showPercent val="0"/>
          <c:showBubbleSize val="0"/>
        </c:dLbls>
        <c:gapWidth val="0"/>
        <c:overlap val="100"/>
        <c:axId val="1803455151"/>
        <c:axId val="1803454735"/>
      </c:barChart>
      <c:catAx>
        <c:axId val="1803455151"/>
        <c:scaling>
          <c:orientation val="minMax"/>
        </c:scaling>
        <c:delete val="1"/>
        <c:axPos val="l"/>
        <c:majorTickMark val="out"/>
        <c:minorTickMark val="none"/>
        <c:tickLblPos val="nextTo"/>
        <c:crossAx val="1803454735"/>
        <c:crosses val="autoZero"/>
        <c:auto val="1"/>
        <c:lblAlgn val="ctr"/>
        <c:lblOffset val="100"/>
        <c:noMultiLvlLbl val="0"/>
      </c:catAx>
      <c:valAx>
        <c:axId val="1803454735"/>
        <c:scaling>
          <c:orientation val="minMax"/>
          <c:max val="4"/>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03455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29-4246-A59D-78C9041A03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29-4246-A59D-78C9041A033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3C0C-4E5A-A31F-655AA7261DF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B23-4164-9D85-C6A5908CE5E6}"/>
            </c:ext>
          </c:extLst>
        </c:ser>
        <c:dLbls>
          <c:dLblPos val="outEnd"/>
          <c:showLegendKey val="0"/>
          <c:showVal val="1"/>
          <c:showCatName val="0"/>
          <c:showSerName val="0"/>
          <c:showPercent val="0"/>
          <c:showBubbleSize val="0"/>
        </c:dLbls>
        <c:gapWidth val="182"/>
        <c:axId val="1615244335"/>
        <c:axId val="1615261391"/>
      </c:barChart>
      <c:catAx>
        <c:axId val="1615244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61391"/>
        <c:crosses val="autoZero"/>
        <c:auto val="1"/>
        <c:lblAlgn val="ctr"/>
        <c:lblOffset val="100"/>
        <c:noMultiLvlLbl val="0"/>
      </c:catAx>
      <c:valAx>
        <c:axId val="16152613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44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BA7E5684-8149-4208-A920-0D17989D09C7}">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C5-458D-BCE2-64C3DFEF18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C5-458D-BCE2-64C3DFEF18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C5-458D-BCE2-64C3DFEF18EC}"/>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DA8-4384-9ACA-E360A795A9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2"/>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824-4714-8707-7D686DD62366}"/>
            </c:ext>
          </c:extLst>
        </c:ser>
        <c:dLbls>
          <c:showLegendKey val="0"/>
          <c:showVal val="0"/>
          <c:showCatName val="0"/>
          <c:showSerName val="0"/>
          <c:showPercent val="0"/>
          <c:showBubbleSize val="0"/>
        </c:dLbls>
        <c:gapWidth val="219"/>
        <c:overlap val="-27"/>
        <c:axId val="1619416543"/>
        <c:axId val="1619402287"/>
      </c:barChart>
      <c:catAx>
        <c:axId val="161941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402287"/>
        <c:crosses val="autoZero"/>
        <c:auto val="1"/>
        <c:lblAlgn val="ctr"/>
        <c:lblOffset val="100"/>
        <c:noMultiLvlLbl val="0"/>
      </c:catAx>
      <c:valAx>
        <c:axId val="1619402287"/>
        <c:scaling>
          <c:orientation val="minMax"/>
        </c:scaling>
        <c:delete val="1"/>
        <c:axPos val="l"/>
        <c:numFmt formatCode="General" sourceLinked="1"/>
        <c:majorTickMark val="none"/>
        <c:minorTickMark val="none"/>
        <c:tickLblPos val="nextTo"/>
        <c:crossAx val="1619416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[HR_DASHBOARD.xlsx]Marital Status!Marital Status</c:name>
    <c:fmtId val="12"/>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'Marital Status'!$B$3</c:f>
              <c:strCache>
                <c:ptCount val="1"/>
                <c:pt idx="0">
                  <c:v>Total</c:v>
                </c:pt>
              </c:strCache>
            </c:strRef>
          </c:tx>
          <c:spPr>
            <a:solidFill>
              <a:schemeClr val="accent1"/>
            </a:solidFill>
            <a:ln>
              <a:noFill/>
            </a:ln>
            <a:effectLst/>
            <a:sp3d/>
          </c:spPr>
          <c:cat>
            <c:strRef>
              <c:f>'Marital Status'!$A$4:$A$7</c:f>
              <c:strCache>
                <c:ptCount val="3"/>
                <c:pt idx="0">
                  <c:v>Divorced</c:v>
                </c:pt>
                <c:pt idx="1">
                  <c:v>Married</c:v>
                </c:pt>
                <c:pt idx="2">
                  <c:v>Single</c:v>
                </c:pt>
              </c:strCache>
            </c:strRef>
          </c:cat>
          <c:val>
            <c:numRef>
              <c:f>'Marital Status'!$B$4:$B$7</c:f>
              <c:numCache>
                <c:formatCode>General</c:formatCode>
                <c:ptCount val="3"/>
                <c:pt idx="0">
                  <c:v>327</c:v>
                </c:pt>
                <c:pt idx="1">
                  <c:v>673</c:v>
                </c:pt>
                <c:pt idx="2">
                  <c:v>470</c:v>
                </c:pt>
              </c:numCache>
            </c:numRef>
          </c:val>
          <c:extLst>
            <c:ext xmlns:c16="http://schemas.microsoft.com/office/drawing/2014/chart" uri="{C3380CC4-5D6E-409C-BE32-E72D297353CC}">
              <c16:uniqueId val="{00000000-14F7-4D6B-BA95-5C43BE155CAA}"/>
            </c:ext>
          </c:extLst>
        </c:ser>
        <c:dLbls>
          <c:showLegendKey val="0"/>
          <c:showVal val="0"/>
          <c:showCatName val="0"/>
          <c:showSerName val="0"/>
          <c:showPercent val="0"/>
          <c:showBubbleSize val="0"/>
        </c:dLbls>
        <c:axId val="136412288"/>
        <c:axId val="136397728"/>
        <c:axId val="0"/>
      </c:area3DChart>
      <c:catAx>
        <c:axId val="1364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728"/>
        <c:crosses val="autoZero"/>
        <c:auto val="1"/>
        <c:lblAlgn val="ctr"/>
        <c:lblOffset val="100"/>
        <c:noMultiLvlLbl val="0"/>
      </c:catAx>
      <c:valAx>
        <c:axId val="136397728"/>
        <c:scaling>
          <c:orientation val="minMax"/>
        </c:scaling>
        <c:delete val="1"/>
        <c:axPos val="l"/>
        <c:numFmt formatCode="General" sourceLinked="1"/>
        <c:majorTickMark val="none"/>
        <c:minorTickMark val="none"/>
        <c:tickLblPos val="nextTo"/>
        <c:crossAx val="136412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623786145580963"/>
          <c:y val="5.6107488638608968E-2"/>
          <c:w val="0.63861473445660111"/>
          <c:h val="0.76318645853915568"/>
        </c:manualLayout>
      </c:layout>
      <c:doughnutChart>
        <c:varyColors val="1"/>
        <c:ser>
          <c:idx val="0"/>
          <c:order val="0"/>
          <c:dPt>
            <c:idx val="0"/>
            <c:bubble3D val="0"/>
            <c:spPr>
              <a:gradFill>
                <a:gsLst>
                  <a:gs pos="1000">
                    <a:srgbClr val="364C76"/>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C5E-4554-9B4A-4B008FDC5643}"/>
              </c:ext>
            </c:extLst>
          </c:dPt>
          <c:dPt>
            <c:idx val="1"/>
            <c:bubble3D val="0"/>
            <c:spPr>
              <a:solidFill>
                <a:schemeClr val="bg2">
                  <a:lumMod val="95000"/>
                  <a:alpha val="95000"/>
                </a:schemeClr>
              </a:solidFill>
              <a:ln w="19050">
                <a:noFill/>
              </a:ln>
              <a:effectLst/>
            </c:spPr>
            <c:extLst>
              <c:ext xmlns:c16="http://schemas.microsoft.com/office/drawing/2014/chart" uri="{C3380CC4-5D6E-409C-BE32-E72D297353CC}">
                <c16:uniqueId val="{00000003-1C5E-4554-9B4A-4B008FDC56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5E-4554-9B4A-4B008FDC5643}"/>
              </c:ext>
            </c:extLst>
          </c:dPt>
          <c:val>
            <c:numRef>
              <c:f>Rating!$C$6:$C$8</c:f>
              <c:numCache>
                <c:formatCode>General</c:formatCode>
                <c:ptCount val="3"/>
                <c:pt idx="0">
                  <c:v>0.65663265306122454</c:v>
                </c:pt>
                <c:pt idx="1">
                  <c:v>0.34336734693877546</c:v>
                </c:pt>
              </c:numCache>
            </c:numRef>
          </c:val>
          <c:extLst>
            <c:ext xmlns:c16="http://schemas.microsoft.com/office/drawing/2014/chart" uri="{C3380CC4-5D6E-409C-BE32-E72D297353CC}">
              <c16:uniqueId val="{00000006-1C5E-4554-9B4A-4B008FDC5643}"/>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8C7-4EC2-91F0-50634D5DF956}"/>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8C7-4EC2-91F0-50634D5DF956}"/>
            </c:ext>
          </c:extLst>
        </c:ser>
        <c:dLbls>
          <c:showLegendKey val="0"/>
          <c:showVal val="0"/>
          <c:showCatName val="0"/>
          <c:showSerName val="0"/>
          <c:showPercent val="0"/>
          <c:showBubbleSize val="0"/>
        </c:dLbls>
        <c:gapWidth val="0"/>
        <c:overlap val="100"/>
        <c:axId val="1803455151"/>
        <c:axId val="1803454735"/>
      </c:barChart>
      <c:catAx>
        <c:axId val="1803455151"/>
        <c:scaling>
          <c:orientation val="minMax"/>
        </c:scaling>
        <c:delete val="1"/>
        <c:axPos val="l"/>
        <c:majorTickMark val="out"/>
        <c:minorTickMark val="none"/>
        <c:tickLblPos val="nextTo"/>
        <c:crossAx val="1803454735"/>
        <c:crosses val="autoZero"/>
        <c:auto val="1"/>
        <c:lblAlgn val="ctr"/>
        <c:lblOffset val="100"/>
        <c:noMultiLvlLbl val="0"/>
      </c:catAx>
      <c:valAx>
        <c:axId val="1803454735"/>
        <c:scaling>
          <c:orientation val="minMax"/>
          <c:max val="4"/>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03455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F377-4F55-8966-57C6907EEB4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377-4F55-8966-57C6907EEB4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377-4F55-8966-57C6907EEB4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2232-4DE8-9188-388D56C79AC5}"/>
              </c:ext>
            </c:extLst>
          </c:dPt>
          <c:dPt>
            <c:idx val="1"/>
            <c:bubble3D val="0"/>
            <c:spPr>
              <a:solidFill>
                <a:srgbClr val="3366FF"/>
              </a:solidFill>
              <a:ln w="19050">
                <a:noFill/>
              </a:ln>
              <a:effectLst/>
            </c:spPr>
            <c:extLst>
              <c:ext xmlns:c16="http://schemas.microsoft.com/office/drawing/2014/chart" uri="{C3380CC4-5D6E-409C-BE32-E72D297353CC}">
                <c16:uniqueId val="{00000003-2232-4DE8-9188-388D56C79AC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232-4DE8-9188-388D56C79AC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3000">
                <a:schemeClr val="accent6">
                  <a:lumMod val="50000"/>
                </a:schemeClr>
              </a:gs>
              <a:gs pos="100000">
                <a:schemeClr val="accent1">
                  <a:lumMod val="75000"/>
                </a:schemeClr>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006780402449693"/>
          <c:y val="7.407407407407407E-2"/>
          <c:w val="0.72426552930883636"/>
          <c:h val="0.8416746864975212"/>
        </c:manualLayout>
      </c:layout>
      <c:barChart>
        <c:barDir val="bar"/>
        <c:grouping val="clustered"/>
        <c:varyColors val="0"/>
        <c:ser>
          <c:idx val="0"/>
          <c:order val="0"/>
          <c:tx>
            <c:strRef>
              <c:f>'Education by Attrition'!$B$3</c:f>
              <c:strCache>
                <c:ptCount val="1"/>
                <c:pt idx="0">
                  <c:v>Total</c:v>
                </c:pt>
              </c:strCache>
            </c:strRef>
          </c:tx>
          <c:spPr>
            <a:gradFill>
              <a:gsLst>
                <a:gs pos="3000">
                  <a:schemeClr val="accent6">
                    <a:lumMod val="50000"/>
                  </a:schemeClr>
                </a:gs>
                <a:gs pos="100000">
                  <a:schemeClr val="accent1">
                    <a:lumMod val="75000"/>
                  </a:schemeClr>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95D-4FD0-92D5-947399D47097}"/>
            </c:ext>
          </c:extLst>
        </c:ser>
        <c:dLbls>
          <c:dLblPos val="outEnd"/>
          <c:showLegendKey val="0"/>
          <c:showVal val="1"/>
          <c:showCatName val="0"/>
          <c:showSerName val="0"/>
          <c:showPercent val="0"/>
          <c:showBubbleSize val="0"/>
        </c:dLbls>
        <c:gapWidth val="75"/>
        <c:axId val="1615244335"/>
        <c:axId val="1615261391"/>
      </c:barChart>
      <c:catAx>
        <c:axId val="1615244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15261391"/>
        <c:crosses val="autoZero"/>
        <c:auto val="1"/>
        <c:lblAlgn val="ctr"/>
        <c:lblOffset val="100"/>
        <c:noMultiLvlLbl val="0"/>
      </c:catAx>
      <c:valAx>
        <c:axId val="16152613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44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BA7E5684-8149-4208-A920-0D17989D09C7}">
          <cx:dataPt idx="2">
            <cx:spPr>
              <a:solidFill>
                <a:srgbClr val="3366FF"/>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cmpd="dbl">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6">
                  <a:lumMod val="50000"/>
                </a:schemeClr>
              </a:gs>
              <a:gs pos="100000">
                <a:schemeClr val="accent6">
                  <a:lumMod val="40000"/>
                  <a:lumOff val="60000"/>
                </a:schemeClr>
              </a:gs>
            </a:gsLst>
            <a:lin ang="5400000" scaled="1"/>
          </a:gradFill>
          <a:ln w="19050" cmpd="dbl">
            <a:noFill/>
          </a:ln>
          <a:effectLst/>
        </c:spPr>
        <c:dLbl>
          <c:idx val="0"/>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7809854135596008E-2"/>
                  <c:h val="9.5659848450221865E-2"/>
                </c:manualLayout>
              </c15:layout>
            </c:ext>
          </c:extLst>
        </c:dLbl>
      </c:pivotFmt>
      <c:pivotFmt>
        <c:idx val="7"/>
        <c:spPr>
          <a:gradFill>
            <a:gsLst>
              <a:gs pos="0">
                <a:srgbClr val="002060"/>
              </a:gs>
              <a:gs pos="100000">
                <a:schemeClr val="accent1">
                  <a:lumMod val="60000"/>
                  <a:lumOff val="40000"/>
                </a:schemeClr>
              </a:gs>
            </a:gsLst>
            <a:lin ang="5400000" scaled="1"/>
          </a:gradFill>
          <a:ln w="19050" cmpd="dbl">
            <a:noFill/>
          </a:ln>
          <a:effectLst/>
        </c:spPr>
      </c:pivotFmt>
      <c:pivotFmt>
        <c:idx val="8"/>
        <c:spPr>
          <a:gradFill>
            <a:gsLst>
              <a:gs pos="0">
                <a:schemeClr val="accent2">
                  <a:lumMod val="50000"/>
                </a:schemeClr>
              </a:gs>
              <a:gs pos="100000">
                <a:schemeClr val="accent2">
                  <a:lumMod val="60000"/>
                  <a:lumOff val="40000"/>
                </a:schemeClr>
              </a:gs>
            </a:gsLst>
            <a:lin ang="5400000" scaled="1"/>
          </a:gradFill>
          <a:ln w="19050" cmpd="dbl">
            <a:noFill/>
          </a:ln>
          <a:effectLst/>
        </c:spPr>
      </c:pivotFmt>
    </c:pivotFmts>
    <c:plotArea>
      <c:layout/>
      <c:pieChart>
        <c:varyColors val="1"/>
        <c:ser>
          <c:idx val="0"/>
          <c:order val="0"/>
          <c:tx>
            <c:strRef>
              <c:f>'Department Wise Attrition'!$B$3</c:f>
              <c:strCache>
                <c:ptCount val="1"/>
                <c:pt idx="0">
                  <c:v>Total</c:v>
                </c:pt>
              </c:strCache>
            </c:strRef>
          </c:tx>
          <c:spPr>
            <a:ln cmpd="dbl">
              <a:noFill/>
            </a:ln>
          </c:spPr>
          <c:dPt>
            <c:idx val="0"/>
            <c:bubble3D val="0"/>
            <c:spPr>
              <a:gradFill>
                <a:gsLst>
                  <a:gs pos="0">
                    <a:schemeClr val="accent6">
                      <a:lumMod val="50000"/>
                    </a:schemeClr>
                  </a:gs>
                  <a:gs pos="100000">
                    <a:schemeClr val="accent6">
                      <a:lumMod val="40000"/>
                      <a:lumOff val="60000"/>
                    </a:schemeClr>
                  </a:gs>
                </a:gsLst>
                <a:lin ang="5400000" scaled="1"/>
              </a:gradFill>
              <a:ln w="19050" cmpd="dbl">
                <a:noFill/>
              </a:ln>
              <a:effectLst/>
            </c:spPr>
            <c:extLst>
              <c:ext xmlns:c16="http://schemas.microsoft.com/office/drawing/2014/chart" uri="{C3380CC4-5D6E-409C-BE32-E72D297353CC}">
                <c16:uniqueId val="{00000001-DA84-4722-BB61-7B00A0C748BE}"/>
              </c:ext>
            </c:extLst>
          </c:dPt>
          <c:dPt>
            <c:idx val="1"/>
            <c:bubble3D val="0"/>
            <c:spPr>
              <a:gradFill>
                <a:gsLst>
                  <a:gs pos="0">
                    <a:srgbClr val="002060"/>
                  </a:gs>
                  <a:gs pos="100000">
                    <a:schemeClr val="accent1">
                      <a:lumMod val="60000"/>
                      <a:lumOff val="40000"/>
                    </a:schemeClr>
                  </a:gs>
                </a:gsLst>
                <a:lin ang="5400000" scaled="1"/>
              </a:gradFill>
              <a:ln w="19050" cmpd="dbl">
                <a:noFill/>
              </a:ln>
              <a:effectLst/>
            </c:spPr>
            <c:extLst>
              <c:ext xmlns:c16="http://schemas.microsoft.com/office/drawing/2014/chart" uri="{C3380CC4-5D6E-409C-BE32-E72D297353CC}">
                <c16:uniqueId val="{00000003-DA84-4722-BB61-7B00A0C748BE}"/>
              </c:ext>
            </c:extLst>
          </c:dPt>
          <c:dPt>
            <c:idx val="2"/>
            <c:bubble3D val="0"/>
            <c:spPr>
              <a:gradFill>
                <a:gsLst>
                  <a:gs pos="0">
                    <a:schemeClr val="accent2">
                      <a:lumMod val="50000"/>
                    </a:schemeClr>
                  </a:gs>
                  <a:gs pos="100000">
                    <a:schemeClr val="accent2">
                      <a:lumMod val="60000"/>
                      <a:lumOff val="40000"/>
                    </a:schemeClr>
                  </a:gs>
                </a:gsLst>
                <a:lin ang="5400000" scaled="1"/>
              </a:gradFill>
              <a:ln w="19050" cmpd="dbl">
                <a:noFill/>
              </a:ln>
              <a:effectLst/>
            </c:spPr>
            <c:extLst>
              <c:ext xmlns:c16="http://schemas.microsoft.com/office/drawing/2014/chart" uri="{C3380CC4-5D6E-409C-BE32-E72D297353CC}">
                <c16:uniqueId val="{00000005-DA84-4722-BB61-7B00A0C748BE}"/>
              </c:ext>
            </c:extLst>
          </c:dPt>
          <c:dLbls>
            <c:dLbl>
              <c:idx val="0"/>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7809854135596008E-2"/>
                      <c:h val="9.5659848450221865E-2"/>
                    </c:manualLayout>
                  </c15:layout>
                </c:ext>
                <c:ext xmlns:c16="http://schemas.microsoft.com/office/drawing/2014/chart" uri="{C3380CC4-5D6E-409C-BE32-E72D297353CC}">
                  <c16:uniqueId val="{00000001-DA84-4722-BB61-7B00A0C748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A84-4722-BB61-7B00A0C748B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FF0000"/>
              </a:gs>
              <a:gs pos="100000">
                <a:srgbClr val="F78771"/>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lumMod val="50000"/>
                </a:schemeClr>
              </a:gs>
              <a:gs pos="100000">
                <a:srgbClr val="F78771"/>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pivotFmt>
    </c:pivotFmts>
    <c:plotArea>
      <c:layout>
        <c:manualLayout>
          <c:layoutTarget val="inner"/>
          <c:xMode val="edge"/>
          <c:yMode val="edge"/>
          <c:x val="3.5082379554682304E-2"/>
          <c:y val="5.0501033879433749E-2"/>
          <c:w val="0.92983524089063541"/>
          <c:h val="0.80810579149214423"/>
        </c:manualLayout>
      </c:layout>
      <c:barChart>
        <c:barDir val="col"/>
        <c:grouping val="clustered"/>
        <c:varyColors val="0"/>
        <c:ser>
          <c:idx val="0"/>
          <c:order val="0"/>
          <c:tx>
            <c:strRef>
              <c:f>'Attrition By Age Group'!$B$3</c:f>
              <c:strCache>
                <c:ptCount val="1"/>
                <c:pt idx="0">
                  <c:v>Total</c:v>
                </c:pt>
              </c:strCache>
            </c:strRef>
          </c:tx>
          <c:spPr>
            <a:gradFill>
              <a:gsLst>
                <a:gs pos="0">
                  <a:schemeClr val="accent4">
                    <a:lumMod val="50000"/>
                  </a:schemeClr>
                </a:gs>
                <a:gs pos="100000">
                  <a:srgbClr val="F78771"/>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delete val="1"/>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1EA-49AB-8C85-0B3A492F3111}"/>
            </c:ext>
          </c:extLst>
        </c:ser>
        <c:dLbls>
          <c:dLblPos val="outEnd"/>
          <c:showLegendKey val="0"/>
          <c:showVal val="1"/>
          <c:showCatName val="0"/>
          <c:showSerName val="0"/>
          <c:showPercent val="0"/>
          <c:showBubbleSize val="0"/>
        </c:dLbls>
        <c:gapWidth val="75"/>
        <c:overlap val="-27"/>
        <c:axId val="1619416543"/>
        <c:axId val="1619402287"/>
      </c:barChart>
      <c:catAx>
        <c:axId val="161941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402287"/>
        <c:crosses val="autoZero"/>
        <c:auto val="1"/>
        <c:lblAlgn val="ctr"/>
        <c:lblOffset val="100"/>
        <c:noMultiLvlLbl val="0"/>
      </c:catAx>
      <c:valAx>
        <c:axId val="1619402287"/>
        <c:scaling>
          <c:orientation val="minMax"/>
        </c:scaling>
        <c:delete val="1"/>
        <c:axPos val="l"/>
        <c:numFmt formatCode="General" sourceLinked="1"/>
        <c:majorTickMark val="none"/>
        <c:minorTickMark val="none"/>
        <c:tickLblPos val="nextTo"/>
        <c:crossAx val="16194165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[HR_DASHBOARD.xlsx]Marital Status!Marital Status</c:name>
    <c:fmtId val="18"/>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gradFill>
            <a:gsLst>
              <a:gs pos="1000">
                <a:schemeClr val="accent6">
                  <a:lumMod val="75000"/>
                </a:schemeClr>
              </a:gs>
              <a:gs pos="100000">
                <a:srgbClr val="92D050"/>
              </a:gs>
            </a:gsLst>
            <a:lin ang="5400000" scaled="1"/>
          </a:gra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'Marital Status'!$B$3</c:f>
              <c:strCache>
                <c:ptCount val="1"/>
                <c:pt idx="0">
                  <c:v>Total</c:v>
                </c:pt>
              </c:strCache>
            </c:strRef>
          </c:tx>
          <c:spPr>
            <a:solidFill>
              <a:schemeClr val="accent1"/>
            </a:solidFill>
            <a:ln>
              <a:noFill/>
            </a:ln>
            <a:effectLst/>
            <a:sp3d/>
          </c:spPr>
          <c:cat>
            <c:strRef>
              <c:f>'Marital Status'!$A$4:$A$7</c:f>
              <c:strCache>
                <c:ptCount val="3"/>
                <c:pt idx="0">
                  <c:v>Divorced</c:v>
                </c:pt>
                <c:pt idx="1">
                  <c:v>Married</c:v>
                </c:pt>
                <c:pt idx="2">
                  <c:v>Single</c:v>
                </c:pt>
              </c:strCache>
            </c:strRef>
          </c:cat>
          <c:val>
            <c:numRef>
              <c:f>'Marital Status'!$B$4:$B$7</c:f>
              <c:numCache>
                <c:formatCode>General</c:formatCode>
                <c:ptCount val="3"/>
                <c:pt idx="0">
                  <c:v>327</c:v>
                </c:pt>
                <c:pt idx="1">
                  <c:v>673</c:v>
                </c:pt>
                <c:pt idx="2">
                  <c:v>470</c:v>
                </c:pt>
              </c:numCache>
            </c:numRef>
          </c:val>
          <c:extLst>
            <c:ext xmlns:c16="http://schemas.microsoft.com/office/drawing/2014/chart" uri="{C3380CC4-5D6E-409C-BE32-E72D297353CC}">
              <c16:uniqueId val="{00000000-4288-48BE-8095-F0790790182F}"/>
            </c:ext>
          </c:extLst>
        </c:ser>
        <c:dLbls>
          <c:showLegendKey val="0"/>
          <c:showVal val="0"/>
          <c:showCatName val="0"/>
          <c:showSerName val="0"/>
          <c:showPercent val="0"/>
          <c:showBubbleSize val="0"/>
        </c:dLbls>
        <c:axId val="136412288"/>
        <c:axId val="136397728"/>
        <c:axId val="0"/>
      </c:area3DChart>
      <c:catAx>
        <c:axId val="1364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728"/>
        <c:crosses val="autoZero"/>
        <c:auto val="1"/>
        <c:lblAlgn val="ctr"/>
        <c:lblOffset val="100"/>
        <c:noMultiLvlLbl val="0"/>
      </c:catAx>
      <c:valAx>
        <c:axId val="136397728"/>
        <c:scaling>
          <c:orientation val="minMax"/>
        </c:scaling>
        <c:delete val="1"/>
        <c:axPos val="l"/>
        <c:numFmt formatCode="General" sourceLinked="1"/>
        <c:majorTickMark val="none"/>
        <c:minorTickMark val="none"/>
        <c:tickLblPos val="nextTo"/>
        <c:crossAx val="136412288"/>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9.png"/><Relationship Id="rId18" Type="http://schemas.openxmlformats.org/officeDocument/2006/relationships/chart" Target="../charts/chart17.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8.jpeg"/><Relationship Id="rId17" Type="http://schemas.openxmlformats.org/officeDocument/2006/relationships/chart" Target="../charts/chart16.xml"/><Relationship Id="rId2" Type="http://schemas.openxmlformats.org/officeDocument/2006/relationships/image" Target="../media/image2.png"/><Relationship Id="rId16" Type="http://schemas.openxmlformats.org/officeDocument/2006/relationships/chart" Target="../charts/chart1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3.png"/><Relationship Id="rId15" Type="http://schemas.openxmlformats.org/officeDocument/2006/relationships/chart" Target="../charts/chart14.xml"/><Relationship Id="rId10" Type="http://schemas.openxmlformats.org/officeDocument/2006/relationships/chart" Target="../charts/chart11.xml"/><Relationship Id="rId4" Type="http://schemas.openxmlformats.org/officeDocument/2006/relationships/image" Target="../media/image5.png"/><Relationship Id="rId9" Type="http://schemas.openxmlformats.org/officeDocument/2006/relationships/chart" Target="../charts/chart10.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7</xdr:col>
      <xdr:colOff>45720</xdr:colOff>
      <xdr:row>2</xdr:row>
      <xdr:rowOff>182881</xdr:rowOff>
    </xdr:from>
    <xdr:to>
      <xdr:col>9</xdr:col>
      <xdr:colOff>533400</xdr:colOff>
      <xdr:row>8</xdr:row>
      <xdr:rowOff>7621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67700" y="579121"/>
              <a:ext cx="1828800" cy="101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2</xdr:row>
      <xdr:rowOff>182880</xdr:rowOff>
    </xdr:from>
    <xdr:to>
      <xdr:col>6</xdr:col>
      <xdr:colOff>297180</xdr:colOff>
      <xdr:row>9</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525780</xdr:colOff>
      <xdr:row>2</xdr:row>
      <xdr:rowOff>91441</xdr:rowOff>
    </xdr:from>
    <xdr:to>
      <xdr:col>10</xdr:col>
      <xdr:colOff>342900</xdr:colOff>
      <xdr:row>7</xdr:row>
      <xdr:rowOff>182881</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45680" y="487681"/>
              <a:ext cx="1828800" cy="1082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182880</xdr:colOff>
      <xdr:row>17</xdr:row>
      <xdr:rowOff>22860</xdr:rowOff>
    </xdr:from>
    <xdr:to>
      <xdr:col>0</xdr:col>
      <xdr:colOff>1783080</xdr:colOff>
      <xdr:row>20</xdr:row>
      <xdr:rowOff>68580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548640</xdr:colOff>
      <xdr:row>8</xdr:row>
      <xdr:rowOff>182880</xdr:rowOff>
    </xdr:from>
    <xdr:to>
      <xdr:col>9</xdr:col>
      <xdr:colOff>365760</xdr:colOff>
      <xdr:row>22</xdr:row>
      <xdr:rowOff>104775</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697980" y="17678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472440</xdr:colOff>
      <xdr:row>4</xdr:row>
      <xdr:rowOff>30480</xdr:rowOff>
    </xdr:from>
    <xdr:to>
      <xdr:col>8</xdr:col>
      <xdr:colOff>289560</xdr:colOff>
      <xdr:row>17</xdr:row>
      <xdr:rowOff>150495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151120" y="8229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251460</xdr:colOff>
      <xdr:row>3</xdr:row>
      <xdr:rowOff>182880</xdr:rowOff>
    </xdr:from>
    <xdr:to>
      <xdr:col>12</xdr:col>
      <xdr:colOff>68580</xdr:colOff>
      <xdr:row>17</xdr:row>
      <xdr:rowOff>104775</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12380" y="7772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777240</xdr:colOff>
      <xdr:row>13</xdr:row>
      <xdr:rowOff>53340</xdr:rowOff>
    </xdr:from>
    <xdr:to>
      <xdr:col>4</xdr:col>
      <xdr:colOff>99060</xdr:colOff>
      <xdr:row>24</xdr:row>
      <xdr:rowOff>11430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201930</xdr:colOff>
      <xdr:row>7</xdr:row>
      <xdr:rowOff>34290</xdr:rowOff>
    </xdr:from>
    <xdr:to>
      <xdr:col>9</xdr:col>
      <xdr:colOff>80010</xdr:colOff>
      <xdr:row>21</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617220</xdr:colOff>
      <xdr:row>7</xdr:row>
      <xdr:rowOff>11430</xdr:rowOff>
    </xdr:from>
    <xdr:to>
      <xdr:col>11</xdr:col>
      <xdr:colOff>30480</xdr:colOff>
      <xdr:row>20</xdr:row>
      <xdr:rowOff>68580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247650</xdr:colOff>
      <xdr:row>7</xdr:row>
      <xdr:rowOff>11430</xdr:rowOff>
    </xdr:from>
    <xdr:to>
      <xdr:col>9</xdr:col>
      <xdr:colOff>125730</xdr:colOff>
      <xdr:row>20</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209550</xdr:colOff>
      <xdr:row>4</xdr:row>
      <xdr:rowOff>102870</xdr:rowOff>
    </xdr:from>
    <xdr:to>
      <xdr:col>10</xdr:col>
      <xdr:colOff>87630</xdr:colOff>
      <xdr:row>18</xdr:row>
      <xdr:rowOff>72390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274320</xdr:colOff>
      <xdr:row>11</xdr:row>
      <xdr:rowOff>106680</xdr:rowOff>
    </xdr:from>
    <xdr:to>
      <xdr:col>10</xdr:col>
      <xdr:colOff>91440</xdr:colOff>
      <xdr:row>25</xdr:row>
      <xdr:rowOff>28575</xdr:rowOff>
    </xdr:to>
    <mc:AlternateContent xmlns:mc="http://schemas.openxmlformats.org/markup-compatibility/2006">
      <mc:Choice xmlns:a14="http://schemas.microsoft.com/office/drawing/2010/main" Requires="a14">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294120" y="22860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472440</xdr:colOff>
      <xdr:row>7</xdr:row>
      <xdr:rowOff>68580</xdr:rowOff>
    </xdr:from>
    <xdr:to>
      <xdr:col>13</xdr:col>
      <xdr:colOff>289560</xdr:colOff>
      <xdr:row>20</xdr:row>
      <xdr:rowOff>188595</xdr:rowOff>
    </xdr:to>
    <mc:AlternateContent xmlns:mc="http://schemas.openxmlformats.org/markup-compatibility/2006">
      <mc:Choice xmlns:a14="http://schemas.microsoft.com/office/drawing/2010/main"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503920" y="1455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160020</xdr:colOff>
      <xdr:row>5</xdr:row>
      <xdr:rowOff>129540</xdr:rowOff>
    </xdr:from>
    <xdr:to>
      <xdr:col>10</xdr:col>
      <xdr:colOff>266700</xdr:colOff>
      <xdr:row>15</xdr:row>
      <xdr:rowOff>106680</xdr:rowOff>
    </xdr:to>
    <xdr:sp macro="" textlink="">
      <xdr:nvSpPr>
        <xdr:cNvPr id="11267" name="AutoShape 3" descr="data:image/png;base64,iVBORw0KGgoAAAANSUhEUgAAAeIAAAEiCAYAAAAlAdEXAAAQAElEQVR4AezcDYxU1d3H8f+FBXZRF0FiVaA2UtDHtvjSINjaF0iTPmIroWrabkNjLSVpQknUxqpPKFDa0pBaEx6aNpRQNSlpYyNB+0BJLNQ+JkpJ+qhtqu52TX1B1MAisLK7sLLP/s5yh53d2dk7b3fuvedrPHPv3HPuued8zsz895w7wxjjPwQQQAABBBCom4ALxO3t7f9++eWX+0gY8BrgNcBrgNcAr4H4XgOKvy4Q9/b2Xjp79mzLfKKPjDGvAV4DvAZ4DSToNaD46wJx3ebjXBgBBBBAAAHPBQjE2X0B0DMEEEAAgRQIEIhTMEg0EQEEEEAguwIE4uyOrV89o7cIIIBASgUIxCkdOJqNAAIIIJANAQJxNsaRXvglQG8RQCBDAgTiDA0mXUEAAQQQSJ8AgTh9Y0aLEfBLgN4ikHEBAnHGB5juIYAAAggkW4BAnOzxoXUIIOCXAL31UIBA7OGg0+XaCvz2t7+1zZs3W3d3d20vVMXaX3jhBVuzZo1pO1q1Tz75pD3wwAN29OjR0YqSjwACEQQIxBGQKILAYAEFWgWtMP34xz+2V199dXCRROzrDwH9QRC2s9CWgJqIofK3EfTcCRCIHQMPCIwuoBmgAtexY8fs3nvvdTNIBbevfe1r9sQTT8Q+Q9QfBAq0CriFWt/Y2GjLly/PtfMb3/iGjR8/3r70pS/ljt199902adIkmzNnjjumbViXZsdJ/SMjbCNbBLIgMCYLnaAPCMQhsGvXLneZL3/5y6Yg5570P1x66aW2YsUKF9D6n/I/AgggUEhgxGME4hFpyEDgrICWnl955RW76qqrIgfc1157zTSj1KxZW9VxtsaBPc1qlR8m3X8dyBl4VL6SZqcqo3r27dvn6n3ppZfszTfftJ/85CduNqsyA2eV/qi2qW7VoRm2ZtqPPfaYnTx50n7961+7+tWOYjUrX20Mk+oqVp48BBAYECAQDzjwiEBRgba2Npc/a9Ystx3tQQHyz3/+s911110uiF122WX2+9//Prd8HQa7K6+80uWvWbPGbrjhBnv66aeHfWFKAffZZ591y+H333+/zZs3z7S94oor7JJLLrF7zyyTD15WHq19xfI129eStpawtZStJW217ytf+UrB08K+HDhwwO68807XH52rQD70D4uCFXAQAc8FMhmIPR9Tup8AgfPOO88GL2Fff/311tPTk/tSVxjsBgfPuXPnms5755138nqgYPj5z38+bzk8r0Cdn7S2ttqhQ4fs1ltvza0WqF9X9P+hoFUEBeo6N5HLI5BoAQJxooeHxqVVQAF1woQJw5o/NMgOK9B/QEGtf5P7f+rUqfaBD3wg9zxpO+qT+nr++efnNU3tPn78uPsDJC+DJwggkCdAIM7jSOMT2pxWAc0UdS9Wy75KDz74oClwpa0/+sNB7Vb71Y8waZk9bX2hvQjUQ4BAXA91rpk6gQsvvNB9cSm8V1xpB/RTqJ///OeumvAer+6vaibtDqboQTNftVvtD4NwuA1/HpWi7tBUBGIXIBDHTs4FKxGo17mzZ892X4yq1j1PfUtZs8j58+cn9t5vVGv9kaL73++++27UUyiHAAKDBAjEgzDYRWAkAX25Sl+Y0jLsI488kvfPVyqo6h/60Hak84ce1z+ioS9h6f6q8rRM/bvf/a6kpWnNRNWet99+W1VUPamNqnS0VQD9kaK27N69O89F35jWT5pUBwkBBEYWIBCPbEMOAnkC+oc79HMkHQx/u6sl2N/85jfuG8PKV16UpLJf+MIX3M+VVIfqmzZtmpt1nz2/+J5+7qQAGP7Ot9q/21Ubr7vuulwbRwqq+iNFP3dqbm429UP9UdIfCSP95Kl4z8hFwC8BArFf401vKxQIg44CTZj0m14FrbBqBR8FJpUNjylf5T73uc+Fh3L/rGRYz0033eT+SUqdHxbS/tC6wjzVr7zwfP1kKMwrtA3bUKjcSHlqb1i/2qJ6dazQvV/lh2W11XOVJyGAQHEBAnFxH3IRQCAmAS6DgK8CBGJfR55+I4AAAggkQoBAnIhhoBEIIOCXAL1F4KwAgfisBXsIIIAAAgjELkAgjp2cCyKAAAJ+CdDb4gIE4uI+5CKAAAIIIFBTAQJxTXmpHAEEEEDAL4HSe0sgLt2MMxBAAAEEEKiaAIG4apRUhAACCCCAQOkCaQ7EpfeWMxBAAAEEEEiYgFeBWP/2bcL8aQ4CCCCAgOcCXgXijo6O9A43LUcAAQQQyKSAV4E4kyOYwU7t2NNlpOQZPL63m3Gp42tzsL/2M/jW97ZLBGJvhz65HQ+CwJ7Y20NKmMHje7oZkzqOyWD/5L57aVk5AgTictQ4BwEEEEAAgSoJEIirBEk1CJQtwIkIIOC1AIHY6+Gn8wgggAAC9RYgENd7BLj+MIG+vr5hxziQGQE6UgUB3iNVQExQFQTiBA0GTRkQCIJgYIdHBBAoKBAEvEcKwqT0IIE4pQNHsxFAIAUCNBGBCAIE4ghIFIlXgGW3eL25WvoEeI+kb8yKtZhAXEyHvLoIBAHLbnWB56KpEQiCRL5HUuOXtIYSiJM2IrQHAQQQQMArAQKxV8Odjs6y7JaOcaKV9RPgPVI/+9yVq7hDIK4iJlVVRyAIWHarjiS1ZFUgCHiPZGlsCcRZGk36ggACCCCQOoEUBOLUmdLgCgVYdqsQkNMzL8B7JFtDTCDO1njSGwQQQACBlAkQiBM2YDTHLAi4/2X8h0ARgSDgPVKEJ3VZBOLUDRkNRgABBBDIkgCBOEujmbq+FG4w978Ku3AUgVCA90gokY0tgTgb45ipXgQBy26ZGlA6U3WBIOA9UnXUOlZIIK4jPpcuLJDVv/YL95ajCJQuwHukdLMkn0EgTvLoeNq2IOCvfU+Hnm5HFAgC3iMRqVJRjECcimGikQikTYD2IoBAVAECcVQpysUmwLJbbNRcKKUCvEdSOnAjNJtAPAIMh+snEAQsu9VPnyuXIxD3OUHAeyRu81pej0BcS13qRgABBBBAYBQBAvEoQGTHL8CyW/zmXDFdAvV9j6TLKg2tJRCnYZRoIwIIIIBAZgUIxJkd2vR2LAi4/5Xe0aPlcQgEAe+ROJx1jTgSgTgOZa6BAAIIIIDACAIE4hFgOFw/Ae5/1c+eK6dDgPdIOsYpaiuTE4ijtphymRcIApbdMj/IdLAigSDgPVIRYMJOJhAnbEBoDgIIIICAXwIE4vqMN1ctIsCyWxGcGmRdcVmDbfjuefarH0xyWz3XZa6/erz99381u+NrV5yrQ6atyoVJ+SrnMnmITYD3SGzUsVxo1EDc3d1ta9eutZaWllzatGmTa5zytN/R0eGex/Wwf/9+03Xjuh7XiVcgCFh2i1P8uo+Ns7cOnbZvff+o2y769AR3+f+8Ybzt/8cpe+Ch96ypMbCvL26y1Zs6XTmVffGVXus4etqeee6kK89DfAJBwHskPu3aX2nUQKwmNDU12bp162zbtm0u6dj27dutsbHRVqxYYVOmTNEhEgKFBTiaaIFHdnTZz/qDrRrZ/lqvTewPuuEs969/P2Uv9Qfcf7T12tTJZz8uNGvW87/985ROIyGAQAUCZ99ZJVSi2fGBAwdMM+ISTqMoAggkXGDmBxvsRHefm+Vq9qsgrCYr6GobJs2iT53qsx17esJDbBFAoEyBsgLxxIkT3eWOHDnilogPHjxoGzZssPb2dnc8XDrW82XLlrkl7XApWXmaWYflt/fPrBXYlZSnCrTVcyXl65iWv1euXOnq2rdvnw6REEiiQCrbpBmu7hNfNHWM7fxLfnBVngKxZsth52bOGGvtr78fPmWLAAIVCJQViIdeb8KECTZr1ixTsFSeAuVHPvIR27x5s91333255WwFWOX/4Q9/sDfeeMMF7ra2Ntu6dasL6DrvxRdftL1797pjCtiqUwFd+0uXLs3VpXpICCBQHQHNfO/56XHTEvRXFzXmVap7xoeOnM7NfrVsrXvGba8SiPOgYnzCl7VixI7hUlUJxGrn9OnTTYFUgfPw4cN2/vnn2+zZs23mzJnKtnnz5rl8Pbn88svdDHry5MkugOtes+4z635zZ2enPffcc3bHHXe42e+f/vQne/vtt3VaXl3uAA+ZFOBDpn7DqnvCurqCrbb6gtbQWfKFUwI71tnnlq9NhUgIIFCRQFmBWPeHT5w4YfoSV3h1BVwFYM1eFZSbm5vDrGHbOXPmuC96Dcs4c+C2225zM1/NgpWuvfbaMzlsEECglgKTm8eYZru6xuKFE+ya/xhn25/scV/Y0jGl8D6y9kkIIFC5QFmBeNeuXbmZbNgEzWgVgLWsrECr2W5ra6tbflYZzZY1K9Z+mHSOlqb1pS/NpPUzqYaGBnv22WfdMreO616yAr/Oeeqpp7TJzazdEx4QQKAigbtuP8eUVMmsS8daV3efHTl22j557Xj7vxdPFZz5aqla5T1LdBeBmghECsRdXV22atUqt1SsL1CpJUuWLNEmLykAK/gqwCotX77c1q9f785Twblz52qTS5pF696ylqG1LL1o0SK75pprbP78+e5nUTqufJXTdRXktc1VwA4CCFQsoC9naflZ/0jH3I+Osz8+fdIu/9BYO++cMfapj493/6CH8sJgrZ83HT1+uuLrUgECCAwIjBqIdf929erVeUvFCpo6XXnaV9DVcwXaLVu25O7lKoDquZaXVS4sMziIa1/5SjpfZQYf076O6RobN2507VBdSjpOQgCBygTCL2rpH+n4zo+OuRmwfpb07bVHc/94h/LC3xr/8JeduS9uVXZlzk60AI2LTWDUQBxbS7gQAggggAACHgoQiD0cdLqMAAIIIJAnUNcnBOK68nNxBBBAAAHfBQjEvr8C6D8CCCCAQF0FYg/Ede0tF0cAAQQQQCBhAgTihA0IzUEAAQQQ8EuAQFzT8aZyBBBAAAEEigsQiIv7kIsAAggggEBNBQjENeX1q3J6iwACCCBQugCBuHQzzkAAAQQQQKBqAgTiqlFSkV8C9BYBBBCojgCBuDqO1IIAAggggEBZAgTistg4CQG/BOgtAgjUToBAXDtbakYAAQQQQGBUAQLxqEQUQAABvwToLQLxChCI4/XmaggggAACCOQJEIjzOHiCAAII+CVAb+svQCCu/xjQAgQQQAABjwUIxB4PPl1HAAEE/BJIZm8JxMkcF1qFAAIIIOCJAIHYk4GmmwgggAACyRSoVSBOZm9pFQIIIIAAAgkTIBAnbEBoDgIIIICAXwIE4mqMN3UggAACCCBQpgCBuEw4TkMAAQQQQKAaAgTiaij6VQe9RQABBBCoogCBuIqYVIUAAggggECpAgTiUsUo75cAvUUAAQRqLEAgrjEw1SOAAAIIIFBMgEBcTIc8BPwSoLcIIFAHAQJxHdC5JAIIIIAAAqEAgTiUYIsAAn4J0FsEEiJAIE7IQNAMBBBAAAE/BQjEfo574nv9xQUTjJQMg5sXNrqx0DZMg8dGx6I+V9kw6ZxwssHEAwAAEABJREFUX1s9D1M5z8NztA1TWJ+2OlZoq2NKylcavD/4eXg8ylZllHS+UrhfrW0Zb2BOSbAAgTjBg+Nr0xYvbDJScgxuXtDoxkPbMA0eHx2L+lxlw6Rzwn1t9TxM5TwPz9E2TGF92upYoa2OKSlfafD+4Ofh8ShblVHS+UrhfjW3vn4+ZLHfBOIsjip9QgABBHwWSFnfCcQpGzCaiwACCCCQLQHvAvGOPV1GwoDXAK8BXgO8Bmr9Gnh8b3ekvxgqDMSRrpGoQk/s7TESBrwGeA3wGuA1UOvXQNTg510gjgpDOQQQQAABBOIQIBCXoExRBBBAAAEEqi1AIK62KPUhgAACCCBQggCBuAQsv4rSWwQQQACBSgT6+voinU4gjsREIQQQQAABBEoTCIIg0gkE4khMFMq6AP1DAAEE6iVAIK6XPNdFAAEEEMi0AEvTmR5eOodAJQKciwACcQgEAUvTcThzDQQQQAABBCoSYGm6Ij5ORgCBpAvQPgTqJcDSdL3kuS4CCCCAAAL9AkHA0nQ/A/8jgAACPgnQ1zQKsDSdxlGjzQgggAACiRdgaTrxQ0QDEUAAAQQqEcjKucyIszKS9AMBBBBAIFECQcA94kQNCI1BAAEEEECgkEC0GXGhMzmGAAIIIIAAAiMKcI94RBoyEEAAAQQQqL1AELA0Xa4y5yGAAAIIIFCxADPiigmpAAEEEEAAgfIFgoAZcfl6Pp1JXxFAAAEE6irAl7Xqys/FEUAAAQSyKsDSdFZHln5VIsC5CCCAQGwCQcDSdGzYXAgBBBBAAIFyBViaLleO8xBIugDtQwCBugqwNF1Xfi6OAAIIIIBANAFmxNGcKIUAAskWoHUIJE4gCLhHnLhBoUEIIIAAAggMFWBGPFSE5wgggEDSBWhfKgS4R5yKYaKRCCCAAAJZFQgClqazOrb0CwEEEPBJIPN9ZWk680NMBxEYXeDri5vsVz+YZL9YPckWL5zgkvZ1LEx33X6OXXFZg2347nmurLZ6PnrtlEDAT4GaL013d3fb2rVrXdJ+yLx//35buXKldXR0hIcib7dv3246P8oJmzZtilw2Sn2UQcBXgeuvHm8zZ4y1Bx56z/74v90276rx9vK/37dvrz1q3/r+Udv6WJd1nuiz9td67bqPjbO3Dp12x7Vd9OkJvrLRbwRGFQiCMpamR621QIHDhw/biRMncjn79u3L7Ze6s2TJEps7d26pp1EeAQQqEJh16Vg72tlnL73Sazv29Nj9Dx53+2GVyj/WedrlPbKjy37WH7CVp8A8sTHaB43KkxBAoLBARUvTTU1Nrtb29na31cxYx6ZPn+6e84AAAskXaD4ncLPdQi3V0rPS3/55alj2zA822InuvmHHOYAAAqUJVBSIdan58+fbG2+8oV07cOCAXXDBBTZx4kT3XMvMLS0tFiY915K1lpW3bdtmjz76qGl/9+7dbrt90NK0juu8ZcuWWRjodb6OaelbM3F3kbIfOBEBBCRwfvMY+4/+e7+6F6z7wrpHrONKl39orDZuqdrt9D8oMOv+8EVTx9jOv/T0H+F/BBCoRKDiQKzA29bWZpoNv/DCCzZlypRcey655BJTwFVat26dKV+Zra2ttmfPHneOAurDDz9smkn39vYq2xSQp02b5s7dsGGD7dq1yw4ePGg7d+50AXvNmjWm81xhHhBAoCKBcQ1mTf1LzLof/MxzJ+2T1453X8pSpZr1HjpyOm+pWkvY9/z0uP2jrde+uqhRxUgIIFBAoOZf1gqvqYCpfc2GFYw//OEP66lLCq6avWoWu2rVKjdz7unpMR2/77777LbbbnPl7rzzTvvmN79pDQ0N7rnq0mxZ561YscIUuN966y3TkrcCvdLs2bNdWR6iCVAKgZEEdH+4/fX3XfZf/37Kurr7bHL/LFkHdA9Y94K1PzSprI7py17akhBAoDyBimfECqpaiv7Xv/7lWqAg6Xb6HzQTXrp0qZvZakassv2HbcaMGRYGcM2oZ86cqcO5pHIqr/OVNm7caM3Nzbl8dhBAoPYCCrDN5wb2Tkfh+8AK1ppJ174lXAGBbAtUHIjFM2/ePNPycmNj/jKVAmoYmLUs3dXVpeKjJp2j5WgV1P1hLU8r2GtmrOe6z6x95ZMQGC7AkVIENOPVfV8l/TxJ52qJWlvNjo8cO61dl+66/RxT0hN9m1r5YVkdIyGAQOkCVQnECpxTp061OXPm5LXgs5/9rK1fv959WUvBU7PfvAIjPLnxxhvdPeCWlhZ3/i233GIXX3yx3XrrraYlbt0jjlrXCJfgMAIInBHQT5Z0H/ju/iA796Pj7I9Pn3Q5F04J7FSv5d0f1pez9CUtfbFrcFl3Ag8IIFCWQNmBWLPfe+65x7SsrKTlY211XPd1FZz1fMuWLW5pWveAdVwBVVuVU9K+yqr14e+IdXz16tXuPJ2vepSv3xiHS9XK13MdJyHgs0A1+q7fBuvLWt/50TELZ7gK0D/8ZWde9eEXtYaWzSvEEwQQKEmg7EBc0lUojAACCCCAAAIFBQjEBVk4iAACyRSgVQhkT4BAnL0xpUcIIIAAAikSIBCnaLBoKgII+CVAb/0QIBD7Mc70EgEEEEAgoQIE4oQODM1CAAEE/BLwt7cEYn/Hnp4jgAACCCRAgECcgEGgCQgggAACfgkM7i2BeLAG+wgggAACCMQsQCCOGZzLIYAAAgggMFgg+4F4cG/ZRwABBBBAIGECBOKEDQjNQQABBBDwS4BAnK3xpjcIIIAAAikTIBCnbMBoLgIIIIBAtgQIxNkaT796Q28RQACBDAgQiDMwiHQBAQQQQCC9AgTi9I4dLfdLgN4igEBGBQjEGR1YuoUAAgggkA4BAnE6xolWIuCXAL1FwCMBArFHg01XEUAAAQSSJ0AgTt6Y0CIEEPBLgN56LkAg9vwFQPcRQAABBOorQCCurz9XRwABBPwSoLfDBAjEw0g4gAACCCCAQHwCBOL4rLkSAggggIBfApF6SyCOxEQhBBBAAAEEaiNAIK6NK7UigAACCCAQSSAzgThSbymEAAIIIIBAwgQIxAkbEJqDAAIIIOCXAIE4leNNoxFAAAEEsiJAIM7KSNIPBBBAAIFUChCIUzlsfjWa3iKAAAJZFiAQZ3l06RsCCCCAQOIFvAvEX1wwwUgYJPc1wNiUOzY3L2zMvbfj3C+3vbU4r9b9rkWb61FnqU7ltjHqXwDeBeLFC5uMhAGvgey9Bm5e0Jh7b8e5n6TXUq37naS+VtKWUp0quVaUYOxdII6CQhkEEIhHgKsggIAZgZhXAQIIIIAAAnUUIBDXET/OS+/Y02UkDHgN1PM14O+1H9/bHefHXequRSBO3ZCV1+AgCOyJvT0kDHgN8BqI/TVQ3qeWP2cRiP0Za3qKAAIIxCbAhaILEIijW1ESAQQQQACBqgsQiKtOSoUIIIAAAn4JVNZbAnFlfqk5u6+vLzVtpaEIIJAtAT5/io8ngbi4T2ZygyDITF/oCAIIpEsgCPj8KTZiaQvExfpCHgIIIIAAAqkTIBCnbsjKazBLQ+W5cRYCCFQuwOdPcUMCcXGf+uZW8epBwNJQFTmpCgEEShAIAj5/inERiIvpkIcAAggggECNBQjENQZOSvUpWBpKChXtQACBKgvw+VMclEBc3CczuUHA0lBmBpOOIJAygSDg86fYkBGIi+mQh0CtBKgXAQQQOCNAID4DkfUNS0NZH2H6h0ByBfj8KT42BOLiPuQigEDlAtSAAAJFBAjERXCylBUE3KPJ0njSFwTSJBAEfP4UGy8CcTEd8hBAAIFSBSiPQIkCBOISwdJanHs0aR052o1A+gX4/Ck+hgTi4j6ZyQ0CloYyM5h0BIHkCERqSRDw+VMMikBcTCdDefxFmqHBpCsIpEyAz5/iA0YgLu6Tmdwg4C/SzAwmHUEgZQJBkJHPnxq5E4hrBEu1CCCAAAIIRBEgEEdRykAZloYyMIh0AYGUCvD5U3zgEhqIizea3NIFgoClodLVOAMBBKohEAR8/hRzJBAX0yEPAQQQQACBGgsQiGsMHKX6OMqwNBSHMtdAAIFCAnz+FFI5e4xAfNaCPQQQQAABBGIXIBDHTl6fCwZBUu7R1Kf/XBUBBOonEAR8/hTTJxAX0yEPAQQQQACBGgsQiGsMnJTquUdTn5HgqgggYMbnT/FXAYG4uE9mcoOApaHMDCYdQSBlAkHA50+xISMQF9MhDwGPBBYvnGAP3tts11893rT/i9WT7Fc/OJvuuv0cp6Gtjm/47nl2xWUN7tjAA48IIFCOQE0D8f79+62lpcWltWvXWnd3t0ubNm2yjo6Oktq7fft2U30lnUThnABLQzkKdkYQmPnBBmsYO5C5Y0+PfXvtUfvW94/a1se6rPNEn7W/1usC9NTJY+yBh96ztw6dtkWfnjBwAo8IFBHg86cITn9WzQKxAu3OnTtNQXfbtm02Z84c27VrlzU2NtqKFStsypQp/Zfn/7gEgoClobis03gdzYJnXDTWunr6hjV/1qVj7VjnaVNwVrA+dOS0vfRKrz3z3CmbdG7g7ax4GBQHRhQIAj5/RsTpz6hZID5y5IhNnz49F3A/85nP2IEDB9yMuP+6/I8AAgkSULBVEO7qzg/EWnpW+ts/T+Vaq0AcPmlqDGxyc80+RsLLsEUg0wI1ewdNnjzZnn/++dxysmbAmglLU7NkzZi39y83796921auXOmSjilfx7Wk/b3vfc82bNgwbBlb5yt/2bJl1t7erlNICCBQpoACrdLzL50NtmFVl39oYK365X+/7w5pBux2+h+OHDttQwN3/2H+z6QAnaqlQM0CsQKvgqiWpxU0lQrd43344Ydt9uzZtmDBAnvqqadcYG1ra7OtW7fa8uXL7fDhw3n9V5CeNm2aablb9Wu5W/ee8wrxBAEEIguEwfa1g6eHnTN4KXpYJgcQQKAqAjULxGqd7gevXr3aBU3NYhWUtWStvDB94hOfcPeMtYytY5oVz5o1y91LVsCdMWOGDueSlrcfffRR9wUwzbBbW1vtxIkTuXx2EECgNIFrrxzn7vlqhjv0zIn9S8/6klZ4/Gjn2aVrLUlraTrMY4vASAJp+7LWSP2o1fGaBWLNfjV7DRs+ceJEa2pqsnfffTc85Lbz5s1z26gPqmPdunUuuGtWvHHjxtx96Kh1+FiON4KPoz56n7UkrWD6qY+Pt7tvP8cuuXCstdzU6H7CpC9wNZ8b2DsdZ4OvatS3prVV0tJ0oQCuPBICCEQTqFkg1tL03r173VKzmqKZrLYXX3yxNiMmnaelaS0365zXX389r6zytRytg7o/rOVpldVzEgIIlCagbz/f89Pj7mdK+knSm++8b9v+p9ueee6kq2hooNXsWIFYAfz6q8eZZsiqwxXmAQEEyhKoWSCeOXOmLV261FatWuWWkdevX2+33HKLW3LOtbTAjs7T0vQdd9xhmzdvtgsuuCCv1I033ujuG7e0tFjUOvMq4J3OHiQAAAPOSURBVAkCCEQSuHBKYKd6zS1bhyfoJ0z61rRmzxdNHWM7/9ITZrFFAIEyBWoWiNWeuXPn5paQt2zZYgqyum+se7ua2S5ZssRUJiyr59rXVsvO+rKWnmtZW8dUVueH953DOlWGhAAClQloZrt6U2duNqyg+8Nfdg6r9GcPvedm0JpJ65xhBTiAAAIlCdQ0EJfUkjOFtdysnyVpxqvZtL5NreB7JjvNG9qOAAIIIIDAMIHEBWLNmjXT1YxYSbPgYa3mAAIIIIAAAhkRSFwgzogr3UAAAQQQQCCSAIE4EhOFEEAAAQQQqI0Agbg2rtTqlwC9RQABBMoWIBCXTceJCCCAAAIIVC5AIK7ckBoQ8EuA3iKAQFUFCMRV5aQyBBBAAAEEShMgEJfmRWkEEPBLgN4iUHMBAnHNibkAAggggAACIwsQiEe2IQcBBBDwS4De1kWAQFwXdi6KAAIIIIDAgACBeMCBRwQQQAABvwQS01sCcWKGgoYggAACCPgoQCD2cdTpMwIIIIBAYgRiCcSJ6S0NQQABBBBAIGECBOKEDQjNQQABBBDwS4BAXPXxpkIEEEAAAQSiCxCIo1tREgEEEEAAgaoLEIirTupXhfQWAQQQQKAyAQJxZX6cjQACCCCAQEUCBOKK+DjZLwF6iwACCFRfgEBcfVNqRAABBBBAILIAgTgyFQUR8EuA3iKAQDwCBOJ4nLkKAggggAACBQUIxAVZOIgAAn4J0FsE6idAIK6fPVdGAAEEEEDACMS8CBBAAAHPBOhusgQIxMkaD1qDAAIIIOCZAIHYswGnuwgggIBfAsnvLYE4+WNECxFAAAEEMixAIM7w4NI1BBBAAIHkC1QzECe/t7QQAQQQQACBhAkQiBM2IDQHAQQQQMAvAQJxueOdwvO+uGCCkTAo5zVw88LG3Gsnyn451xjpnCjXG1xmpHqqeXzw9SrZr2abotQVpa1R6ilUZnDdQ/NT+HEZa5MJxLFy1+9iixc2GQmDcl8DNy9ozL1+ouyXe51C50W53uAyheqo9rHB16tkv9rtGq2+KG0drY6R8gfXXahM/T79kn9lrwLxlClTkj8iyWwhrUIAAQQQqJGAV4F46tSpNWKkWgQQQAABBMoT8CoQl0fEWd4J0GEEEEAgRgECcYzYXAoBBBBAAIGhAgTioSI8R8AvAXqLAAJ1FiAQ13kAuDwCCCCAgN8CBGK/x5/eI+CXAL1FIIECBOIEDgpNQgABBBDwR4BA7M9Y01MEEPBLgN6mRMAF4oaGhldbW1uNhAGvAV4DvAZ4DfAaiO81oPj7/wAAAP//8dF07wAAAAZJREFUAwAWtUXQC1g2QgAAAABJRU5ErkJggg=="/>
        <xdr:cNvSpPr>
          <a:spLocks noChangeAspect="1" noChangeArrowheads="1"/>
        </xdr:cNvSpPr>
      </xdr:nvSpPr>
      <xdr:spPr bwMode="auto">
        <a:xfrm>
          <a:off x="5288280" y="1120140"/>
          <a:ext cx="2788920" cy="19583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6</xdr:col>
      <xdr:colOff>350520</xdr:colOff>
      <xdr:row>4</xdr:row>
      <xdr:rowOff>15240</xdr:rowOff>
    </xdr:from>
    <xdr:to>
      <xdr:col>13</xdr:col>
      <xdr:colOff>0</xdr:colOff>
      <xdr:row>19</xdr:row>
      <xdr:rowOff>60960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57150</xdr:colOff>
      <xdr:row>15</xdr:row>
      <xdr:rowOff>51435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xfrm>
          <a:off x="5955030" y="290893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51707</xdr:rowOff>
    </xdr:from>
    <xdr:ext cx="14754225" cy="7439025"/>
    <xdr:grpSp>
      <xdr:nvGrpSpPr>
        <xdr:cNvPr id="2" name="Shape 2"/>
        <xdr:cNvGrpSpPr/>
      </xdr:nvGrpSpPr>
      <xdr:grpSpPr>
        <a:xfrm>
          <a:off x="1588880" y="239446"/>
          <a:ext cx="14754225" cy="7439025"/>
          <a:chOff x="0" y="60488"/>
          <a:chExt cx="10692000" cy="7439025"/>
        </a:xfrm>
        <a:solidFill>
          <a:schemeClr val="bg1"/>
        </a:solidFill>
      </xdr:grpSpPr>
      <xdr:grpSp>
        <xdr:nvGrpSpPr>
          <xdr:cNvPr id="29" name="Shape 29"/>
          <xdr:cNvGrpSpPr/>
        </xdr:nvGrpSpPr>
        <xdr:grpSpPr>
          <a:xfrm>
            <a:off x="0" y="60488"/>
            <a:ext cx="10692000" cy="7439025"/>
            <a:chOff x="1752600" y="190500"/>
            <a:chExt cx="13468350" cy="7776000"/>
          </a:xfrm>
          <a:grpFill/>
        </xdr:grpSpPr>
        <xdr:sp macro="" textlink="">
          <xdr:nvSpPr>
            <xdr:cNvPr id="4" name="Shape 4"/>
            <xdr:cNvSpPr/>
          </xdr:nvSpPr>
          <xdr:spPr>
            <a:xfrm>
              <a:off x="1752600" y="190500"/>
              <a:ext cx="13468350" cy="7776000"/>
            </a:xfrm>
            <a:prstGeom prst="rect">
              <a:avLst/>
            </a:prstGeom>
            <a:grpFill/>
            <a:ln>
              <a:solidFill>
                <a:schemeClr val="accent1">
                  <a:lumMod val="75000"/>
                </a:schemeClr>
              </a:solid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0" name="Shape 30"/>
            <xdr:cNvSpPr/>
          </xdr:nvSpPr>
          <xdr:spPr>
            <a:xfrm>
              <a:off x="1752600" y="190500"/>
              <a:ext cx="13468350" cy="7776000"/>
            </a:xfrm>
            <a:prstGeom prst="roundRect">
              <a:avLst>
                <a:gd name="adj" fmla="val 1112"/>
              </a:avLst>
            </a:prstGeom>
            <a:grpFill/>
            <a:ln w="12700" cap="flat" cmpd="sng">
              <a:solidFill>
                <a:schemeClr val="accent1">
                  <a:lumMod val="75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300">
                  <a:solidFill>
                    <a:schemeClr val="accent2">
                      <a:lumMod val="60000"/>
                      <a:lumOff val="40000"/>
                    </a:schemeClr>
                  </a:solidFill>
                  <a:latin typeface="Calibri"/>
                  <a:ea typeface="Calibri"/>
                  <a:cs typeface="Calibri"/>
                  <a:sym typeface="Calibri"/>
                </a:rPr>
                <a:t>`</a:t>
              </a:r>
              <a:endParaRPr sz="1300">
                <a:solidFill>
                  <a:schemeClr val="accent2">
                    <a:lumMod val="60000"/>
                    <a:lumOff val="40000"/>
                  </a:schemeClr>
                </a:solidFill>
              </a:endParaRPr>
            </a:p>
          </xdr:txBody>
        </xdr:sp>
        <xdr:sp macro="" textlink="">
          <xdr:nvSpPr>
            <xdr:cNvPr id="31" name="Shape 31"/>
            <xdr:cNvSpPr/>
          </xdr:nvSpPr>
          <xdr:spPr>
            <a:xfrm>
              <a:off x="1852449" y="270899"/>
              <a:ext cx="7691601" cy="834001"/>
            </a:xfrm>
            <a:prstGeom prst="roundRect">
              <a:avLst>
                <a:gd name="adj" fmla="val 10000"/>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3" name="Shape 33"/>
            <xdr:cNvSpPr/>
          </xdr:nvSpPr>
          <xdr:spPr>
            <a:xfrm>
              <a:off x="5819774" y="2304895"/>
              <a:ext cx="4819651" cy="277287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grpSp>
          <xdr:nvGrpSpPr>
            <xdr:cNvPr id="34" name="Shape 34"/>
            <xdr:cNvGrpSpPr/>
          </xdr:nvGrpSpPr>
          <xdr:grpSpPr>
            <a:xfrm>
              <a:off x="1846116" y="1215714"/>
              <a:ext cx="13289109" cy="998848"/>
              <a:chOff x="1846116" y="1215714"/>
              <a:chExt cx="13403409" cy="998848"/>
            </a:xfrm>
            <a:grpFill/>
          </xdr:grpSpPr>
          <xdr:sp macro="" textlink="">
            <xdr:nvSpPr>
              <xdr:cNvPr id="35" name="Shape 35"/>
              <xdr:cNvSpPr/>
            </xdr:nvSpPr>
            <xdr:spPr>
              <a:xfrm>
                <a:off x="1846116"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6" name="Shape 36"/>
              <xdr:cNvSpPr/>
            </xdr:nvSpPr>
            <xdr:spPr>
              <a:xfrm>
                <a:off x="4546454"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7" name="Shape 37"/>
              <xdr:cNvSpPr/>
            </xdr:nvSpPr>
            <xdr:spPr>
              <a:xfrm>
                <a:off x="7246792" y="1215714"/>
                <a:ext cx="2602058" cy="998848"/>
              </a:xfrm>
              <a:prstGeom prst="roundRect">
                <a:avLst>
                  <a:gd name="adj" fmla="val 6048"/>
                </a:avLst>
              </a:prstGeom>
              <a:grpFill/>
              <a:ln w="12700" cap="flat" cmpd="sng">
                <a:solidFill>
                  <a:schemeClr val="tx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8" name="Shape 38"/>
              <xdr:cNvSpPr/>
            </xdr:nvSpPr>
            <xdr:spPr>
              <a:xfrm>
                <a:off x="9947130"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9" name="Shape 39"/>
              <xdr:cNvSpPr/>
            </xdr:nvSpPr>
            <xdr:spPr>
              <a:xfrm>
                <a:off x="12647467"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grpSp>
        <xdr:grpSp>
          <xdr:nvGrpSpPr>
            <xdr:cNvPr id="40" name="Shape 40"/>
            <xdr:cNvGrpSpPr/>
          </xdr:nvGrpSpPr>
          <xdr:grpSpPr>
            <a:xfrm>
              <a:off x="1847145" y="5162550"/>
              <a:ext cx="3867930" cy="2709509"/>
              <a:chOff x="1847145" y="2304895"/>
              <a:chExt cx="3867930" cy="2772878"/>
            </a:xfrm>
            <a:grpFill/>
          </xdr:grpSpPr>
          <xdr:sp macro="" textlink="">
            <xdr:nvSpPr>
              <xdr:cNvPr id="41" name="Shape 41"/>
              <xdr:cNvSpPr/>
            </xdr:nvSpPr>
            <xdr:spPr>
              <a:xfrm>
                <a:off x="1847145" y="2304895"/>
                <a:ext cx="3867930" cy="277287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2" name="Shape 42"/>
              <xdr:cNvCxnSpPr/>
            </xdr:nvCxnSpPr>
            <xdr:spPr>
              <a:xfrm rot="10800000" flipH="1">
                <a:off x="1963706" y="2678637"/>
                <a:ext cx="3608419" cy="5300"/>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5" name="Shape 45"/>
            <xdr:cNvCxnSpPr/>
          </xdr:nvCxnSpPr>
          <xdr:spPr>
            <a:xfrm rot="10800000" flipH="1">
              <a:off x="10917205" y="2678637"/>
              <a:ext cx="4068000" cy="5300"/>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7" name="Shape 47"/>
            <xdr:cNvCxnSpPr/>
          </xdr:nvCxnSpPr>
          <xdr:spPr>
            <a:xfrm rot="10800000" flipH="1">
              <a:off x="1963706" y="2666813"/>
              <a:ext cx="3608419" cy="5265"/>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9" name="Shape 49"/>
            <xdr:cNvCxnSpPr/>
          </xdr:nvCxnSpPr>
          <xdr:spPr>
            <a:xfrm rot="10800000" flipH="1">
              <a:off x="6009569" y="5524500"/>
              <a:ext cx="3096000" cy="5179"/>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51" name="Shape 51"/>
            <xdr:cNvCxnSpPr/>
          </xdr:nvCxnSpPr>
          <xdr:spPr>
            <a:xfrm rot="10800000" flipH="1">
              <a:off x="9686219" y="5524500"/>
              <a:ext cx="2448000" cy="5179"/>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53" name="Shape 53"/>
            <xdr:cNvCxnSpPr/>
          </xdr:nvCxnSpPr>
          <xdr:spPr>
            <a:xfrm rot="10800000" flipH="1">
              <a:off x="12543719" y="5514975"/>
              <a:ext cx="2448000" cy="5179"/>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grpSp>
    </xdr:grpSp>
    <xdr:clientData fLocksWithSheet="0"/>
  </xdr:oneCellAnchor>
  <xdr:twoCellAnchor>
    <xdr:from>
      <xdr:col>2</xdr:col>
      <xdr:colOff>609600</xdr:colOff>
      <xdr:row>6</xdr:row>
      <xdr:rowOff>75363</xdr:rowOff>
    </xdr:from>
    <xdr:to>
      <xdr:col>6</xdr:col>
      <xdr:colOff>242835</xdr:colOff>
      <xdr:row>8</xdr:row>
      <xdr:rowOff>54429</xdr:rowOff>
    </xdr:to>
    <xdr:sp macro="" textlink="">
      <xdr:nvSpPr>
        <xdr:cNvPr id="3" name="TextBox 2"/>
        <xdr:cNvSpPr txBox="1"/>
      </xdr:nvSpPr>
      <xdr:spPr>
        <a:xfrm>
          <a:off x="1915886" y="1230923"/>
          <a:ext cx="2245806" cy="364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Total</a:t>
          </a:r>
          <a:r>
            <a:rPr lang="en-US" sz="1100" baseline="0">
              <a:solidFill>
                <a:schemeClr val="dk1"/>
              </a:solidFill>
              <a:effectLst/>
              <a:latin typeface="+mn-lt"/>
              <a:ea typeface="+mn-ea"/>
              <a:cs typeface="+mn-cs"/>
            </a:rPr>
            <a:t>  </a:t>
          </a:r>
          <a:r>
            <a:rPr lang="en-US" sz="1600" baseline="0">
              <a:solidFill>
                <a:srgbClr val="C00000"/>
              </a:solidFill>
              <a:effectLst/>
              <a:latin typeface="Arial Black" panose="020B0A04020102020204" pitchFamily="34" charset="0"/>
              <a:ea typeface="+mn-ea"/>
              <a:cs typeface="+mn-cs"/>
            </a:rPr>
            <a:t>Employees</a:t>
          </a:r>
          <a:endParaRPr lang="en-US" sz="1800">
            <a:effectLst/>
          </a:endParaRPr>
        </a:p>
        <a:p>
          <a:r>
            <a:rPr lang="en-US" sz="1800" baseline="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 EEmployees</a:t>
          </a:r>
          <a:endPar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endParaRPr>
        </a:p>
      </xdr:txBody>
    </xdr:sp>
    <xdr:clientData/>
  </xdr:twoCellAnchor>
  <xdr:twoCellAnchor>
    <xdr:from>
      <xdr:col>2</xdr:col>
      <xdr:colOff>620485</xdr:colOff>
      <xdr:row>8</xdr:row>
      <xdr:rowOff>76200</xdr:rowOff>
    </xdr:from>
    <xdr:to>
      <xdr:col>6</xdr:col>
      <xdr:colOff>250372</xdr:colOff>
      <xdr:row>11</xdr:row>
      <xdr:rowOff>0</xdr:rowOff>
    </xdr:to>
    <xdr:sp macro="" textlink="KPI!A9">
      <xdr:nvSpPr>
        <xdr:cNvPr id="5" name="TextBox 4"/>
        <xdr:cNvSpPr txBox="1"/>
      </xdr:nvSpPr>
      <xdr:spPr>
        <a:xfrm>
          <a:off x="1926771" y="1643743"/>
          <a:ext cx="2242458"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470B6D-C060-4C1C-9E53-DD7CB95FC255}" type="TxLink">
            <a:rPr lang="en-AE" sz="2600" b="0" i="0" u="none" strike="noStrike">
              <a:ln>
                <a:noFill/>
              </a:ln>
              <a:solidFill>
                <a:srgbClr val="002060"/>
              </a:solidFill>
              <a:latin typeface="Arial Black" panose="020B0A04020102020204" pitchFamily="34" charset="0"/>
              <a:ea typeface="Calibri"/>
              <a:cs typeface="Calibri"/>
            </a:rPr>
            <a:pPr algn="ctr"/>
            <a:t>1470</a:t>
          </a:fld>
          <a:endParaRPr lang="en-US" sz="2600">
            <a:ln>
              <a:noFill/>
            </a:ln>
            <a:solidFill>
              <a:srgbClr val="002060"/>
            </a:solidFill>
            <a:latin typeface="Arial Black" panose="020B0A04020102020204" pitchFamily="34" charset="0"/>
          </a:endParaRPr>
        </a:p>
      </xdr:txBody>
    </xdr:sp>
    <xdr:clientData/>
  </xdr:twoCellAnchor>
  <xdr:twoCellAnchor>
    <xdr:from>
      <xdr:col>7</xdr:col>
      <xdr:colOff>372835</xdr:colOff>
      <xdr:row>6</xdr:row>
      <xdr:rowOff>108858</xdr:rowOff>
    </xdr:from>
    <xdr:to>
      <xdr:col>11</xdr:col>
      <xdr:colOff>50241</xdr:colOff>
      <xdr:row>8</xdr:row>
      <xdr:rowOff>51707</xdr:rowOff>
    </xdr:to>
    <xdr:sp macro="" textlink="">
      <xdr:nvSpPr>
        <xdr:cNvPr id="56" name="TextBox 55"/>
        <xdr:cNvSpPr txBox="1"/>
      </xdr:nvSpPr>
      <xdr:spPr>
        <a:xfrm>
          <a:off x="4944835" y="1264418"/>
          <a:ext cx="2289977" cy="328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Attrition</a:t>
          </a:r>
        </a:p>
      </xdr:txBody>
    </xdr:sp>
    <xdr:clientData/>
  </xdr:twoCellAnchor>
  <xdr:twoCellAnchor>
    <xdr:from>
      <xdr:col>7</xdr:col>
      <xdr:colOff>383721</xdr:colOff>
      <xdr:row>8</xdr:row>
      <xdr:rowOff>73478</xdr:rowOff>
    </xdr:from>
    <xdr:to>
      <xdr:col>11</xdr:col>
      <xdr:colOff>13608</xdr:colOff>
      <xdr:row>10</xdr:row>
      <xdr:rowOff>193220</xdr:rowOff>
    </xdr:to>
    <xdr:sp macro="" textlink="KPI!B9">
      <xdr:nvSpPr>
        <xdr:cNvPr id="57" name="TextBox 56"/>
        <xdr:cNvSpPr txBox="1"/>
      </xdr:nvSpPr>
      <xdr:spPr>
        <a:xfrm>
          <a:off x="4955721" y="1641021"/>
          <a:ext cx="2242458"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164D37-583D-4B86-B323-82E205CB6B0E}" type="TxLink">
            <a:rPr lang="en-AE" sz="2600" b="0" i="0" u="none" strike="noStrike">
              <a:ln>
                <a:noFill/>
              </a:ln>
              <a:solidFill>
                <a:srgbClr val="002060"/>
              </a:solidFill>
              <a:latin typeface="Arial Black" panose="020B0A04020102020204" pitchFamily="34" charset="0"/>
              <a:ea typeface="Calibri"/>
              <a:cs typeface="Calibri"/>
            </a:rPr>
            <a:pPr algn="ctr"/>
            <a:t>237</a:t>
          </a:fld>
          <a:endParaRPr lang="en-US" sz="2600">
            <a:ln>
              <a:noFill/>
            </a:ln>
            <a:solidFill>
              <a:srgbClr val="002060"/>
            </a:solidFill>
            <a:latin typeface="Arial Black" panose="020B0A04020102020204" pitchFamily="34" charset="0"/>
          </a:endParaRPr>
        </a:p>
      </xdr:txBody>
    </xdr:sp>
    <xdr:clientData/>
  </xdr:twoCellAnchor>
  <xdr:twoCellAnchor>
    <xdr:from>
      <xdr:col>11</xdr:col>
      <xdr:colOff>410308</xdr:colOff>
      <xdr:row>6</xdr:row>
      <xdr:rowOff>83737</xdr:rowOff>
    </xdr:from>
    <xdr:to>
      <xdr:col>15</xdr:col>
      <xdr:colOff>372836</xdr:colOff>
      <xdr:row>8</xdr:row>
      <xdr:rowOff>62593</xdr:rowOff>
    </xdr:to>
    <xdr:sp macro="" textlink="">
      <xdr:nvSpPr>
        <xdr:cNvPr id="58" name="TextBox 57"/>
        <xdr:cNvSpPr txBox="1"/>
      </xdr:nvSpPr>
      <xdr:spPr>
        <a:xfrm>
          <a:off x="7594879" y="1239297"/>
          <a:ext cx="2575100" cy="36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ln>
                <a:noFill/>
              </a:ln>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Active</a:t>
          </a:r>
          <a:r>
            <a:rPr lang="en-US" sz="1800" baseline="0">
              <a:ln>
                <a:noFill/>
              </a:ln>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 Employee</a:t>
          </a:r>
          <a:endParaRPr lang="en-US" sz="1800">
            <a:ln>
              <a:noFill/>
            </a:ln>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endParaRPr>
        </a:p>
      </xdr:txBody>
    </xdr:sp>
    <xdr:clientData/>
  </xdr:twoCellAnchor>
  <xdr:twoCellAnchor>
    <xdr:from>
      <xdr:col>12</xdr:col>
      <xdr:colOff>68036</xdr:colOff>
      <xdr:row>8</xdr:row>
      <xdr:rowOff>84364</xdr:rowOff>
    </xdr:from>
    <xdr:to>
      <xdr:col>15</xdr:col>
      <xdr:colOff>351065</xdr:colOff>
      <xdr:row>11</xdr:row>
      <xdr:rowOff>8164</xdr:rowOff>
    </xdr:to>
    <xdr:sp macro="" textlink="KPI!D9">
      <xdr:nvSpPr>
        <xdr:cNvPr id="59" name="TextBox 58"/>
        <xdr:cNvSpPr txBox="1"/>
      </xdr:nvSpPr>
      <xdr:spPr>
        <a:xfrm>
          <a:off x="7905750" y="1651907"/>
          <a:ext cx="2242458" cy="511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11FB30-26E1-4965-98F7-383CADBE9627}" type="TxLink">
            <a:rPr lang="en-AE" sz="2600" b="0" i="0" u="none" strike="noStrike">
              <a:ln>
                <a:noFill/>
              </a:ln>
              <a:solidFill>
                <a:srgbClr val="002060"/>
              </a:solidFill>
              <a:latin typeface="Arial Black" panose="020B0A04020102020204" pitchFamily="34" charset="0"/>
              <a:ea typeface="Calibri"/>
              <a:cs typeface="Calibri"/>
            </a:rPr>
            <a:pPr algn="ctr"/>
            <a:t>1233</a:t>
          </a:fld>
          <a:endParaRPr lang="en-US" sz="2600">
            <a:ln>
              <a:noFill/>
            </a:ln>
            <a:solidFill>
              <a:srgbClr val="002060"/>
            </a:solidFill>
            <a:latin typeface="Arial Black" panose="020B0A04020102020204" pitchFamily="34" charset="0"/>
          </a:endParaRPr>
        </a:p>
      </xdr:txBody>
    </xdr:sp>
    <xdr:clientData/>
  </xdr:twoCellAnchor>
  <xdr:twoCellAnchor>
    <xdr:from>
      <xdr:col>16</xdr:col>
      <xdr:colOff>175846</xdr:colOff>
      <xdr:row>6</xdr:row>
      <xdr:rowOff>83737</xdr:rowOff>
    </xdr:from>
    <xdr:to>
      <xdr:col>20</xdr:col>
      <xdr:colOff>13607</xdr:colOff>
      <xdr:row>8</xdr:row>
      <xdr:rowOff>62593</xdr:rowOff>
    </xdr:to>
    <xdr:sp macro="" textlink="">
      <xdr:nvSpPr>
        <xdr:cNvPr id="60" name="TextBox 59"/>
        <xdr:cNvSpPr txBox="1"/>
      </xdr:nvSpPr>
      <xdr:spPr>
        <a:xfrm>
          <a:off x="10626132" y="1239297"/>
          <a:ext cx="2450332" cy="36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Attribution Rate</a:t>
          </a:r>
        </a:p>
      </xdr:txBody>
    </xdr:sp>
    <xdr:clientData/>
  </xdr:twoCellAnchor>
  <xdr:twoCellAnchor>
    <xdr:from>
      <xdr:col>16</xdr:col>
      <xdr:colOff>361949</xdr:colOff>
      <xdr:row>8</xdr:row>
      <xdr:rowOff>84364</xdr:rowOff>
    </xdr:from>
    <xdr:to>
      <xdr:col>19</xdr:col>
      <xdr:colOff>644979</xdr:colOff>
      <xdr:row>11</xdr:row>
      <xdr:rowOff>8164</xdr:rowOff>
    </xdr:to>
    <xdr:sp macro="" textlink="KPI!E9">
      <xdr:nvSpPr>
        <xdr:cNvPr id="61" name="TextBox 60"/>
        <xdr:cNvSpPr txBox="1"/>
      </xdr:nvSpPr>
      <xdr:spPr>
        <a:xfrm>
          <a:off x="10812235" y="1651907"/>
          <a:ext cx="2242458"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CE4B29F-707E-40E7-A869-9D7576082C65}" type="TxLink">
            <a:rPr lang="en-AE" sz="2600" b="0" i="0" u="none" strike="noStrike">
              <a:ln>
                <a:noFill/>
              </a:ln>
              <a:solidFill>
                <a:srgbClr val="002060"/>
              </a:solidFill>
              <a:latin typeface="Arial Black" panose="020B0A04020102020204" pitchFamily="34" charset="0"/>
              <a:ea typeface="Calibri"/>
              <a:cs typeface="Calibri"/>
            </a:rPr>
            <a:pPr algn="ctr"/>
            <a:t>16.12%</a:t>
          </a:fld>
          <a:endParaRPr lang="en-US" sz="2600">
            <a:ln>
              <a:noFill/>
            </a:ln>
            <a:solidFill>
              <a:srgbClr val="002060"/>
            </a:solidFill>
            <a:latin typeface="Arial Black" panose="020B0A04020102020204" pitchFamily="34" charset="0"/>
          </a:endParaRPr>
        </a:p>
      </xdr:txBody>
    </xdr:sp>
    <xdr:clientData/>
  </xdr:twoCellAnchor>
  <xdr:twoCellAnchor>
    <xdr:from>
      <xdr:col>21</xdr:col>
      <xdr:colOff>33495</xdr:colOff>
      <xdr:row>6</xdr:row>
      <xdr:rowOff>92110</xdr:rowOff>
    </xdr:from>
    <xdr:to>
      <xdr:col>24</xdr:col>
      <xdr:colOff>329292</xdr:colOff>
      <xdr:row>8</xdr:row>
      <xdr:rowOff>62592</xdr:rowOff>
    </xdr:to>
    <xdr:sp macro="" textlink="">
      <xdr:nvSpPr>
        <xdr:cNvPr id="62" name="TextBox 61"/>
        <xdr:cNvSpPr txBox="1"/>
      </xdr:nvSpPr>
      <xdr:spPr>
        <a:xfrm>
          <a:off x="13749495" y="1247670"/>
          <a:ext cx="2255226" cy="355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Average Age</a:t>
          </a:r>
        </a:p>
      </xdr:txBody>
    </xdr:sp>
    <xdr:clientData/>
  </xdr:twoCellAnchor>
  <xdr:twoCellAnchor>
    <xdr:from>
      <xdr:col>21</xdr:col>
      <xdr:colOff>24492</xdr:colOff>
      <xdr:row>8</xdr:row>
      <xdr:rowOff>84363</xdr:rowOff>
    </xdr:from>
    <xdr:to>
      <xdr:col>24</xdr:col>
      <xdr:colOff>307521</xdr:colOff>
      <xdr:row>11</xdr:row>
      <xdr:rowOff>8163</xdr:rowOff>
    </xdr:to>
    <xdr:sp macro="" textlink="KPI!C9">
      <xdr:nvSpPr>
        <xdr:cNvPr id="63" name="TextBox 62"/>
        <xdr:cNvSpPr txBox="1"/>
      </xdr:nvSpPr>
      <xdr:spPr>
        <a:xfrm>
          <a:off x="13740492" y="1651906"/>
          <a:ext cx="2242458"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A42BE2-D47E-486F-900A-F351167EEAE6}" type="TxLink">
            <a:rPr lang="en-AE" sz="2600" b="0" i="0" u="none" strike="noStrike">
              <a:ln>
                <a:noFill/>
              </a:ln>
              <a:solidFill>
                <a:srgbClr val="002060"/>
              </a:solidFill>
              <a:latin typeface="Arial Black" panose="020B0A04020102020204" pitchFamily="34" charset="0"/>
              <a:ea typeface="Calibri"/>
              <a:cs typeface="Calibri"/>
            </a:rPr>
            <a:pPr algn="ctr"/>
            <a:t>37</a:t>
          </a:fld>
          <a:endParaRPr lang="en-US" sz="2600">
            <a:ln>
              <a:noFill/>
            </a:ln>
            <a:solidFill>
              <a:srgbClr val="002060"/>
            </a:solidFill>
            <a:latin typeface="Arial Black" panose="020B0A04020102020204" pitchFamily="34" charset="0"/>
          </a:endParaRPr>
        </a:p>
      </xdr:txBody>
    </xdr:sp>
    <xdr:clientData/>
  </xdr:twoCellAnchor>
  <xdr:oneCellAnchor>
    <xdr:from>
      <xdr:col>6</xdr:col>
      <xdr:colOff>198665</xdr:colOff>
      <xdr:row>6</xdr:row>
      <xdr:rowOff>95250</xdr:rowOff>
    </xdr:from>
    <xdr:ext cx="333375" cy="314325"/>
    <xdr:pic>
      <xdr:nvPicPr>
        <xdr:cNvPr id="64" name="image4.png"/>
        <xdr:cNvPicPr preferRelativeResize="0"/>
      </xdr:nvPicPr>
      <xdr:blipFill>
        <a:blip xmlns:r="http://schemas.openxmlformats.org/officeDocument/2006/relationships" r:embed="rId1" cstate="print"/>
        <a:stretch>
          <a:fillRect/>
        </a:stretch>
      </xdr:blipFill>
      <xdr:spPr>
        <a:xfrm>
          <a:off x="4117522" y="1270907"/>
          <a:ext cx="333375" cy="314325"/>
        </a:xfrm>
        <a:prstGeom prst="rect">
          <a:avLst/>
        </a:prstGeom>
        <a:noFill/>
      </xdr:spPr>
    </xdr:pic>
    <xdr:clientData fLocksWithSheet="0"/>
  </xdr:oneCellAnchor>
  <xdr:oneCellAnchor>
    <xdr:from>
      <xdr:col>15</xdr:col>
      <xdr:colOff>83109</xdr:colOff>
      <xdr:row>6</xdr:row>
      <xdr:rowOff>110435</xdr:rowOff>
    </xdr:from>
    <xdr:ext cx="419100" cy="280404"/>
    <xdr:pic>
      <xdr:nvPicPr>
        <xdr:cNvPr id="65" name="image5.png"/>
        <xdr:cNvPicPr preferRelativeResize="0"/>
      </xdr:nvPicPr>
      <xdr:blipFill>
        <a:blip xmlns:r="http://schemas.openxmlformats.org/officeDocument/2006/relationships" r:embed="rId2" cstate="print"/>
        <a:stretch>
          <a:fillRect/>
        </a:stretch>
      </xdr:blipFill>
      <xdr:spPr>
        <a:xfrm>
          <a:off x="9856587" y="1236870"/>
          <a:ext cx="419100" cy="280404"/>
        </a:xfrm>
        <a:prstGeom prst="rect">
          <a:avLst/>
        </a:prstGeom>
        <a:noFill/>
      </xdr:spPr>
    </xdr:pic>
    <xdr:clientData fLocksWithSheet="0"/>
  </xdr:oneCellAnchor>
  <xdr:oneCellAnchor>
    <xdr:from>
      <xdr:col>24</xdr:col>
      <xdr:colOff>187778</xdr:colOff>
      <xdr:row>6</xdr:row>
      <xdr:rowOff>127908</xdr:rowOff>
    </xdr:from>
    <xdr:ext cx="295275" cy="266700"/>
    <xdr:pic>
      <xdr:nvPicPr>
        <xdr:cNvPr id="66" name="image6.png"/>
        <xdr:cNvPicPr preferRelativeResize="0"/>
      </xdr:nvPicPr>
      <xdr:blipFill>
        <a:blip xmlns:r="http://schemas.openxmlformats.org/officeDocument/2006/relationships" r:embed="rId3" cstate="print"/>
        <a:stretch>
          <a:fillRect/>
        </a:stretch>
      </xdr:blipFill>
      <xdr:spPr>
        <a:xfrm>
          <a:off x="15863207" y="1303565"/>
          <a:ext cx="295275" cy="266700"/>
        </a:xfrm>
        <a:prstGeom prst="rect">
          <a:avLst/>
        </a:prstGeom>
        <a:noFill/>
      </xdr:spPr>
    </xdr:pic>
    <xdr:clientData fLocksWithSheet="0"/>
  </xdr:oneCellAnchor>
  <xdr:oneCellAnchor>
    <xdr:from>
      <xdr:col>10</xdr:col>
      <xdr:colOff>368649</xdr:colOff>
      <xdr:row>6</xdr:row>
      <xdr:rowOff>96087</xdr:rowOff>
    </xdr:from>
    <xdr:ext cx="485775" cy="400050"/>
    <xdr:pic>
      <xdr:nvPicPr>
        <xdr:cNvPr id="69" name="image7.png"/>
        <xdr:cNvPicPr preferRelativeResize="0"/>
      </xdr:nvPicPr>
      <xdr:blipFill>
        <a:blip xmlns:r="http://schemas.openxmlformats.org/officeDocument/2006/relationships" r:embed="rId4" cstate="print"/>
        <a:stretch>
          <a:fillRect/>
        </a:stretch>
      </xdr:blipFill>
      <xdr:spPr>
        <a:xfrm>
          <a:off x="6900078" y="1251647"/>
          <a:ext cx="485775" cy="400050"/>
        </a:xfrm>
        <a:prstGeom prst="rect">
          <a:avLst/>
        </a:prstGeom>
        <a:noFill/>
      </xdr:spPr>
    </xdr:pic>
    <xdr:clientData fLocksWithSheet="0"/>
  </xdr:oneCellAnchor>
  <xdr:oneCellAnchor>
    <xdr:from>
      <xdr:col>19</xdr:col>
      <xdr:colOff>481693</xdr:colOff>
      <xdr:row>6</xdr:row>
      <xdr:rowOff>127907</xdr:rowOff>
    </xdr:from>
    <xdr:ext cx="390525" cy="314325"/>
    <xdr:pic>
      <xdr:nvPicPr>
        <xdr:cNvPr id="70" name="image2.png"/>
        <xdr:cNvPicPr preferRelativeResize="0"/>
      </xdr:nvPicPr>
      <xdr:blipFill>
        <a:blip xmlns:r="http://schemas.openxmlformats.org/officeDocument/2006/relationships" r:embed="rId5" cstate="print"/>
        <a:stretch>
          <a:fillRect/>
        </a:stretch>
      </xdr:blipFill>
      <xdr:spPr>
        <a:xfrm>
          <a:off x="12891407" y="1303564"/>
          <a:ext cx="390525" cy="314325"/>
        </a:xfrm>
        <a:prstGeom prst="rect">
          <a:avLst/>
        </a:prstGeom>
        <a:noFill/>
      </xdr:spPr>
    </xdr:pic>
    <xdr:clientData fLocksWithSheet="0"/>
  </xdr:oneCellAnchor>
  <xdr:twoCellAnchor>
    <xdr:from>
      <xdr:col>2</xdr:col>
      <xdr:colOff>631371</xdr:colOff>
      <xdr:row>1</xdr:row>
      <xdr:rowOff>163286</xdr:rowOff>
    </xdr:from>
    <xdr:to>
      <xdr:col>15</xdr:col>
      <xdr:colOff>119743</xdr:colOff>
      <xdr:row>5</xdr:row>
      <xdr:rowOff>32657</xdr:rowOff>
    </xdr:to>
    <xdr:sp macro="" textlink="">
      <xdr:nvSpPr>
        <xdr:cNvPr id="6" name="TextBox 5"/>
        <xdr:cNvSpPr txBox="1"/>
      </xdr:nvSpPr>
      <xdr:spPr>
        <a:xfrm>
          <a:off x="1937657" y="359229"/>
          <a:ext cx="7979229" cy="653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accent1">
                  <a:lumMod val="75000"/>
                </a:schemeClr>
              </a:solidFill>
              <a:latin typeface="Arial Black" panose="020B0A04020102020204" pitchFamily="34" charset="0"/>
            </a:rPr>
            <a:t>HR ANALYTICS DASHBOARD</a:t>
          </a:r>
        </a:p>
      </xdr:txBody>
    </xdr:sp>
    <xdr:clientData/>
  </xdr:twoCellAnchor>
  <xdr:oneCellAnchor>
    <xdr:from>
      <xdr:col>3</xdr:col>
      <xdr:colOff>78921</xdr:colOff>
      <xdr:row>2</xdr:row>
      <xdr:rowOff>51707</xdr:rowOff>
    </xdr:from>
    <xdr:ext cx="542925" cy="523875"/>
    <xdr:pic>
      <xdr:nvPicPr>
        <xdr:cNvPr id="71" name="image1.png"/>
        <xdr:cNvPicPr preferRelativeResize="0"/>
      </xdr:nvPicPr>
      <xdr:blipFill>
        <a:blip xmlns:r="http://schemas.openxmlformats.org/officeDocument/2006/relationships" r:embed="rId6" cstate="print"/>
        <a:stretch>
          <a:fillRect/>
        </a:stretch>
      </xdr:blipFill>
      <xdr:spPr>
        <a:xfrm>
          <a:off x="2038350" y="443593"/>
          <a:ext cx="542925" cy="523875"/>
        </a:xfrm>
        <a:prstGeom prst="rect">
          <a:avLst/>
        </a:prstGeom>
        <a:noFill/>
      </xdr:spPr>
    </xdr:pic>
    <xdr:clientData fLocksWithSheet="0"/>
  </xdr:oneCellAnchor>
  <xdr:oneCellAnchor>
    <xdr:from>
      <xdr:col>15</xdr:col>
      <xdr:colOff>536122</xdr:colOff>
      <xdr:row>1</xdr:row>
      <xdr:rowOff>193221</xdr:rowOff>
    </xdr:from>
    <xdr:ext cx="723900" cy="628650"/>
    <xdr:pic>
      <xdr:nvPicPr>
        <xdr:cNvPr id="72" name="image3.png"/>
        <xdr:cNvPicPr preferRelativeResize="0"/>
      </xdr:nvPicPr>
      <xdr:blipFill>
        <a:blip xmlns:r="http://schemas.openxmlformats.org/officeDocument/2006/relationships" r:embed="rId7" cstate="print"/>
        <a:stretch>
          <a:fillRect/>
        </a:stretch>
      </xdr:blipFill>
      <xdr:spPr>
        <a:xfrm>
          <a:off x="10333265" y="389164"/>
          <a:ext cx="723900" cy="628650"/>
        </a:xfrm>
        <a:prstGeom prst="rect">
          <a:avLst/>
        </a:prstGeom>
        <a:noFill/>
      </xdr:spPr>
    </xdr:pic>
    <xdr:clientData fLocksWithSheet="0"/>
  </xdr:oneCellAnchor>
  <xdr:twoCellAnchor>
    <xdr:from>
      <xdr:col>17</xdr:col>
      <xdr:colOff>10886</xdr:colOff>
      <xdr:row>1</xdr:row>
      <xdr:rowOff>141514</xdr:rowOff>
    </xdr:from>
    <xdr:to>
      <xdr:col>20</xdr:col>
      <xdr:colOff>130630</xdr:colOff>
      <xdr:row>5</xdr:row>
      <xdr:rowOff>130629</xdr:rowOff>
    </xdr:to>
    <xdr:sp macro="" textlink="">
      <xdr:nvSpPr>
        <xdr:cNvPr id="7" name="TextBox 6"/>
        <xdr:cNvSpPr txBox="1"/>
      </xdr:nvSpPr>
      <xdr:spPr>
        <a:xfrm>
          <a:off x="11114315" y="337457"/>
          <a:ext cx="2079172" cy="7728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50">
              <a:solidFill>
                <a:schemeClr val="accent2">
                  <a:lumMod val="75000"/>
                </a:schemeClr>
              </a:solidFill>
              <a:latin typeface="Arial Black" panose="020B0A04020102020204" pitchFamily="34" charset="0"/>
            </a:rPr>
            <a:t>JOB </a:t>
          </a:r>
        </a:p>
        <a:p>
          <a:pPr algn="ctr"/>
          <a:r>
            <a:rPr lang="en-US" sz="1250">
              <a:solidFill>
                <a:schemeClr val="accent2">
                  <a:lumMod val="75000"/>
                </a:schemeClr>
              </a:solidFill>
              <a:latin typeface="Arial Black" panose="020B0A04020102020204" pitchFamily="34" charset="0"/>
            </a:rPr>
            <a:t>SATISFACTION </a:t>
          </a:r>
        </a:p>
        <a:p>
          <a:pPr algn="ctr"/>
          <a:r>
            <a:rPr lang="en-US" sz="1250">
              <a:solidFill>
                <a:schemeClr val="accent2">
                  <a:lumMod val="75000"/>
                </a:schemeClr>
              </a:solidFill>
              <a:latin typeface="Arial Black" panose="020B0A04020102020204" pitchFamily="34" charset="0"/>
            </a:rPr>
            <a:t>RATING</a:t>
          </a:r>
        </a:p>
      </xdr:txBody>
    </xdr:sp>
    <xdr:clientData/>
  </xdr:twoCellAnchor>
  <xdr:twoCellAnchor>
    <xdr:from>
      <xdr:col>19</xdr:col>
      <xdr:colOff>470092</xdr:colOff>
      <xdr:row>1</xdr:row>
      <xdr:rowOff>149526</xdr:rowOff>
    </xdr:from>
    <xdr:to>
      <xdr:col>21</xdr:col>
      <xdr:colOff>67974</xdr:colOff>
      <xdr:row>5</xdr:row>
      <xdr:rowOff>150254</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38260</xdr:colOff>
      <xdr:row>2</xdr:row>
      <xdr:rowOff>156226</xdr:rowOff>
    </xdr:from>
    <xdr:to>
      <xdr:col>20</xdr:col>
      <xdr:colOff>487808</xdr:colOff>
      <xdr:row>4</xdr:row>
      <xdr:rowOff>70143</xdr:rowOff>
    </xdr:to>
    <xdr:sp macro="" textlink="Rating!B6">
      <xdr:nvSpPr>
        <xdr:cNvPr id="9" name="TextBox 8"/>
        <xdr:cNvSpPr txBox="1"/>
      </xdr:nvSpPr>
      <xdr:spPr>
        <a:xfrm>
          <a:off x="13173992" y="538820"/>
          <a:ext cx="449548" cy="296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570797-3887-481C-82E0-8CE4E72F4DCF}" type="TxLink">
            <a:rPr lang="en-AE" sz="800" b="0" i="0" u="none" strike="noStrike">
              <a:solidFill>
                <a:srgbClr val="002060"/>
              </a:solidFill>
              <a:latin typeface="Arial Black" panose="020B0A04020102020204" pitchFamily="34" charset="0"/>
              <a:ea typeface="Calibri"/>
              <a:cs typeface="Calibri"/>
            </a:rPr>
            <a:pPr algn="ctr"/>
            <a:t>2.6</a:t>
          </a:fld>
          <a:endParaRPr lang="en-US" sz="800">
            <a:solidFill>
              <a:srgbClr val="002060"/>
            </a:solidFill>
            <a:latin typeface="Arial Black" panose="020B0A04020102020204" pitchFamily="34" charset="0"/>
          </a:endParaRPr>
        </a:p>
      </xdr:txBody>
    </xdr:sp>
    <xdr:clientData/>
  </xdr:twoCellAnchor>
  <xdr:twoCellAnchor>
    <xdr:from>
      <xdr:col>21</xdr:col>
      <xdr:colOff>91807</xdr:colOff>
      <xdr:row>1</xdr:row>
      <xdr:rowOff>124187</xdr:rowOff>
    </xdr:from>
    <xdr:to>
      <xdr:col>24</xdr:col>
      <xdr:colOff>468217</xdr:colOff>
      <xdr:row>5</xdr:row>
      <xdr:rowOff>174433</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184764</xdr:colOff>
      <xdr:row>2</xdr:row>
      <xdr:rowOff>55083</xdr:rowOff>
    </xdr:from>
    <xdr:to>
      <xdr:col>24</xdr:col>
      <xdr:colOff>403953</xdr:colOff>
      <xdr:row>5</xdr:row>
      <xdr:rowOff>36722</xdr:rowOff>
    </xdr:to>
    <xdr:sp macro="" textlink="">
      <xdr:nvSpPr>
        <xdr:cNvPr id="76" name="Freeform 75"/>
        <xdr:cNvSpPr/>
      </xdr:nvSpPr>
      <xdr:spPr>
        <a:xfrm>
          <a:off x="13873222" y="440673"/>
          <a:ext cx="2174683" cy="560025"/>
        </a:xfrm>
        <a:custGeom>
          <a:avLst/>
          <a:gdLst>
            <a:gd name="connsiteX0" fmla="*/ 983524 w 2510790"/>
            <a:gd name="connsiteY0" fmla="*/ 56606 h 590550"/>
            <a:gd name="connsiteX1" fmla="*/ 923564 w 2510790"/>
            <a:gd name="connsiteY1" fmla="*/ 234014 h 590550"/>
            <a:gd name="connsiteX2" fmla="*/ 729525 w 2510790"/>
            <a:gd name="connsiteY2" fmla="*/ 234012 h 590550"/>
            <a:gd name="connsiteX3" fmla="*/ 886506 w 2510790"/>
            <a:gd name="connsiteY3" fmla="*/ 343655 h 590550"/>
            <a:gd name="connsiteX4" fmla="*/ 826544 w 2510790"/>
            <a:gd name="connsiteY4" fmla="*/ 521062 h 590550"/>
            <a:gd name="connsiteX5" fmla="*/ 983524 w 2510790"/>
            <a:gd name="connsiteY5" fmla="*/ 411417 h 590550"/>
            <a:gd name="connsiteX6" fmla="*/ 1140504 w 2510790"/>
            <a:gd name="connsiteY6" fmla="*/ 521062 h 590550"/>
            <a:gd name="connsiteX7" fmla="*/ 1080542 w 2510790"/>
            <a:gd name="connsiteY7" fmla="*/ 343655 h 590550"/>
            <a:gd name="connsiteX8" fmla="*/ 1237523 w 2510790"/>
            <a:gd name="connsiteY8" fmla="*/ 234012 h 590550"/>
            <a:gd name="connsiteX9" fmla="*/ 1043484 w 2510790"/>
            <a:gd name="connsiteY9" fmla="*/ 234014 h 590550"/>
            <a:gd name="connsiteX10" fmla="*/ 2106204 w 2510790"/>
            <a:gd name="connsiteY10" fmla="*/ 56603 h 590550"/>
            <a:gd name="connsiteX11" fmla="*/ 2046244 w 2510790"/>
            <a:gd name="connsiteY11" fmla="*/ 234011 h 590550"/>
            <a:gd name="connsiteX12" fmla="*/ 1852205 w 2510790"/>
            <a:gd name="connsiteY12" fmla="*/ 234009 h 590550"/>
            <a:gd name="connsiteX13" fmla="*/ 2009186 w 2510790"/>
            <a:gd name="connsiteY13" fmla="*/ 343652 h 590550"/>
            <a:gd name="connsiteX14" fmla="*/ 1949224 w 2510790"/>
            <a:gd name="connsiteY14" fmla="*/ 521059 h 590550"/>
            <a:gd name="connsiteX15" fmla="*/ 2106204 w 2510790"/>
            <a:gd name="connsiteY15" fmla="*/ 411414 h 590550"/>
            <a:gd name="connsiteX16" fmla="*/ 2263184 w 2510790"/>
            <a:gd name="connsiteY16" fmla="*/ 521059 h 590550"/>
            <a:gd name="connsiteX17" fmla="*/ 2203222 w 2510790"/>
            <a:gd name="connsiteY17" fmla="*/ 343652 h 590550"/>
            <a:gd name="connsiteX18" fmla="*/ 2360203 w 2510790"/>
            <a:gd name="connsiteY18" fmla="*/ 234009 h 590550"/>
            <a:gd name="connsiteX19" fmla="*/ 2166164 w 2510790"/>
            <a:gd name="connsiteY19" fmla="*/ 234011 h 590550"/>
            <a:gd name="connsiteX20" fmla="*/ 1561918 w 2510790"/>
            <a:gd name="connsiteY20" fmla="*/ 56603 h 590550"/>
            <a:gd name="connsiteX21" fmla="*/ 1501958 w 2510790"/>
            <a:gd name="connsiteY21" fmla="*/ 234011 h 590550"/>
            <a:gd name="connsiteX22" fmla="*/ 1307919 w 2510790"/>
            <a:gd name="connsiteY22" fmla="*/ 234009 h 590550"/>
            <a:gd name="connsiteX23" fmla="*/ 1464900 w 2510790"/>
            <a:gd name="connsiteY23" fmla="*/ 343652 h 590550"/>
            <a:gd name="connsiteX24" fmla="*/ 1404938 w 2510790"/>
            <a:gd name="connsiteY24" fmla="*/ 521059 h 590550"/>
            <a:gd name="connsiteX25" fmla="*/ 1561918 w 2510790"/>
            <a:gd name="connsiteY25" fmla="*/ 411414 h 590550"/>
            <a:gd name="connsiteX26" fmla="*/ 1718898 w 2510790"/>
            <a:gd name="connsiteY26" fmla="*/ 521059 h 590550"/>
            <a:gd name="connsiteX27" fmla="*/ 1658936 w 2510790"/>
            <a:gd name="connsiteY27" fmla="*/ 343652 h 590550"/>
            <a:gd name="connsiteX28" fmla="*/ 1815917 w 2510790"/>
            <a:gd name="connsiteY28" fmla="*/ 234009 h 590550"/>
            <a:gd name="connsiteX29" fmla="*/ 1621878 w 2510790"/>
            <a:gd name="connsiteY29" fmla="*/ 234011 h 590550"/>
            <a:gd name="connsiteX30" fmla="*/ 422184 w 2510790"/>
            <a:gd name="connsiteY30" fmla="*/ 56603 h 590550"/>
            <a:gd name="connsiteX31" fmla="*/ 362224 w 2510790"/>
            <a:gd name="connsiteY31" fmla="*/ 234011 h 590550"/>
            <a:gd name="connsiteX32" fmla="*/ 168185 w 2510790"/>
            <a:gd name="connsiteY32" fmla="*/ 234009 h 590550"/>
            <a:gd name="connsiteX33" fmla="*/ 325166 w 2510790"/>
            <a:gd name="connsiteY33" fmla="*/ 343652 h 590550"/>
            <a:gd name="connsiteX34" fmla="*/ 265204 w 2510790"/>
            <a:gd name="connsiteY34" fmla="*/ 521059 h 590550"/>
            <a:gd name="connsiteX35" fmla="*/ 422184 w 2510790"/>
            <a:gd name="connsiteY35" fmla="*/ 411414 h 590550"/>
            <a:gd name="connsiteX36" fmla="*/ 579164 w 2510790"/>
            <a:gd name="connsiteY36" fmla="*/ 521059 h 590550"/>
            <a:gd name="connsiteX37" fmla="*/ 519202 w 2510790"/>
            <a:gd name="connsiteY37" fmla="*/ 343652 h 590550"/>
            <a:gd name="connsiteX38" fmla="*/ 676183 w 2510790"/>
            <a:gd name="connsiteY38" fmla="*/ 234009 h 590550"/>
            <a:gd name="connsiteX39" fmla="*/ 482144 w 2510790"/>
            <a:gd name="connsiteY39" fmla="*/ 234011 h 590550"/>
            <a:gd name="connsiteX40" fmla="*/ 0 w 2510790"/>
            <a:gd name="connsiteY40" fmla="*/ 0 h 590550"/>
            <a:gd name="connsiteX41" fmla="*/ 2510790 w 2510790"/>
            <a:gd name="connsiteY41" fmla="*/ 0 h 590550"/>
            <a:gd name="connsiteX42" fmla="*/ 2510790 w 2510790"/>
            <a:gd name="connsiteY42" fmla="*/ 590550 h 590550"/>
            <a:gd name="connsiteX43" fmla="*/ 0 w 2510790"/>
            <a:gd name="connsiteY43" fmla="*/ 590550 h 590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510790" h="590550">
              <a:moveTo>
                <a:pt x="983524" y="56606"/>
              </a:moveTo>
              <a:lnTo>
                <a:pt x="923564" y="234014"/>
              </a:lnTo>
              <a:lnTo>
                <a:pt x="729525" y="234012"/>
              </a:lnTo>
              <a:lnTo>
                <a:pt x="886506" y="343655"/>
              </a:lnTo>
              <a:lnTo>
                <a:pt x="826544" y="521062"/>
              </a:lnTo>
              <a:lnTo>
                <a:pt x="983524" y="411417"/>
              </a:lnTo>
              <a:lnTo>
                <a:pt x="1140504" y="521062"/>
              </a:lnTo>
              <a:lnTo>
                <a:pt x="1080542" y="343655"/>
              </a:lnTo>
              <a:lnTo>
                <a:pt x="1237523" y="234012"/>
              </a:lnTo>
              <a:lnTo>
                <a:pt x="1043484" y="234014"/>
              </a:lnTo>
              <a:close/>
              <a:moveTo>
                <a:pt x="2106204" y="56603"/>
              </a:moveTo>
              <a:lnTo>
                <a:pt x="2046244" y="234011"/>
              </a:lnTo>
              <a:lnTo>
                <a:pt x="1852205" y="234009"/>
              </a:lnTo>
              <a:lnTo>
                <a:pt x="2009186" y="343652"/>
              </a:lnTo>
              <a:lnTo>
                <a:pt x="1949224" y="521059"/>
              </a:lnTo>
              <a:lnTo>
                <a:pt x="2106204" y="411414"/>
              </a:lnTo>
              <a:lnTo>
                <a:pt x="2263184" y="521059"/>
              </a:lnTo>
              <a:lnTo>
                <a:pt x="2203222" y="343652"/>
              </a:lnTo>
              <a:lnTo>
                <a:pt x="2360203" y="234009"/>
              </a:lnTo>
              <a:lnTo>
                <a:pt x="2166164" y="234011"/>
              </a:lnTo>
              <a:close/>
              <a:moveTo>
                <a:pt x="1561918" y="56603"/>
              </a:moveTo>
              <a:lnTo>
                <a:pt x="1501958" y="234011"/>
              </a:lnTo>
              <a:lnTo>
                <a:pt x="1307919" y="234009"/>
              </a:lnTo>
              <a:lnTo>
                <a:pt x="1464900" y="343652"/>
              </a:lnTo>
              <a:lnTo>
                <a:pt x="1404938" y="521059"/>
              </a:lnTo>
              <a:lnTo>
                <a:pt x="1561918" y="411414"/>
              </a:lnTo>
              <a:lnTo>
                <a:pt x="1718898" y="521059"/>
              </a:lnTo>
              <a:lnTo>
                <a:pt x="1658936" y="343652"/>
              </a:lnTo>
              <a:lnTo>
                <a:pt x="1815917" y="234009"/>
              </a:lnTo>
              <a:lnTo>
                <a:pt x="1621878" y="234011"/>
              </a:lnTo>
              <a:close/>
              <a:moveTo>
                <a:pt x="422184" y="56603"/>
              </a:moveTo>
              <a:lnTo>
                <a:pt x="362224" y="234011"/>
              </a:lnTo>
              <a:lnTo>
                <a:pt x="168185" y="234009"/>
              </a:lnTo>
              <a:lnTo>
                <a:pt x="325166" y="343652"/>
              </a:lnTo>
              <a:lnTo>
                <a:pt x="265204" y="521059"/>
              </a:lnTo>
              <a:lnTo>
                <a:pt x="422184" y="411414"/>
              </a:lnTo>
              <a:lnTo>
                <a:pt x="579164" y="521059"/>
              </a:lnTo>
              <a:lnTo>
                <a:pt x="519202" y="343652"/>
              </a:lnTo>
              <a:lnTo>
                <a:pt x="676183" y="234009"/>
              </a:lnTo>
              <a:lnTo>
                <a:pt x="482144" y="234011"/>
              </a:lnTo>
              <a:close/>
              <a:moveTo>
                <a:pt x="0" y="0"/>
              </a:moveTo>
              <a:lnTo>
                <a:pt x="2510790" y="0"/>
              </a:lnTo>
              <a:lnTo>
                <a:pt x="2510790" y="590550"/>
              </a:lnTo>
              <a:lnTo>
                <a:pt x="0" y="59055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458932</xdr:colOff>
      <xdr:row>17</xdr:row>
      <xdr:rowOff>109435</xdr:rowOff>
    </xdr:from>
    <xdr:to>
      <xdr:col>8</xdr:col>
      <xdr:colOff>628932</xdr:colOff>
      <xdr:row>24</xdr:row>
      <xdr:rowOff>175526</xdr:rowOff>
    </xdr:to>
    <xdr:grpSp>
      <xdr:nvGrpSpPr>
        <xdr:cNvPr id="11" name="Group 10"/>
        <xdr:cNvGrpSpPr/>
      </xdr:nvGrpSpPr>
      <xdr:grpSpPr>
        <a:xfrm>
          <a:off x="1762062" y="3301000"/>
          <a:ext cx="4079392" cy="1380265"/>
          <a:chOff x="1775114" y="3446071"/>
          <a:chExt cx="4118545" cy="1440000"/>
        </a:xfrm>
      </xdr:grpSpPr>
      <xdr:graphicFrame macro="">
        <xdr:nvGraphicFramePr>
          <xdr:cNvPr id="54" name="Chart 53"/>
          <xdr:cNvGraphicFramePr>
            <a:graphicFrameLocks/>
          </xdr:cNvGraphicFramePr>
        </xdr:nvGraphicFramePr>
        <xdr:xfrm>
          <a:off x="1775114" y="3446071"/>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5" name="Chart 54"/>
          <xdr:cNvGraphicFramePr>
            <a:graphicFrameLocks/>
          </xdr:cNvGraphicFramePr>
        </xdr:nvGraphicFramePr>
        <xdr:xfrm>
          <a:off x="4453659" y="3446071"/>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 name="Picture 7" descr="person in charge isra khaled nayef wafa abdul jabbar"/>
          <xdr:cNvPicPr>
            <a:picLocks noChangeAspect="1"/>
          </xdr:cNvPicPr>
        </xdr:nvPicPr>
        <xdr:blipFill>
          <a:blip xmlns:r="http://schemas.openxmlformats.org/officeDocument/2006/relationships" r:embed="rId12"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3209638" y="3844636"/>
            <a:ext cx="588818" cy="669637"/>
          </a:xfrm>
          <a:prstGeom prst="rect">
            <a:avLst/>
          </a:prstGeom>
        </xdr:spPr>
      </xdr:pic>
      <xdr:pic>
        <xdr:nvPicPr>
          <xdr:cNvPr id="10" name="Picture 9" descr="Imaginext iorn &lt;strong&gt;man&lt;/strong&gt; &lt;strong&gt;Icons&lt;/strong&gt; - Download 1841 Free Imaginext iorn &lt;strong&gt;man&lt;/strong&gt; &lt;strong&gt;icons&lt;/strong&gt; here"/>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775364" y="3809999"/>
            <a:ext cx="738910" cy="738910"/>
          </a:xfrm>
          <a:prstGeom prst="rect">
            <a:avLst/>
          </a:prstGeom>
        </xdr:spPr>
      </xdr:pic>
    </xdr:grpSp>
    <xdr:clientData/>
  </xdr:twoCellAnchor>
  <xdr:twoCellAnchor>
    <xdr:from>
      <xdr:col>2</xdr:col>
      <xdr:colOff>517684</xdr:colOff>
      <xdr:row>12</xdr:row>
      <xdr:rowOff>8478</xdr:rowOff>
    </xdr:from>
    <xdr:to>
      <xdr:col>8</xdr:col>
      <xdr:colOff>552643</xdr:colOff>
      <xdr:row>13</xdr:row>
      <xdr:rowOff>131239</xdr:rowOff>
    </xdr:to>
    <xdr:sp macro="" textlink="">
      <xdr:nvSpPr>
        <xdr:cNvPr id="12" name="TextBox 11"/>
        <xdr:cNvSpPr txBox="1"/>
      </xdr:nvSpPr>
      <xdr:spPr>
        <a:xfrm>
          <a:off x="1828652" y="2269897"/>
          <a:ext cx="3967862" cy="311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solidFill>
                <a:srgbClr val="C00000"/>
              </a:solidFill>
              <a:latin typeface="Arial Black" panose="020B0A04020102020204" pitchFamily="34" charset="0"/>
            </a:rPr>
            <a:t>Total Employees</a:t>
          </a:r>
          <a:r>
            <a:rPr lang="en-US" sz="1500" baseline="0">
              <a:solidFill>
                <a:srgbClr val="C00000"/>
              </a:solidFill>
              <a:latin typeface="Arial Black" panose="020B0A04020102020204" pitchFamily="34" charset="0"/>
            </a:rPr>
            <a:t> by Gender</a:t>
          </a:r>
          <a:endParaRPr lang="en-US" sz="1500">
            <a:solidFill>
              <a:srgbClr val="C00000"/>
            </a:solidFill>
            <a:latin typeface="Arial Black" panose="020B0A04020102020204" pitchFamily="34" charset="0"/>
          </a:endParaRPr>
        </a:p>
      </xdr:txBody>
    </xdr:sp>
    <xdr:clientData/>
  </xdr:twoCellAnchor>
  <xdr:twoCellAnchor editAs="oneCell">
    <xdr:from>
      <xdr:col>4</xdr:col>
      <xdr:colOff>239568</xdr:colOff>
      <xdr:row>14</xdr:row>
      <xdr:rowOff>120980</xdr:rowOff>
    </xdr:from>
    <xdr:to>
      <xdr:col>7</xdr:col>
      <xdr:colOff>94096</xdr:colOff>
      <xdr:row>18</xdr:row>
      <xdr:rowOff>0</xdr:rowOff>
    </xdr:to>
    <mc:AlternateContent xmlns:mc="http://schemas.openxmlformats.org/markup-compatibility/2006" xmlns:a14="http://schemas.microsoft.com/office/drawing/2010/main">
      <mc:Choice Requires="a14">
        <xdr:graphicFrame macro="">
          <xdr:nvGraphicFramePr>
            <xdr:cNvPr id="7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52139" y="2787980"/>
              <a:ext cx="1813957" cy="641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404090</xdr:colOff>
      <xdr:row>14</xdr:row>
      <xdr:rowOff>0</xdr:rowOff>
    </xdr:from>
    <xdr:to>
      <xdr:col>16</xdr:col>
      <xdr:colOff>632732</xdr:colOff>
      <xdr:row>24</xdr:row>
      <xdr:rowOff>138546</xdr:rowOff>
    </xdr:to>
    <xdr:graphicFrame macro="">
      <xdr:nvGraphicFramePr>
        <xdr:cNvPr id="77"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542192</xdr:colOff>
      <xdr:row>11</xdr:row>
      <xdr:rowOff>178037</xdr:rowOff>
    </xdr:from>
    <xdr:to>
      <xdr:col>24</xdr:col>
      <xdr:colOff>182294</xdr:colOff>
      <xdr:row>13</xdr:row>
      <xdr:rowOff>128690</xdr:rowOff>
    </xdr:to>
    <xdr:sp macro="" textlink="">
      <xdr:nvSpPr>
        <xdr:cNvPr id="79" name="TextBox 78"/>
        <xdr:cNvSpPr txBox="1"/>
      </xdr:nvSpPr>
      <xdr:spPr>
        <a:xfrm>
          <a:off x="11627827" y="2273537"/>
          <a:ext cx="4204775" cy="33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baseline="0">
              <a:solidFill>
                <a:srgbClr val="C00000"/>
              </a:solidFill>
              <a:latin typeface="Arial Black" panose="020B0A04020102020204" pitchFamily="34" charset="0"/>
            </a:rPr>
            <a:t>Attrition By Job</a:t>
          </a:r>
          <a:endParaRPr lang="en-US" sz="1500">
            <a:solidFill>
              <a:srgbClr val="C00000"/>
            </a:solidFill>
            <a:latin typeface="Arial Black" panose="020B0A04020102020204" pitchFamily="34" charset="0"/>
          </a:endParaRPr>
        </a:p>
      </xdr:txBody>
    </xdr:sp>
    <xdr:clientData/>
  </xdr:twoCellAnchor>
  <xdr:twoCellAnchor>
    <xdr:from>
      <xdr:col>17</xdr:col>
      <xdr:colOff>551088</xdr:colOff>
      <xdr:row>14</xdr:row>
      <xdr:rowOff>13607</xdr:rowOff>
    </xdr:from>
    <xdr:to>
      <xdr:col>24</xdr:col>
      <xdr:colOff>312963</xdr:colOff>
      <xdr:row>25</xdr:row>
      <xdr:rowOff>95250</xdr:rowOff>
    </xdr:to>
    <mc:AlternateContent xmlns:mc="http://schemas.openxmlformats.org/markup-compatibility/2006">
      <mc:Choice xmlns:cx="http://schemas.microsoft.com/office/drawing/2014/chartex" Requires="cx">
        <xdr:graphicFrame macro="">
          <xdr:nvGraphicFramePr>
            <xdr:cNvPr id="80" name="Chart 79"/>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395655</xdr:colOff>
      <xdr:row>11</xdr:row>
      <xdr:rowOff>180259</xdr:rowOff>
    </xdr:from>
    <xdr:to>
      <xdr:col>15</xdr:col>
      <xdr:colOff>639098</xdr:colOff>
      <xdr:row>13</xdr:row>
      <xdr:rowOff>131885</xdr:rowOff>
    </xdr:to>
    <xdr:sp macro="" textlink="">
      <xdr:nvSpPr>
        <xdr:cNvPr id="81" name="TextBox 80"/>
        <xdr:cNvSpPr txBox="1"/>
      </xdr:nvSpPr>
      <xdr:spPr>
        <a:xfrm>
          <a:off x="6264520" y="2275759"/>
          <a:ext cx="4156020" cy="332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solidFill>
                <a:srgbClr val="C00000"/>
              </a:solidFill>
              <a:latin typeface="Arial Black" panose="020B0A04020102020204" pitchFamily="34" charset="0"/>
            </a:rPr>
            <a:t>Education</a:t>
          </a:r>
          <a:r>
            <a:rPr lang="en-US" sz="1500" baseline="0">
              <a:solidFill>
                <a:srgbClr val="C00000"/>
              </a:solidFill>
              <a:latin typeface="Arial Black" panose="020B0A04020102020204" pitchFamily="34" charset="0"/>
            </a:rPr>
            <a:t> wise Attrition</a:t>
          </a:r>
          <a:endParaRPr lang="en-US" sz="1500">
            <a:solidFill>
              <a:srgbClr val="C00000"/>
            </a:solidFill>
            <a:latin typeface="Arial Black" panose="020B0A04020102020204" pitchFamily="34" charset="0"/>
          </a:endParaRPr>
        </a:p>
      </xdr:txBody>
    </xdr:sp>
    <xdr:clientData/>
  </xdr:twoCellAnchor>
  <xdr:twoCellAnchor>
    <xdr:from>
      <xdr:col>2</xdr:col>
      <xdr:colOff>512748</xdr:colOff>
      <xdr:row>28</xdr:row>
      <xdr:rowOff>28486</xdr:rowOff>
    </xdr:from>
    <xdr:to>
      <xdr:col>8</xdr:col>
      <xdr:colOff>526990</xdr:colOff>
      <xdr:row>39</xdr:row>
      <xdr:rowOff>35608</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514976</xdr:colOff>
      <xdr:row>26</xdr:row>
      <xdr:rowOff>94268</xdr:rowOff>
    </xdr:from>
    <xdr:to>
      <xdr:col>8</xdr:col>
      <xdr:colOff>549935</xdr:colOff>
      <xdr:row>28</xdr:row>
      <xdr:rowOff>47133</xdr:rowOff>
    </xdr:to>
    <xdr:sp macro="" textlink="">
      <xdr:nvSpPr>
        <xdr:cNvPr id="84" name="TextBox 83"/>
        <xdr:cNvSpPr txBox="1"/>
      </xdr:nvSpPr>
      <xdr:spPr>
        <a:xfrm>
          <a:off x="1819017" y="4996206"/>
          <a:ext cx="3947083" cy="329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solidFill>
                <a:srgbClr val="C00000"/>
              </a:solidFill>
              <a:latin typeface="Arial Black" panose="020B0A04020102020204" pitchFamily="34" charset="0"/>
            </a:rPr>
            <a:t>Department</a:t>
          </a:r>
          <a:r>
            <a:rPr lang="en-US" sz="1500" baseline="0">
              <a:solidFill>
                <a:srgbClr val="C00000"/>
              </a:solidFill>
              <a:latin typeface="Arial Black" panose="020B0A04020102020204" pitchFamily="34" charset="0"/>
            </a:rPr>
            <a:t> Wise Attrition</a:t>
          </a:r>
        </a:p>
      </xdr:txBody>
    </xdr:sp>
    <xdr:clientData/>
  </xdr:twoCellAnchor>
  <xdr:twoCellAnchor>
    <xdr:from>
      <xdr:col>9</xdr:col>
      <xdr:colOff>435991</xdr:colOff>
      <xdr:row>28</xdr:row>
      <xdr:rowOff>59001</xdr:rowOff>
    </xdr:from>
    <xdr:to>
      <xdr:col>14</xdr:col>
      <xdr:colOff>533268</xdr:colOff>
      <xdr:row>40</xdr:row>
      <xdr:rowOff>76352</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392836</xdr:colOff>
      <xdr:row>26</xdr:row>
      <xdr:rowOff>123692</xdr:rowOff>
    </xdr:from>
    <xdr:to>
      <xdr:col>14</xdr:col>
      <xdr:colOff>530645</xdr:colOff>
      <xdr:row>28</xdr:row>
      <xdr:rowOff>45971</xdr:rowOff>
    </xdr:to>
    <xdr:sp macro="" textlink="">
      <xdr:nvSpPr>
        <xdr:cNvPr id="86" name="TextBox 85"/>
        <xdr:cNvSpPr txBox="1"/>
      </xdr:nvSpPr>
      <xdr:spPr>
        <a:xfrm>
          <a:off x="6288310" y="4989797"/>
          <a:ext cx="3413072" cy="296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baseline="0">
              <a:solidFill>
                <a:srgbClr val="C00000"/>
              </a:solidFill>
              <a:latin typeface="Arial Black" panose="020B0A04020102020204" pitchFamily="34" charset="0"/>
            </a:rPr>
            <a:t>Age Wise Attrition</a:t>
          </a:r>
        </a:p>
      </xdr:txBody>
    </xdr:sp>
    <xdr:clientData/>
  </xdr:twoCellAnchor>
  <xdr:twoCellAnchor>
    <xdr:from>
      <xdr:col>15</xdr:col>
      <xdr:colOff>472035</xdr:colOff>
      <xdr:row>28</xdr:row>
      <xdr:rowOff>87665</xdr:rowOff>
    </xdr:from>
    <xdr:to>
      <xdr:col>19</xdr:col>
      <xdr:colOff>552955</xdr:colOff>
      <xdr:row>38</xdr:row>
      <xdr:rowOff>107895</xdr:rowOff>
    </xdr:to>
    <xdr:graphicFrame macro="">
      <xdr:nvGraphicFramePr>
        <xdr:cNvPr id="78" name="Chart 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496957</xdr:colOff>
      <xdr:row>26</xdr:row>
      <xdr:rowOff>143566</xdr:rowOff>
    </xdr:from>
    <xdr:to>
      <xdr:col>19</xdr:col>
      <xdr:colOff>599722</xdr:colOff>
      <xdr:row>28</xdr:row>
      <xdr:rowOff>88347</xdr:rowOff>
    </xdr:to>
    <xdr:sp macro="" textlink="">
      <xdr:nvSpPr>
        <xdr:cNvPr id="82" name="TextBox 81"/>
        <xdr:cNvSpPr txBox="1"/>
      </xdr:nvSpPr>
      <xdr:spPr>
        <a:xfrm>
          <a:off x="10270435" y="5024783"/>
          <a:ext cx="2709026" cy="320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baseline="0">
              <a:solidFill>
                <a:srgbClr val="C00000"/>
              </a:solidFill>
              <a:latin typeface="Arial Black" panose="020B0A04020102020204" pitchFamily="34" charset="0"/>
            </a:rPr>
            <a:t>Marital Status</a:t>
          </a:r>
        </a:p>
      </xdr:txBody>
    </xdr:sp>
    <xdr:clientData/>
  </xdr:twoCellAnchor>
  <xdr:twoCellAnchor editAs="oneCell">
    <xdr:from>
      <xdr:col>22</xdr:col>
      <xdr:colOff>651564</xdr:colOff>
      <xdr:row>30</xdr:row>
      <xdr:rowOff>44173</xdr:rowOff>
    </xdr:from>
    <xdr:to>
      <xdr:col>24</xdr:col>
      <xdr:colOff>231913</xdr:colOff>
      <xdr:row>37</xdr:row>
      <xdr:rowOff>132522</xdr:rowOff>
    </xdr:to>
    <mc:AlternateContent xmlns:mc="http://schemas.openxmlformats.org/markup-compatibility/2006">
      <mc:Choice xmlns:a14="http://schemas.microsoft.com/office/drawing/2010/main" Requires="a14">
        <xdr:graphicFrame macro="">
          <xdr:nvGraphicFramePr>
            <xdr:cNvPr id="89"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85999" y="5676347"/>
              <a:ext cx="883479" cy="1402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365539</xdr:colOff>
      <xdr:row>30</xdr:row>
      <xdr:rowOff>33129</xdr:rowOff>
    </xdr:from>
    <xdr:to>
      <xdr:col>22</xdr:col>
      <xdr:colOff>629478</xdr:colOff>
      <xdr:row>39</xdr:row>
      <xdr:rowOff>143564</xdr:rowOff>
    </xdr:to>
    <mc:AlternateContent xmlns:mc="http://schemas.openxmlformats.org/markup-compatibility/2006">
      <mc:Choice xmlns:a14="http://schemas.microsoft.com/office/drawing/2010/main" Requires="a14">
        <xdr:graphicFrame macro="">
          <xdr:nvGraphicFramePr>
            <xdr:cNvPr id="90"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96843" y="5665303"/>
              <a:ext cx="1567070" cy="1800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298174</xdr:colOff>
      <xdr:row>28</xdr:row>
      <xdr:rowOff>132520</xdr:rowOff>
    </xdr:from>
    <xdr:to>
      <xdr:col>22</xdr:col>
      <xdr:colOff>596348</xdr:colOff>
      <xdr:row>29</xdr:row>
      <xdr:rowOff>187738</xdr:rowOff>
    </xdr:to>
    <xdr:sp macro="" textlink="">
      <xdr:nvSpPr>
        <xdr:cNvPr id="14" name="TextBox 13"/>
        <xdr:cNvSpPr txBox="1"/>
      </xdr:nvSpPr>
      <xdr:spPr>
        <a:xfrm>
          <a:off x="13329478" y="5389216"/>
          <a:ext cx="1601305" cy="242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50000"/>
                </a:schemeClr>
              </a:solidFill>
              <a:latin typeface="Arial Black" panose="020B0A04020102020204" pitchFamily="34" charset="0"/>
            </a:rPr>
            <a:t>Eucational Field</a:t>
          </a:r>
        </a:p>
      </xdr:txBody>
    </xdr:sp>
    <xdr:clientData/>
  </xdr:twoCellAnchor>
  <xdr:twoCellAnchor>
    <xdr:from>
      <xdr:col>22</xdr:col>
      <xdr:colOff>417443</xdr:colOff>
      <xdr:row>28</xdr:row>
      <xdr:rowOff>119269</xdr:rowOff>
    </xdr:from>
    <xdr:to>
      <xdr:col>24</xdr:col>
      <xdr:colOff>474870</xdr:colOff>
      <xdr:row>30</xdr:row>
      <xdr:rowOff>0</xdr:rowOff>
    </xdr:to>
    <xdr:sp macro="" textlink="">
      <xdr:nvSpPr>
        <xdr:cNvPr id="93" name="TextBox 92"/>
        <xdr:cNvSpPr txBox="1"/>
      </xdr:nvSpPr>
      <xdr:spPr>
        <a:xfrm>
          <a:off x="14751878" y="5375965"/>
          <a:ext cx="1360557" cy="256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50000"/>
                </a:schemeClr>
              </a:solidFill>
              <a:latin typeface="Arial Black" panose="020B0A04020102020204" pitchFamily="34" charset="0"/>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0.28262</cdr:x>
      <cdr:y>0.34092</cdr:y>
    </cdr:from>
    <cdr:to>
      <cdr:x>0.65144</cdr:x>
      <cdr:y>0.62154</cdr:y>
    </cdr:to>
    <cdr:sp macro="" textlink="Gender!$B$9">
      <cdr:nvSpPr>
        <cdr:cNvPr id="2" name="TextBox 8"/>
        <cdr:cNvSpPr txBox="1"/>
      </cdr:nvSpPr>
      <cdr:spPr>
        <a:xfrm xmlns:a="http://schemas.openxmlformats.org/drawingml/2006/main">
          <a:off x="406977" y="490929"/>
          <a:ext cx="531091" cy="404091"/>
        </a:xfrm>
        <a:prstGeom xmlns:a="http://schemas.openxmlformats.org/drawingml/2006/main" prst="rect">
          <a:avLst/>
        </a:prstGeom>
        <a:solidFill xmlns:a="http://schemas.openxmlformats.org/drawingml/2006/main">
          <a:schemeClr val="bg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21381A9-B6C4-4FFE-9F97-9855FF034201}" type="TxLink">
            <a:rPr lang="en-AE" sz="1300" b="0" i="0" u="none" strike="noStrike">
              <a:ln>
                <a:noFill/>
              </a:ln>
              <a:solidFill>
                <a:srgbClr val="002060"/>
              </a:solidFill>
              <a:latin typeface="Arial Black" panose="020B0A04020102020204" pitchFamily="34" charset="0"/>
              <a:ea typeface="Calibri"/>
              <a:cs typeface="Calibri"/>
            </a:rPr>
            <a:pPr algn="ctr"/>
            <a:t>588</a:t>
          </a:fld>
          <a:endParaRPr lang="en-US" sz="1300">
            <a:ln>
              <a:noFill/>
            </a:ln>
            <a:solidFill>
              <a:srgbClr val="002060"/>
            </a:solidFill>
            <a:latin typeface="Arial Black" panose="020B0A040201020202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0.3159</cdr:x>
      <cdr:y>0.33995</cdr:y>
    </cdr:from>
    <cdr:to>
      <cdr:x>0.68471</cdr:x>
      <cdr:y>0.62057</cdr:y>
    </cdr:to>
    <cdr:sp macro="" textlink="Gender!$B$10">
      <cdr:nvSpPr>
        <cdr:cNvPr id="2" name="TextBox 8"/>
        <cdr:cNvSpPr txBox="1"/>
      </cdr:nvSpPr>
      <cdr:spPr>
        <a:xfrm xmlns:a="http://schemas.openxmlformats.org/drawingml/2006/main">
          <a:off x="454891" y="489527"/>
          <a:ext cx="531091" cy="404091"/>
        </a:xfrm>
        <a:prstGeom xmlns:a="http://schemas.openxmlformats.org/drawingml/2006/main" prst="rect">
          <a:avLst/>
        </a:prstGeom>
        <a:solidFill xmlns:a="http://schemas.openxmlformats.org/drawingml/2006/main">
          <a:schemeClr val="bg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30E72EE4-98E4-4EC4-9C49-4174072A480E}" type="TxLink">
            <a:rPr lang="en-AE" sz="1300" b="0" i="0" u="none" strike="noStrike">
              <a:ln>
                <a:noFill/>
              </a:ln>
              <a:solidFill>
                <a:srgbClr val="000000"/>
              </a:solidFill>
              <a:latin typeface="Arial Black" panose="020B0A04020102020204" pitchFamily="34" charset="0"/>
              <a:ea typeface="Calibri"/>
              <a:cs typeface="Calibri"/>
            </a:rPr>
            <a:pPr algn="ctr"/>
            <a:t>882</a:t>
          </a:fld>
          <a:endParaRPr lang="en-US" sz="1300">
            <a:ln>
              <a:noFill/>
            </a:ln>
            <a:solidFill>
              <a:srgbClr val="002060"/>
            </a:solidFill>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928.760399537037"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41517728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415177280" numFmtId="164"/>
  </dataFields>
  <formats count="8">
    <format dxfId="104">
      <pivotArea outline="0" collapsedLevelsAreSubtotals="1" fieldPosition="0"/>
    </format>
    <format dxfId="103">
      <pivotArea outline="0" collapsedLevelsAreSubtotals="1" fieldPosition="0"/>
    </format>
    <format dxfId="102">
      <pivotArea outline="0" collapsedLevelsAreSubtotals="1" fieldPosition="0"/>
    </format>
    <format dxfId="101">
      <pivotArea outline="0" collapsedLevelsAreSubtotals="1" fieldPosition="0"/>
    </format>
    <format dxfId="100">
      <pivotArea outline="0" collapsedLevelsAreSubtotals="1" fieldPosition="0"/>
    </format>
    <format dxfId="99">
      <pivotArea outline="0" collapsedLevelsAreSubtotals="1" fieldPosition="0"/>
    </format>
    <format dxfId="98">
      <pivotArea outline="0" collapsedLevelsAreSubtotals="1" fieldPosition="0"/>
    </format>
    <format dxfId="9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2">
    <chartFormat chart="18" format="3"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Gender"/>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 By Age Group"/>
    <pivotTable tabId="12" name="Attrition By Job"/>
    <pivotTable tabId="13" name="Department Wise Attrition"/>
    <pivotTable tabId="11" name="Education by Attrition"/>
    <pivotTable tabId="10" name="Gender"/>
    <pivotTable tabId="8" name="KPI"/>
    <pivotTable tabId="15" name="Marital Status"/>
    <pivotTable tabId="9" name="Rating"/>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4" name="Attrition By Age Group"/>
    <pivotTable tabId="12" name="Attrition By Job"/>
    <pivotTable tabId="13" name="Department Wise Attrition"/>
    <pivotTable tabId="11" name="Education by Attrition"/>
    <pivotTable tabId="10" name="Gender"/>
    <pivotTable tabId="8" name="KPI"/>
    <pivotTable tabId="15" name="Marital Status"/>
    <pivotTable tabId="9"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1" caption="Gender" columnCount="2" rowHeight="260350"/>
  <slicer name="Department 1" cache="Slicer_Department" style="Slicer" rowHeight="260350"/>
  <slicer name="Education Field 3" cache="Slicer_Education_Field2" style="Slicer" rowHeight="260350"/>
</slicers>
</file>

<file path=xl/tables/table1.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B4" sqref="B4"/>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4.69921875" bestFit="1" customWidth="1"/>
  </cols>
  <sheetData>
    <row r="3" spans="1:5" x14ac:dyDescent="0.3">
      <c r="A3" s="2" t="s">
        <v>1554</v>
      </c>
      <c r="B3" s="7" t="s">
        <v>1555</v>
      </c>
      <c r="C3" s="4" t="s">
        <v>1556</v>
      </c>
    </row>
    <row r="4" spans="1:5" x14ac:dyDescent="0.3">
      <c r="A4" s="5">
        <v>1470</v>
      </c>
      <c r="B4" s="8">
        <v>237</v>
      </c>
      <c r="C4" s="6">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12">
        <f>GETPIVOTDATA("Average of Age",$A$3)</f>
        <v>36.923809523809524</v>
      </c>
      <c r="D9">
        <f>A9-B9</f>
        <v>1233</v>
      </c>
      <c r="E9" s="10">
        <f>B9/A9</f>
        <v>0.16122448979591836</v>
      </c>
    </row>
    <row r="10" spans="1:5" x14ac:dyDescent="0.3">
      <c r="E10"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workbookViewId="0">
      <selection activeCell="N13" sqref="N13"/>
    </sheetView>
  </sheetViews>
  <sheetFormatPr defaultRowHeight="15.6" x14ac:dyDescent="0.3"/>
  <cols>
    <col min="1" max="1" width="23.59765625" bestFit="1" customWidth="1"/>
    <col min="2" max="2" width="21.8984375" bestFit="1" customWidth="1"/>
  </cols>
  <sheetData>
    <row r="3" spans="1:5" x14ac:dyDescent="0.3">
      <c r="A3" s="3" t="s">
        <v>1562</v>
      </c>
    </row>
    <row r="4" spans="1:5" x14ac:dyDescent="0.3">
      <c r="A4" s="14">
        <v>2.6265306122448981</v>
      </c>
    </row>
    <row r="6" spans="1:5" x14ac:dyDescent="0.3">
      <c r="A6" t="s">
        <v>1563</v>
      </c>
      <c r="B6" s="11">
        <f>GETPIVOTDATA("Job Satisfaction",$A$3)</f>
        <v>2.6265306122448981</v>
      </c>
      <c r="C6">
        <f>B6/4</f>
        <v>0.65663265306122454</v>
      </c>
    </row>
    <row r="7" spans="1:5" x14ac:dyDescent="0.3">
      <c r="A7" t="s">
        <v>1564</v>
      </c>
      <c r="B7" s="11">
        <f>4-B6</f>
        <v>1.3734693877551019</v>
      </c>
      <c r="C7">
        <f>B7/4</f>
        <v>0.34336734693877546</v>
      </c>
    </row>
    <row r="15" spans="1:5" x14ac:dyDescent="0.3">
      <c r="E15" s="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9" sqref="C9:C10"/>
    </sheetView>
  </sheetViews>
  <sheetFormatPr defaultRowHeight="15.6" x14ac:dyDescent="0.3"/>
  <cols>
    <col min="1" max="1" width="12.19921875" bestFit="1" customWidth="1"/>
    <col min="2" max="2" width="22.796875" bestFit="1" customWidth="1"/>
  </cols>
  <sheetData>
    <row r="3" spans="1:3" x14ac:dyDescent="0.3">
      <c r="A3" s="16" t="s">
        <v>1565</v>
      </c>
      <c r="B3" s="3" t="s">
        <v>1567</v>
      </c>
    </row>
    <row r="4" spans="1:3" x14ac:dyDescent="0.3">
      <c r="A4" s="17" t="s">
        <v>51</v>
      </c>
      <c r="B4" s="18">
        <v>588</v>
      </c>
    </row>
    <row r="5" spans="1:3" x14ac:dyDescent="0.3">
      <c r="A5" s="19" t="s">
        <v>62</v>
      </c>
      <c r="B5" s="20">
        <v>882</v>
      </c>
    </row>
    <row r="6" spans="1:3" x14ac:dyDescent="0.3">
      <c r="A6" s="21" t="s">
        <v>1566</v>
      </c>
      <c r="B6" s="22">
        <v>1470</v>
      </c>
    </row>
    <row r="9" spans="1:3" x14ac:dyDescent="0.3">
      <c r="A9" s="23" t="s">
        <v>51</v>
      </c>
      <c r="B9">
        <f>IFERROR(GETPIVOTDATA("Employee Count",$A$3,"Gender","Female"),0)</f>
        <v>588</v>
      </c>
      <c r="C9" s="9">
        <f>IFERROR(B9/(B9+B10),0)</f>
        <v>0.4</v>
      </c>
    </row>
    <row r="10" spans="1:3" x14ac:dyDescent="0.3">
      <c r="A10" s="23" t="s">
        <v>62</v>
      </c>
      <c r="B10">
        <f>IFERROR(GETPIVOTDATA("Employee Count",$A$3,"Gender","Male"),0)</f>
        <v>882</v>
      </c>
      <c r="C10" s="9">
        <f>IFERROR(B10/(B10+B9),0)</f>
        <v>0.6</v>
      </c>
    </row>
    <row r="11" spans="1:3" x14ac:dyDescent="0.3">
      <c r="C11"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5" sqref="I5"/>
    </sheetView>
  </sheetViews>
  <sheetFormatPr defaultRowHeight="15.6" x14ac:dyDescent="0.3"/>
  <cols>
    <col min="1" max="1" width="16" bestFit="1" customWidth="1"/>
    <col min="2" max="2" width="22.796875" bestFit="1" customWidth="1"/>
  </cols>
  <sheetData>
    <row r="3" spans="1:2" x14ac:dyDescent="0.3">
      <c r="A3" s="16" t="s">
        <v>1565</v>
      </c>
      <c r="B3" s="3" t="s">
        <v>1555</v>
      </c>
    </row>
    <row r="4" spans="1:2" x14ac:dyDescent="0.3">
      <c r="A4" s="17" t="s">
        <v>134</v>
      </c>
      <c r="B4" s="18">
        <v>5</v>
      </c>
    </row>
    <row r="5" spans="1:2" x14ac:dyDescent="0.3">
      <c r="A5" s="19" t="s">
        <v>65</v>
      </c>
      <c r="B5" s="20">
        <v>31</v>
      </c>
    </row>
    <row r="6" spans="1:2" x14ac:dyDescent="0.3">
      <c r="A6" s="19" t="s">
        <v>55</v>
      </c>
      <c r="B6" s="20">
        <v>44</v>
      </c>
    </row>
    <row r="7" spans="1:2" x14ac:dyDescent="0.3">
      <c r="A7" s="19" t="s">
        <v>71</v>
      </c>
      <c r="B7" s="20">
        <v>58</v>
      </c>
    </row>
    <row r="8" spans="1:2" x14ac:dyDescent="0.3">
      <c r="A8" s="19" t="s">
        <v>77</v>
      </c>
      <c r="B8" s="20">
        <v>99</v>
      </c>
    </row>
    <row r="9" spans="1:2" x14ac:dyDescent="0.3">
      <c r="A9" s="21"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K17" sqref="K17"/>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6" t="s">
        <v>1565</v>
      </c>
      <c r="B3" s="3" t="s">
        <v>1555</v>
      </c>
      <c r="D3" t="s">
        <v>1568</v>
      </c>
      <c r="E3" t="s">
        <v>0</v>
      </c>
    </row>
    <row r="4" spans="1:5" x14ac:dyDescent="0.3">
      <c r="A4" s="17" t="s">
        <v>83</v>
      </c>
      <c r="B4" s="18">
        <v>9</v>
      </c>
      <c r="D4" t="str">
        <f>A4</f>
        <v>Healthcare Representative</v>
      </c>
      <c r="E4">
        <f>GETPIVOTDATA("CF_attrition count",$A$3,"Job Role",A4)</f>
        <v>9</v>
      </c>
    </row>
    <row r="5" spans="1:5" x14ac:dyDescent="0.3">
      <c r="A5" s="19" t="s">
        <v>163</v>
      </c>
      <c r="B5" s="20">
        <v>12</v>
      </c>
      <c r="D5" t="str">
        <f t="shared" ref="D5:D11" si="0">A5</f>
        <v>Human Resources</v>
      </c>
      <c r="E5">
        <f t="shared" ref="E5:E12" si="1">GETPIVOTDATA("CF_attrition count",$A$3,"Job Role",A5)</f>
        <v>12</v>
      </c>
    </row>
    <row r="6" spans="1:5" x14ac:dyDescent="0.3">
      <c r="A6" s="19" t="s">
        <v>68</v>
      </c>
      <c r="B6" s="20">
        <v>62</v>
      </c>
      <c r="D6" t="str">
        <f t="shared" si="0"/>
        <v>Laboratory Technician</v>
      </c>
      <c r="E6">
        <f t="shared" si="1"/>
        <v>62</v>
      </c>
    </row>
    <row r="7" spans="1:5" x14ac:dyDescent="0.3">
      <c r="A7" s="19" t="s">
        <v>95</v>
      </c>
      <c r="B7" s="20">
        <v>5</v>
      </c>
      <c r="D7" t="str">
        <f t="shared" si="0"/>
        <v>Manager</v>
      </c>
      <c r="E7">
        <f t="shared" si="1"/>
        <v>5</v>
      </c>
    </row>
    <row r="8" spans="1:5" x14ac:dyDescent="0.3">
      <c r="A8" s="19" t="s">
        <v>81</v>
      </c>
      <c r="B8" s="20">
        <v>10</v>
      </c>
      <c r="D8" t="str">
        <f t="shared" si="0"/>
        <v>Manufacturing Director</v>
      </c>
      <c r="E8">
        <f t="shared" si="1"/>
        <v>10</v>
      </c>
    </row>
    <row r="9" spans="1:5" x14ac:dyDescent="0.3">
      <c r="A9" s="19" t="s">
        <v>101</v>
      </c>
      <c r="B9" s="20">
        <v>2</v>
      </c>
      <c r="D9" t="str">
        <f t="shared" si="0"/>
        <v>Research Director</v>
      </c>
      <c r="E9">
        <f t="shared" si="1"/>
        <v>2</v>
      </c>
    </row>
    <row r="10" spans="1:5" x14ac:dyDescent="0.3">
      <c r="A10" s="19" t="s">
        <v>63</v>
      </c>
      <c r="B10" s="20">
        <v>47</v>
      </c>
      <c r="D10" t="str">
        <f t="shared" si="0"/>
        <v>Research Scientist</v>
      </c>
      <c r="E10">
        <f t="shared" si="1"/>
        <v>47</v>
      </c>
    </row>
    <row r="11" spans="1:5" x14ac:dyDescent="0.3">
      <c r="A11" s="19" t="s">
        <v>52</v>
      </c>
      <c r="B11" s="20">
        <v>57</v>
      </c>
      <c r="D11" t="str">
        <f t="shared" si="0"/>
        <v>Sales Executive</v>
      </c>
      <c r="E11">
        <f t="shared" si="1"/>
        <v>57</v>
      </c>
    </row>
    <row r="12" spans="1:5" x14ac:dyDescent="0.3">
      <c r="A12" s="19" t="s">
        <v>99</v>
      </c>
      <c r="B12" s="20">
        <v>33</v>
      </c>
      <c r="D12" t="str">
        <f>A12</f>
        <v>Sales Representative</v>
      </c>
      <c r="E12">
        <f t="shared" si="1"/>
        <v>33</v>
      </c>
    </row>
    <row r="13" spans="1:5" x14ac:dyDescent="0.3">
      <c r="A13" s="21"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17" sqref="K17"/>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161</v>
      </c>
      <c r="B4" s="24">
        <v>5.0632911392405063E-2</v>
      </c>
    </row>
    <row r="5" spans="1:2" x14ac:dyDescent="0.3">
      <c r="A5" s="19" t="s">
        <v>60</v>
      </c>
      <c r="B5" s="25">
        <v>0.56118143459915615</v>
      </c>
    </row>
    <row r="6" spans="1:2" x14ac:dyDescent="0.3">
      <c r="A6" s="19" t="s">
        <v>48</v>
      </c>
      <c r="B6" s="25">
        <v>0.3881856540084388</v>
      </c>
    </row>
    <row r="7" spans="1:2" x14ac:dyDescent="0.3">
      <c r="A7" s="21" t="s">
        <v>1566</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8" sqref="B8"/>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69</v>
      </c>
      <c r="B4" s="18">
        <v>112</v>
      </c>
    </row>
    <row r="5" spans="1:2" x14ac:dyDescent="0.3">
      <c r="A5" s="19" t="s">
        <v>46</v>
      </c>
      <c r="B5" s="20">
        <v>51</v>
      </c>
    </row>
    <row r="6" spans="1:2" x14ac:dyDescent="0.3">
      <c r="A6" s="19" t="s">
        <v>92</v>
      </c>
      <c r="B6" s="20">
        <v>38</v>
      </c>
    </row>
    <row r="7" spans="1:2" x14ac:dyDescent="0.3">
      <c r="A7" s="19" t="s">
        <v>58</v>
      </c>
      <c r="B7" s="20">
        <v>25</v>
      </c>
    </row>
    <row r="8" spans="1:2" x14ac:dyDescent="0.3">
      <c r="A8" s="19" t="s">
        <v>75</v>
      </c>
      <c r="B8" s="20">
        <v>11</v>
      </c>
    </row>
    <row r="9" spans="1:2" x14ac:dyDescent="0.3">
      <c r="A9" s="21"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workbookViewId="0">
      <selection activeCell="G5" sqref="G5"/>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6" t="s">
        <v>1565</v>
      </c>
      <c r="B3" s="3" t="s">
        <v>1569</v>
      </c>
      <c r="D3" t="s">
        <v>10</v>
      </c>
      <c r="E3" t="s">
        <v>0</v>
      </c>
    </row>
    <row r="4" spans="1:5" x14ac:dyDescent="0.3">
      <c r="A4" s="17" t="s">
        <v>79</v>
      </c>
      <c r="B4" s="18">
        <v>327</v>
      </c>
      <c r="D4" t="str">
        <f>A4</f>
        <v>Divorced</v>
      </c>
      <c r="E4">
        <f>GETPIVOTDATA("Attrition",$A$3,"Marital Status",A4)</f>
        <v>327</v>
      </c>
    </row>
    <row r="5" spans="1:5" x14ac:dyDescent="0.3">
      <c r="A5" s="19" t="s">
        <v>64</v>
      </c>
      <c r="B5" s="20">
        <v>673</v>
      </c>
      <c r="D5" t="str">
        <f>A5</f>
        <v>Married</v>
      </c>
      <c r="E5">
        <f>GETPIVOTDATA("Attrition",$A$3,"Marital Status",A5)</f>
        <v>673</v>
      </c>
    </row>
    <row r="6" spans="1:5" x14ac:dyDescent="0.3">
      <c r="A6" s="19" t="s">
        <v>53</v>
      </c>
      <c r="B6" s="20">
        <v>470</v>
      </c>
      <c r="D6" t="str">
        <f>A6</f>
        <v>Single</v>
      </c>
      <c r="E6">
        <f>GETPIVOTDATA("Attrition",$A$3,"Marital Status",A6)</f>
        <v>470</v>
      </c>
    </row>
    <row r="7" spans="1:5" x14ac:dyDescent="0.3">
      <c r="A7" s="21" t="s">
        <v>1566</v>
      </c>
      <c r="B7" s="22">
        <v>1470</v>
      </c>
    </row>
    <row r="14" spans="1:5" x14ac:dyDescent="0.3">
      <c r="B14" s="2"/>
      <c r="C14" s="3"/>
    </row>
    <row r="15" spans="1:5" x14ac:dyDescent="0.3">
      <c r="B15" s="17"/>
      <c r="C15" s="18"/>
    </row>
    <row r="16" spans="1:5" x14ac:dyDescent="0.3">
      <c r="B16" s="19"/>
      <c r="C16" s="20"/>
    </row>
    <row r="17" spans="2:3" x14ac:dyDescent="0.3">
      <c r="B17" s="19"/>
      <c r="C17" s="20"/>
    </row>
    <row r="18" spans="2:3" x14ac:dyDescent="0.3">
      <c r="B18" s="21"/>
      <c r="C18" s="22"/>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zoomScale="69" workbookViewId="0">
      <selection activeCell="E25" sqref="E2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zoomScale="109"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showGridLines="0" tabSelected="1" topLeftCell="C2" zoomScale="69" zoomScaleNormal="97" workbookViewId="0">
      <selection activeCell="AA16" sqref="AA16"/>
    </sheetView>
  </sheetViews>
  <sheetFormatPr defaultColWidth="11.19921875" defaultRowHeight="15" customHeight="1" x14ac:dyDescent="0.3"/>
  <cols>
    <col min="1" max="26" width="8.59765625" style="13" customWidth="1"/>
    <col min="27" max="16384" width="11.19921875" style="13"/>
  </cols>
  <sheetData>
    <row r="4" spans="2:2" ht="15" customHeight="1" x14ac:dyDescent="0.3">
      <c r="B4" s="15"/>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Department Wise Attrition</vt:lpstr>
      <vt:lpstr>Attrition By Age Group</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LENOVO</cp:lastModifiedBy>
  <dcterms:created xsi:type="dcterms:W3CDTF">2022-12-29T16:02:46Z</dcterms:created>
  <dcterms:modified xsi:type="dcterms:W3CDTF">2025-10-01T09:22:06Z</dcterms:modified>
</cp:coreProperties>
</file>