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E42DFEF3-474D-43FC-9F22-33454CA509D2}" xr6:coauthVersionLast="47" xr6:coauthVersionMax="47" xr10:uidLastSave="{00000000-0000-0000-0000-000000000000}"/>
  <bookViews>
    <workbookView xWindow="-120" yWindow="-120" windowWidth="20730" windowHeight="11160" firstSheet="1" activeTab="1" xr2:uid="{4607F821-3A2E-4779-BD38-E2E19A977AC4}"/>
  </bookViews>
  <sheets>
    <sheet name="Sheet5" sheetId="17" r:id="rId1"/>
    <sheet name="Working Statement" sheetId="12" r:id="rId2"/>
    <sheet name="Pivot Tables" sheetId="19" r:id="rId3"/>
    <sheet name="full statement" sheetId="7" r:id="rId4"/>
    <sheet name="statement of Account (5)" sheetId="6" r:id="rId5"/>
    <sheet name="statement of Account (4)" sheetId="5" r:id="rId6"/>
    <sheet name="statement of Account (3)" sheetId="4" r:id="rId7"/>
    <sheet name="statement of Account (2)" sheetId="3" r:id="rId8"/>
    <sheet name="statement of Account" sheetId="2" r:id="rId9"/>
  </sheets>
  <definedNames>
    <definedName name="ExternalData_1" localSheetId="8" hidden="1">'statement of Account'!$A$1:$Z$245</definedName>
    <definedName name="ExternalData_2" localSheetId="7" hidden="1">'statement of Account (2)'!$A$1:$Z$319</definedName>
    <definedName name="ExternalData_3" localSheetId="6" hidden="1">'statement of Account (3)'!$A$1:$Z$203</definedName>
    <definedName name="ExternalData_4" localSheetId="5" hidden="1">'statement of Account (4)'!$A$1:$Z$128</definedName>
    <definedName name="ExternalData_5" localSheetId="4" hidden="1">'statement of Account (5)'!$A$1:$Z$21</definedName>
    <definedName name="ExternalData_6" localSheetId="3" hidden="1">'full statement'!$A$1:$J$912</definedName>
    <definedName name="ExternalData_7" localSheetId="1" hidden="1">'Working Statement'!$A$1:$G$912</definedName>
  </definedNames>
  <calcPr calcId="191029"/>
  <pivotCaches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  <c r="H291" i="12"/>
  <c r="L2" i="12"/>
  <c r="N2" i="12" s="1"/>
  <c r="L912" i="12"/>
  <c r="N912" i="12" s="1"/>
  <c r="L911" i="12"/>
  <c r="N911" i="12" s="1"/>
  <c r="L910" i="12"/>
  <c r="N910" i="12" s="1"/>
  <c r="L909" i="12"/>
  <c r="N909" i="12" s="1"/>
  <c r="L908" i="12"/>
  <c r="L907" i="12"/>
  <c r="L906" i="12"/>
  <c r="N906" i="12" s="1"/>
  <c r="L905" i="12"/>
  <c r="N905" i="12" s="1"/>
  <c r="L904" i="12"/>
  <c r="N904" i="12" s="1"/>
  <c r="L903" i="12"/>
  <c r="L902" i="12"/>
  <c r="L901" i="12"/>
  <c r="N901" i="12" s="1"/>
  <c r="L900" i="12"/>
  <c r="N900" i="12" s="1"/>
  <c r="L899" i="12"/>
  <c r="N899" i="12" s="1"/>
  <c r="L898" i="12"/>
  <c r="L897" i="12"/>
  <c r="N897" i="12" s="1"/>
  <c r="L896" i="12"/>
  <c r="N896" i="12" s="1"/>
  <c r="L895" i="12"/>
  <c r="N895" i="12" s="1"/>
  <c r="L894" i="12"/>
  <c r="N894" i="12" s="1"/>
  <c r="L893" i="12"/>
  <c r="N893" i="12" s="1"/>
  <c r="L891" i="12"/>
  <c r="L890" i="12"/>
  <c r="N890" i="12" s="1"/>
  <c r="L889" i="12"/>
  <c r="N889" i="12" s="1"/>
  <c r="L888" i="12"/>
  <c r="N888" i="12" s="1"/>
  <c r="L887" i="12"/>
  <c r="L886" i="12"/>
  <c r="L885" i="12"/>
  <c r="N885" i="12" s="1"/>
  <c r="L884" i="12"/>
  <c r="N884" i="12" s="1"/>
  <c r="L883" i="12"/>
  <c r="N883" i="12" s="1"/>
  <c r="L882" i="12"/>
  <c r="L881" i="12"/>
  <c r="N881" i="12" s="1"/>
  <c r="L880" i="12"/>
  <c r="N880" i="12" s="1"/>
  <c r="L879" i="12"/>
  <c r="N879" i="12" s="1"/>
  <c r="L877" i="12"/>
  <c r="L876" i="12"/>
  <c r="L875" i="12"/>
  <c r="L874" i="12"/>
  <c r="N874" i="12" s="1"/>
  <c r="L873" i="12"/>
  <c r="N873" i="12" s="1"/>
  <c r="L872" i="12"/>
  <c r="N872" i="12" s="1"/>
  <c r="L871" i="12"/>
  <c r="L870" i="12"/>
  <c r="L869" i="12"/>
  <c r="N869" i="12" s="1"/>
  <c r="L868" i="12"/>
  <c r="N868" i="12" s="1"/>
  <c r="L867" i="12"/>
  <c r="N867" i="12" s="1"/>
  <c r="L866" i="12"/>
  <c r="L865" i="12"/>
  <c r="N865" i="12" s="1"/>
  <c r="L864" i="12"/>
  <c r="N864" i="12" s="1"/>
  <c r="L863" i="12"/>
  <c r="N863" i="12" s="1"/>
  <c r="L862" i="12"/>
  <c r="N862" i="12" s="1"/>
  <c r="L861" i="12"/>
  <c r="N861" i="12" s="1"/>
  <c r="L860" i="12"/>
  <c r="L859" i="12"/>
  <c r="L858" i="12"/>
  <c r="N858" i="12" s="1"/>
  <c r="L857" i="12"/>
  <c r="N857" i="12" s="1"/>
  <c r="L856" i="12"/>
  <c r="N856" i="12" s="1"/>
  <c r="L855" i="12"/>
  <c r="L854" i="12"/>
  <c r="L853" i="12"/>
  <c r="N853" i="12" s="1"/>
  <c r="L852" i="12"/>
  <c r="N852" i="12" s="1"/>
  <c r="L851" i="12"/>
  <c r="N851" i="12" s="1"/>
  <c r="L850" i="12"/>
  <c r="L849" i="12"/>
  <c r="L848" i="12"/>
  <c r="L847" i="12"/>
  <c r="N847" i="12" s="1"/>
  <c r="L846" i="12"/>
  <c r="N846" i="12" s="1"/>
  <c r="L845" i="12"/>
  <c r="N845" i="12" s="1"/>
  <c r="L844" i="12"/>
  <c r="L843" i="12"/>
  <c r="L842" i="12"/>
  <c r="N842" i="12" s="1"/>
  <c r="L841" i="12"/>
  <c r="N841" i="12" s="1"/>
  <c r="L840" i="12"/>
  <c r="N840" i="12" s="1"/>
  <c r="L839" i="12"/>
  <c r="L838" i="12"/>
  <c r="L837" i="12"/>
  <c r="N837" i="12" s="1"/>
  <c r="L836" i="12"/>
  <c r="N836" i="12" s="1"/>
  <c r="L835" i="12"/>
  <c r="L834" i="12"/>
  <c r="L833" i="12"/>
  <c r="L832" i="12"/>
  <c r="N832" i="12" s="1"/>
  <c r="L831" i="12"/>
  <c r="N831" i="12" s="1"/>
  <c r="L830" i="12"/>
  <c r="N830" i="12" s="1"/>
  <c r="L829" i="12"/>
  <c r="N829" i="12" s="1"/>
  <c r="L828" i="12"/>
  <c r="L827" i="12"/>
  <c r="L826" i="12"/>
  <c r="N826" i="12" s="1"/>
  <c r="L825" i="12"/>
  <c r="L824" i="12"/>
  <c r="L823" i="12"/>
  <c r="L822" i="12"/>
  <c r="L821" i="12"/>
  <c r="N821" i="12" s="1"/>
  <c r="L820" i="12"/>
  <c r="N820" i="12" s="1"/>
  <c r="L819" i="12"/>
  <c r="N819" i="12" s="1"/>
  <c r="L818" i="12"/>
  <c r="L817" i="12"/>
  <c r="N817" i="12" s="1"/>
  <c r="L816" i="12"/>
  <c r="N816" i="12" s="1"/>
  <c r="L815" i="12"/>
  <c r="N815" i="12" s="1"/>
  <c r="L814" i="12"/>
  <c r="L813" i="12"/>
  <c r="L812" i="12"/>
  <c r="L811" i="12"/>
  <c r="L810" i="12"/>
  <c r="N810" i="12" s="1"/>
  <c r="L809" i="12"/>
  <c r="L808" i="12"/>
  <c r="N808" i="12" s="1"/>
  <c r="L807" i="12"/>
  <c r="N807" i="12" s="1"/>
  <c r="L806" i="12"/>
  <c r="L805" i="12"/>
  <c r="N805" i="12" s="1"/>
  <c r="L804" i="12"/>
  <c r="N804" i="12" s="1"/>
  <c r="L803" i="12"/>
  <c r="N803" i="12" s="1"/>
  <c r="L802" i="12"/>
  <c r="L801" i="12"/>
  <c r="L800" i="12"/>
  <c r="L799" i="12"/>
  <c r="L798" i="12"/>
  <c r="N798" i="12" s="1"/>
  <c r="L797" i="12"/>
  <c r="N797" i="12" s="1"/>
  <c r="L796" i="12"/>
  <c r="N796" i="12" s="1"/>
  <c r="L795" i="12"/>
  <c r="L794" i="12"/>
  <c r="N794" i="12" s="1"/>
  <c r="L793" i="12"/>
  <c r="N793" i="12" s="1"/>
  <c r="L792" i="12"/>
  <c r="N792" i="12" s="1"/>
  <c r="L791" i="12"/>
  <c r="L790" i="12"/>
  <c r="L789" i="12"/>
  <c r="N789" i="12" s="1"/>
  <c r="L788" i="12"/>
  <c r="L787" i="12"/>
  <c r="N787" i="12" s="1"/>
  <c r="L786" i="12"/>
  <c r="L785" i="12"/>
  <c r="N785" i="12" s="1"/>
  <c r="L784" i="12"/>
  <c r="L783" i="12"/>
  <c r="N783" i="12" s="1"/>
  <c r="L782" i="12"/>
  <c r="L781" i="12"/>
  <c r="L780" i="12"/>
  <c r="L779" i="12"/>
  <c r="L778" i="12"/>
  <c r="N778" i="12" s="1"/>
  <c r="L777" i="12"/>
  <c r="N777" i="12" s="1"/>
  <c r="L776" i="12"/>
  <c r="N776" i="12" s="1"/>
  <c r="L775" i="12"/>
  <c r="L774" i="12"/>
  <c r="L773" i="12"/>
  <c r="N773" i="12" s="1"/>
  <c r="L772" i="12"/>
  <c r="N772" i="12" s="1"/>
  <c r="L771" i="12"/>
  <c r="N771" i="12" s="1"/>
  <c r="L770" i="12"/>
  <c r="L769" i="12"/>
  <c r="N769" i="12" s="1"/>
  <c r="L768" i="12"/>
  <c r="L767" i="12"/>
  <c r="N767" i="12" s="1"/>
  <c r="L766" i="12"/>
  <c r="N766" i="12" s="1"/>
  <c r="L765" i="12"/>
  <c r="N765" i="12" s="1"/>
  <c r="L764" i="12"/>
  <c r="N764" i="12" s="1"/>
  <c r="L760" i="12"/>
  <c r="N760" i="12" s="1"/>
  <c r="L759" i="12"/>
  <c r="L758" i="12"/>
  <c r="L757" i="12"/>
  <c r="N757" i="12" s="1"/>
  <c r="L756" i="12"/>
  <c r="N756" i="12" s="1"/>
  <c r="L755" i="12"/>
  <c r="N755" i="12" s="1"/>
  <c r="L754" i="12"/>
  <c r="L753" i="12"/>
  <c r="N753" i="12" s="1"/>
  <c r="L752" i="12"/>
  <c r="L751" i="12"/>
  <c r="N751" i="12" s="1"/>
  <c r="L750" i="12"/>
  <c r="N750" i="12" s="1"/>
  <c r="L749" i="12"/>
  <c r="N749" i="12" s="1"/>
  <c r="L748" i="12"/>
  <c r="N748" i="12" s="1"/>
  <c r="L747" i="12"/>
  <c r="L746" i="12"/>
  <c r="N746" i="12" s="1"/>
  <c r="L745" i="12"/>
  <c r="L744" i="12"/>
  <c r="L743" i="12"/>
  <c r="L742" i="12"/>
  <c r="L727" i="12"/>
  <c r="L726" i="12"/>
  <c r="L725" i="12"/>
  <c r="N725" i="12" s="1"/>
  <c r="L724" i="12"/>
  <c r="N724" i="12" s="1"/>
  <c r="L723" i="12"/>
  <c r="N723" i="12" s="1"/>
  <c r="L722" i="12"/>
  <c r="L721" i="12"/>
  <c r="N721" i="12" s="1"/>
  <c r="L720" i="12"/>
  <c r="L719" i="12"/>
  <c r="N719" i="12" s="1"/>
  <c r="L718" i="12"/>
  <c r="N718" i="12" s="1"/>
  <c r="L717" i="12"/>
  <c r="N717" i="12" s="1"/>
  <c r="L716" i="12"/>
  <c r="N716" i="12" s="1"/>
  <c r="L715" i="12"/>
  <c r="L714" i="12"/>
  <c r="N714" i="12" s="1"/>
  <c r="L713" i="12"/>
  <c r="N713" i="12" s="1"/>
  <c r="L712" i="12"/>
  <c r="N712" i="12" s="1"/>
  <c r="L711" i="12"/>
  <c r="L710" i="12"/>
  <c r="L709" i="12"/>
  <c r="N709" i="12" s="1"/>
  <c r="L708" i="12"/>
  <c r="N708" i="12" s="1"/>
  <c r="L707" i="12"/>
  <c r="N707" i="12" s="1"/>
  <c r="L706" i="12"/>
  <c r="L705" i="12"/>
  <c r="N705" i="12" s="1"/>
  <c r="L704" i="12"/>
  <c r="L703" i="12"/>
  <c r="N703" i="12" s="1"/>
  <c r="L702" i="12"/>
  <c r="N702" i="12" s="1"/>
  <c r="L701" i="12"/>
  <c r="N701" i="12" s="1"/>
  <c r="L700" i="12"/>
  <c r="N700" i="12" s="1"/>
  <c r="L699" i="12"/>
  <c r="L698" i="12"/>
  <c r="L697" i="12"/>
  <c r="L696" i="12"/>
  <c r="L695" i="12"/>
  <c r="L694" i="12"/>
  <c r="L693" i="12"/>
  <c r="L692" i="12"/>
  <c r="L691" i="12"/>
  <c r="L690" i="12"/>
  <c r="L689" i="12"/>
  <c r="L688" i="12"/>
  <c r="L687" i="12"/>
  <c r="L686" i="12"/>
  <c r="L685" i="12"/>
  <c r="L684" i="12"/>
  <c r="L683" i="12"/>
  <c r="L682" i="12"/>
  <c r="L681" i="12"/>
  <c r="L680" i="12"/>
  <c r="L679" i="12"/>
  <c r="L678" i="12"/>
  <c r="L677" i="12"/>
  <c r="L676" i="12"/>
  <c r="L675" i="12"/>
  <c r="L674" i="12"/>
  <c r="L673" i="12"/>
  <c r="L672" i="12"/>
  <c r="L671" i="12"/>
  <c r="L670" i="12"/>
  <c r="L669" i="12"/>
  <c r="L668" i="12"/>
  <c r="L667" i="12"/>
  <c r="L666" i="12"/>
  <c r="L665" i="12"/>
  <c r="L664" i="12"/>
  <c r="L663" i="12"/>
  <c r="L662" i="12"/>
  <c r="L661" i="12"/>
  <c r="L660" i="12"/>
  <c r="L659" i="12"/>
  <c r="N659" i="12" s="1"/>
  <c r="L658" i="12"/>
  <c r="L657" i="12"/>
  <c r="N657" i="12" s="1"/>
  <c r="L656" i="12"/>
  <c r="L655" i="12"/>
  <c r="N655" i="12" s="1"/>
  <c r="L654" i="12"/>
  <c r="N654" i="12" s="1"/>
  <c r="L653" i="12"/>
  <c r="N653" i="12" s="1"/>
  <c r="L652" i="12"/>
  <c r="L651" i="12"/>
  <c r="L650" i="12"/>
  <c r="L649" i="12"/>
  <c r="L648" i="12"/>
  <c r="L647" i="12"/>
  <c r="L646" i="12"/>
  <c r="L645" i="12"/>
  <c r="L644" i="12"/>
  <c r="L643" i="12"/>
  <c r="L642" i="12"/>
  <c r="L641" i="12"/>
  <c r="L640" i="12"/>
  <c r="L639" i="12"/>
  <c r="L638" i="12"/>
  <c r="L637" i="12"/>
  <c r="L636" i="12"/>
  <c r="N636" i="12" s="1"/>
  <c r="L635" i="12"/>
  <c r="L634" i="12"/>
  <c r="L633" i="12"/>
  <c r="L632" i="12"/>
  <c r="L631" i="12"/>
  <c r="L630" i="12"/>
  <c r="L629" i="12"/>
  <c r="L628" i="12"/>
  <c r="L627" i="12"/>
  <c r="N627" i="12" s="1"/>
  <c r="L626" i="12"/>
  <c r="L625" i="12"/>
  <c r="N625" i="12" s="1"/>
  <c r="L624" i="12"/>
  <c r="L623" i="12"/>
  <c r="N623" i="12" s="1"/>
  <c r="L621" i="12"/>
  <c r="N621" i="12" s="1"/>
  <c r="L620" i="12"/>
  <c r="N620" i="12" s="1"/>
  <c r="L619" i="12"/>
  <c r="L618" i="12"/>
  <c r="N618" i="12" s="1"/>
  <c r="L617" i="12"/>
  <c r="L616" i="12"/>
  <c r="N616" i="12" s="1"/>
  <c r="L615" i="12"/>
  <c r="L614" i="12"/>
  <c r="L613" i="12"/>
  <c r="N613" i="12" s="1"/>
  <c r="L612" i="12"/>
  <c r="N612" i="12" s="1"/>
  <c r="L611" i="12"/>
  <c r="N611" i="12" s="1"/>
  <c r="L610" i="12"/>
  <c r="L609" i="12"/>
  <c r="N609" i="12" s="1"/>
  <c r="L608" i="12"/>
  <c r="L607" i="12"/>
  <c r="N607" i="12" s="1"/>
  <c r="L606" i="12"/>
  <c r="N606" i="12" s="1"/>
  <c r="L605" i="12"/>
  <c r="N605" i="12" s="1"/>
  <c r="L604" i="12"/>
  <c r="N604" i="12" s="1"/>
  <c r="L603" i="12"/>
  <c r="L602" i="12"/>
  <c r="L601" i="12"/>
  <c r="L600" i="12"/>
  <c r="N600" i="12" s="1"/>
  <c r="L599" i="12"/>
  <c r="L598" i="12"/>
  <c r="L597" i="12"/>
  <c r="N597" i="12" s="1"/>
  <c r="L596" i="12"/>
  <c r="N596" i="12" s="1"/>
  <c r="L595" i="12"/>
  <c r="N595" i="12" s="1"/>
  <c r="L594" i="12"/>
  <c r="L593" i="12"/>
  <c r="N593" i="12" s="1"/>
  <c r="L592" i="12"/>
  <c r="L591" i="12"/>
  <c r="N591" i="12" s="1"/>
  <c r="L590" i="12"/>
  <c r="N590" i="12" s="1"/>
  <c r="L589" i="12"/>
  <c r="N589" i="12" s="1"/>
  <c r="L588" i="12"/>
  <c r="N588" i="12" s="1"/>
  <c r="L587" i="12"/>
  <c r="L586" i="12"/>
  <c r="N586" i="12" s="1"/>
  <c r="L585" i="12"/>
  <c r="N585" i="12" s="1"/>
  <c r="L584" i="12"/>
  <c r="N584" i="12" s="1"/>
  <c r="L583" i="12"/>
  <c r="L582" i="12"/>
  <c r="L581" i="12"/>
  <c r="N581" i="12" s="1"/>
  <c r="L580" i="12"/>
  <c r="N580" i="12" s="1"/>
  <c r="L579" i="12"/>
  <c r="N579" i="12" s="1"/>
  <c r="L578" i="12"/>
  <c r="L577" i="12"/>
  <c r="N577" i="12" s="1"/>
  <c r="L576" i="12"/>
  <c r="L575" i="12"/>
  <c r="N575" i="12" s="1"/>
  <c r="L574" i="12"/>
  <c r="L573" i="12"/>
  <c r="L572" i="12"/>
  <c r="L571" i="12"/>
  <c r="L570" i="12"/>
  <c r="N570" i="12" s="1"/>
  <c r="L569" i="12"/>
  <c r="N569" i="12" s="1"/>
  <c r="L568" i="12"/>
  <c r="N568" i="12" s="1"/>
  <c r="L567" i="12"/>
  <c r="L566" i="12"/>
  <c r="L565" i="12"/>
  <c r="N565" i="12" s="1"/>
  <c r="L564" i="12"/>
  <c r="N564" i="12" s="1"/>
  <c r="L563" i="12"/>
  <c r="N563" i="12" s="1"/>
  <c r="L562" i="12"/>
  <c r="L561" i="12"/>
  <c r="N561" i="12" s="1"/>
  <c r="L560" i="12"/>
  <c r="L559" i="12"/>
  <c r="N559" i="12" s="1"/>
  <c r="L558" i="12"/>
  <c r="N558" i="12" s="1"/>
  <c r="L557" i="12"/>
  <c r="N557" i="12" s="1"/>
  <c r="L556" i="12"/>
  <c r="N556" i="12" s="1"/>
  <c r="L555" i="12"/>
  <c r="L554" i="12"/>
  <c r="N554" i="12" s="1"/>
  <c r="L553" i="12"/>
  <c r="N553" i="12" s="1"/>
  <c r="L552" i="12"/>
  <c r="N552" i="12" s="1"/>
  <c r="L551" i="12"/>
  <c r="L550" i="12"/>
  <c r="L549" i="12"/>
  <c r="N549" i="12" s="1"/>
  <c r="L548" i="12"/>
  <c r="N548" i="12" s="1"/>
  <c r="L547" i="12"/>
  <c r="N547" i="12" s="1"/>
  <c r="L546" i="12"/>
  <c r="L545" i="12"/>
  <c r="N545" i="12" s="1"/>
  <c r="L544" i="12"/>
  <c r="L543" i="12"/>
  <c r="N543" i="12" s="1"/>
  <c r="L542" i="12"/>
  <c r="N542" i="12" s="1"/>
  <c r="L541" i="12"/>
  <c r="N541" i="12" s="1"/>
  <c r="L540" i="12"/>
  <c r="N540" i="12" s="1"/>
  <c r="L539" i="12"/>
  <c r="L538" i="12"/>
  <c r="N538" i="12" s="1"/>
  <c r="L537" i="12"/>
  <c r="N537" i="12" s="1"/>
  <c r="L536" i="12"/>
  <c r="N536" i="12" s="1"/>
  <c r="L535" i="12"/>
  <c r="L534" i="12"/>
  <c r="L533" i="12"/>
  <c r="N533" i="12" s="1"/>
  <c r="L532" i="12"/>
  <c r="N532" i="12" s="1"/>
  <c r="L531" i="12"/>
  <c r="N531" i="12" s="1"/>
  <c r="L530" i="12"/>
  <c r="L529" i="12"/>
  <c r="N529" i="12" s="1"/>
  <c r="L528" i="12"/>
  <c r="L527" i="12"/>
  <c r="N527" i="12" s="1"/>
  <c r="L526" i="12"/>
  <c r="N526" i="12" s="1"/>
  <c r="L525" i="12"/>
  <c r="N525" i="12" s="1"/>
  <c r="L524" i="12"/>
  <c r="N524" i="12" s="1"/>
  <c r="L523" i="12"/>
  <c r="L522" i="12"/>
  <c r="N522" i="12" s="1"/>
  <c r="L521" i="12"/>
  <c r="N521" i="12" s="1"/>
  <c r="L520" i="12"/>
  <c r="N520" i="12" s="1"/>
  <c r="L519" i="12"/>
  <c r="L518" i="12"/>
  <c r="L517" i="12"/>
  <c r="N517" i="12" s="1"/>
  <c r="L516" i="12"/>
  <c r="N516" i="12" s="1"/>
  <c r="L515" i="12"/>
  <c r="N515" i="12" s="1"/>
  <c r="L514" i="12"/>
  <c r="L513" i="12"/>
  <c r="N513" i="12" s="1"/>
  <c r="L512" i="12"/>
  <c r="L511" i="12"/>
  <c r="N511" i="12" s="1"/>
  <c r="L510" i="12"/>
  <c r="N510" i="12" s="1"/>
  <c r="L509" i="12"/>
  <c r="N509" i="12" s="1"/>
  <c r="L508" i="12"/>
  <c r="N508" i="12" s="1"/>
  <c r="L507" i="12"/>
  <c r="L506" i="12"/>
  <c r="N506" i="12" s="1"/>
  <c r="L505" i="12"/>
  <c r="N505" i="12" s="1"/>
  <c r="L504" i="12"/>
  <c r="N504" i="12" s="1"/>
  <c r="L503" i="12"/>
  <c r="L502" i="12"/>
  <c r="L501" i="12"/>
  <c r="N501" i="12" s="1"/>
  <c r="L500" i="12"/>
  <c r="N500" i="12" s="1"/>
  <c r="L499" i="12"/>
  <c r="N499" i="12" s="1"/>
  <c r="L498" i="12"/>
  <c r="L497" i="12"/>
  <c r="N497" i="12" s="1"/>
  <c r="L496" i="12"/>
  <c r="L495" i="12"/>
  <c r="N495" i="12" s="1"/>
  <c r="L494" i="12"/>
  <c r="N494" i="12" s="1"/>
  <c r="L493" i="12"/>
  <c r="N493" i="12" s="1"/>
  <c r="L492" i="12"/>
  <c r="N492" i="12" s="1"/>
  <c r="L491" i="12"/>
  <c r="L490" i="12"/>
  <c r="N490" i="12" s="1"/>
  <c r="L489" i="12"/>
  <c r="N489" i="12" s="1"/>
  <c r="L488" i="12"/>
  <c r="N488" i="12" s="1"/>
  <c r="L487" i="12"/>
  <c r="L486" i="12"/>
  <c r="L485" i="12"/>
  <c r="N485" i="12" s="1"/>
  <c r="L484" i="12"/>
  <c r="L483" i="12"/>
  <c r="N483" i="12" s="1"/>
  <c r="L482" i="12"/>
  <c r="L481" i="12"/>
  <c r="N481" i="12" s="1"/>
  <c r="L480" i="12"/>
  <c r="N480" i="12" s="1"/>
  <c r="L479" i="12"/>
  <c r="N479" i="12" s="1"/>
  <c r="L478" i="12"/>
  <c r="N478" i="12" s="1"/>
  <c r="L477" i="12"/>
  <c r="N477" i="12" s="1"/>
  <c r="L476" i="12"/>
  <c r="N476" i="12" s="1"/>
  <c r="L475" i="12"/>
  <c r="L474" i="12"/>
  <c r="N474" i="12" s="1"/>
  <c r="L473" i="12"/>
  <c r="N473" i="12" s="1"/>
  <c r="L472" i="12"/>
  <c r="N472" i="12" s="1"/>
  <c r="L471" i="12"/>
  <c r="L470" i="12"/>
  <c r="L469" i="12"/>
  <c r="N469" i="12" s="1"/>
  <c r="L468" i="12"/>
  <c r="L467" i="12"/>
  <c r="N467" i="12" s="1"/>
  <c r="L466" i="12"/>
  <c r="L465" i="12"/>
  <c r="N465" i="12" s="1"/>
  <c r="L464" i="12"/>
  <c r="N464" i="12" s="1"/>
  <c r="L463" i="12"/>
  <c r="N463" i="12" s="1"/>
  <c r="L462" i="12"/>
  <c r="N462" i="12" s="1"/>
  <c r="L461" i="12"/>
  <c r="N461" i="12" s="1"/>
  <c r="L460" i="12"/>
  <c r="N460" i="12" s="1"/>
  <c r="L459" i="12"/>
  <c r="L458" i="12"/>
  <c r="N458" i="12" s="1"/>
  <c r="L457" i="12"/>
  <c r="N457" i="12" s="1"/>
  <c r="L456" i="12"/>
  <c r="L455" i="12"/>
  <c r="L454" i="12"/>
  <c r="L453" i="12"/>
  <c r="N453" i="12" s="1"/>
  <c r="L452" i="12"/>
  <c r="N452" i="12" s="1"/>
  <c r="L451" i="12"/>
  <c r="N451" i="12" s="1"/>
  <c r="L450" i="12"/>
  <c r="L449" i="12"/>
  <c r="N449" i="12" s="1"/>
  <c r="L448" i="12"/>
  <c r="N448" i="12" s="1"/>
  <c r="L447" i="12"/>
  <c r="N447" i="12" s="1"/>
  <c r="L446" i="12"/>
  <c r="N446" i="12" s="1"/>
  <c r="L445" i="12"/>
  <c r="L444" i="12"/>
  <c r="L443" i="12"/>
  <c r="L442" i="12"/>
  <c r="N442" i="12" s="1"/>
  <c r="L441" i="12"/>
  <c r="N441" i="12" s="1"/>
  <c r="L440" i="12"/>
  <c r="L439" i="12"/>
  <c r="L438" i="12"/>
  <c r="L437" i="12"/>
  <c r="N437" i="12" s="1"/>
  <c r="L436" i="12"/>
  <c r="N436" i="12" s="1"/>
  <c r="L435" i="12"/>
  <c r="N435" i="12" s="1"/>
  <c r="L434" i="12"/>
  <c r="L433" i="12"/>
  <c r="N433" i="12" s="1"/>
  <c r="L432" i="12"/>
  <c r="N432" i="12" s="1"/>
  <c r="L431" i="12"/>
  <c r="N431" i="12" s="1"/>
  <c r="L430" i="12"/>
  <c r="N430" i="12" s="1"/>
  <c r="L429" i="12"/>
  <c r="N429" i="12" s="1"/>
  <c r="L428" i="12"/>
  <c r="N428" i="12" s="1"/>
  <c r="L427" i="12"/>
  <c r="L426" i="12"/>
  <c r="N426" i="12" s="1"/>
  <c r="L425" i="12"/>
  <c r="N425" i="12" s="1"/>
  <c r="L424" i="12"/>
  <c r="L423" i="12"/>
  <c r="L422" i="12"/>
  <c r="L421" i="12"/>
  <c r="N421" i="12" s="1"/>
  <c r="L420" i="12"/>
  <c r="N420" i="12" s="1"/>
  <c r="L419" i="12"/>
  <c r="L418" i="12"/>
  <c r="L417" i="12"/>
  <c r="N417" i="12" s="1"/>
  <c r="L416" i="12"/>
  <c r="N416" i="12" s="1"/>
  <c r="L415" i="12"/>
  <c r="L414" i="12"/>
  <c r="L413" i="12"/>
  <c r="N413" i="12" s="1"/>
  <c r="L412" i="12"/>
  <c r="N412" i="12" s="1"/>
  <c r="L411" i="12"/>
  <c r="L410" i="12"/>
  <c r="N410" i="12" s="1"/>
  <c r="L409" i="12"/>
  <c r="N409" i="12" s="1"/>
  <c r="L408" i="12"/>
  <c r="L407" i="12"/>
  <c r="L406" i="12"/>
  <c r="L405" i="12"/>
  <c r="L404" i="12"/>
  <c r="N404" i="12" s="1"/>
  <c r="L403" i="12"/>
  <c r="L402" i="12"/>
  <c r="N402" i="12" s="1"/>
  <c r="L401" i="12"/>
  <c r="N401" i="12" s="1"/>
  <c r="L400" i="12"/>
  <c r="N400" i="12" s="1"/>
  <c r="L399" i="12"/>
  <c r="L398" i="12"/>
  <c r="L397" i="12"/>
  <c r="N397" i="12" s="1"/>
  <c r="L396" i="12"/>
  <c r="N396" i="12" s="1"/>
  <c r="L395" i="12"/>
  <c r="L394" i="12"/>
  <c r="N394" i="12" s="1"/>
  <c r="L393" i="12"/>
  <c r="N393" i="12" s="1"/>
  <c r="L392" i="12"/>
  <c r="L391" i="12"/>
  <c r="L390" i="12"/>
  <c r="L389" i="12"/>
  <c r="N389" i="12" s="1"/>
  <c r="L388" i="12"/>
  <c r="N388" i="12" s="1"/>
  <c r="L387" i="12"/>
  <c r="L386" i="12"/>
  <c r="N386" i="12" s="1"/>
  <c r="L385" i="12"/>
  <c r="N385" i="12" s="1"/>
  <c r="L384" i="12"/>
  <c r="N384" i="12" s="1"/>
  <c r="L383" i="12"/>
  <c r="L382" i="12"/>
  <c r="L381" i="12"/>
  <c r="N381" i="12" s="1"/>
  <c r="L380" i="12"/>
  <c r="L379" i="12"/>
  <c r="L378" i="12"/>
  <c r="L377" i="12"/>
  <c r="N377" i="12" s="1"/>
  <c r="L376" i="12"/>
  <c r="L375" i="12"/>
  <c r="L374" i="12"/>
  <c r="L373" i="12"/>
  <c r="N373" i="12" s="1"/>
  <c r="L372" i="12"/>
  <c r="N372" i="12" s="1"/>
  <c r="L371" i="12"/>
  <c r="L370" i="12"/>
  <c r="N370" i="12" s="1"/>
  <c r="L369" i="12"/>
  <c r="N369" i="12" s="1"/>
  <c r="L368" i="12"/>
  <c r="N368" i="12" s="1"/>
  <c r="L367" i="12"/>
  <c r="L366" i="12"/>
  <c r="L365" i="12"/>
  <c r="N365" i="12" s="1"/>
  <c r="L364" i="12"/>
  <c r="N364" i="12" s="1"/>
  <c r="L360" i="12"/>
  <c r="L359" i="12"/>
  <c r="L358" i="12"/>
  <c r="L357" i="12"/>
  <c r="N357" i="12" s="1"/>
  <c r="L356" i="12"/>
  <c r="L355" i="12"/>
  <c r="L354" i="12"/>
  <c r="N354" i="12" s="1"/>
  <c r="L353" i="12"/>
  <c r="N353" i="12" s="1"/>
  <c r="L352" i="12"/>
  <c r="N352" i="12" s="1"/>
  <c r="L351" i="12"/>
  <c r="L350" i="12"/>
  <c r="L349" i="12"/>
  <c r="L348" i="12"/>
  <c r="L347" i="12"/>
  <c r="L346" i="12"/>
  <c r="N346" i="12" s="1"/>
  <c r="L345" i="12"/>
  <c r="N345" i="12" s="1"/>
  <c r="L344" i="12"/>
  <c r="N344" i="12" s="1"/>
  <c r="L343" i="12"/>
  <c r="L342" i="12"/>
  <c r="L341" i="12"/>
  <c r="N341" i="12" s="1"/>
  <c r="L340" i="12"/>
  <c r="N340" i="12" s="1"/>
  <c r="L339" i="12"/>
  <c r="L338" i="12"/>
  <c r="N338" i="12" s="1"/>
  <c r="L337" i="12"/>
  <c r="N337" i="12" s="1"/>
  <c r="L336" i="12"/>
  <c r="N336" i="12" s="1"/>
  <c r="L335" i="12"/>
  <c r="L334" i="12"/>
  <c r="L333" i="12"/>
  <c r="N333" i="12" s="1"/>
  <c r="L332" i="12"/>
  <c r="L331" i="12"/>
  <c r="L330" i="12"/>
  <c r="N330" i="12" s="1"/>
  <c r="L329" i="12"/>
  <c r="N329" i="12" s="1"/>
  <c r="L328" i="12"/>
  <c r="N328" i="12" s="1"/>
  <c r="L327" i="12"/>
  <c r="L326" i="12"/>
  <c r="L325" i="12"/>
  <c r="N325" i="12" s="1"/>
  <c r="L324" i="12"/>
  <c r="N324" i="12" s="1"/>
  <c r="L323" i="12"/>
  <c r="L322" i="12"/>
  <c r="N322" i="12" s="1"/>
  <c r="L321" i="12"/>
  <c r="N321" i="12" s="1"/>
  <c r="L320" i="12"/>
  <c r="L319" i="12"/>
  <c r="L318" i="12"/>
  <c r="L317" i="12"/>
  <c r="L316" i="12"/>
  <c r="L315" i="12"/>
  <c r="L314" i="12"/>
  <c r="N314" i="12" s="1"/>
  <c r="L313" i="12"/>
  <c r="N313" i="12" s="1"/>
  <c r="L312" i="12"/>
  <c r="N312" i="12" s="1"/>
  <c r="L311" i="12"/>
  <c r="L310" i="12"/>
  <c r="L309" i="12"/>
  <c r="N309" i="12" s="1"/>
  <c r="L308" i="12"/>
  <c r="N308" i="12" s="1"/>
  <c r="L307" i="12"/>
  <c r="L306" i="12"/>
  <c r="N306" i="12" s="1"/>
  <c r="L305" i="12"/>
  <c r="N305" i="12" s="1"/>
  <c r="L304" i="12"/>
  <c r="N304" i="12" s="1"/>
  <c r="L303" i="12"/>
  <c r="L302" i="12"/>
  <c r="L301" i="12"/>
  <c r="N301" i="12" s="1"/>
  <c r="L300" i="12"/>
  <c r="L299" i="12"/>
  <c r="L298" i="12"/>
  <c r="N298" i="12" s="1"/>
  <c r="L297" i="12"/>
  <c r="N297" i="12" s="1"/>
  <c r="L296" i="12"/>
  <c r="L295" i="12"/>
  <c r="L294" i="12"/>
  <c r="L293" i="12"/>
  <c r="N293" i="12" s="1"/>
  <c r="L292" i="12"/>
  <c r="N292" i="12" s="1"/>
  <c r="L291" i="12"/>
  <c r="L290" i="12"/>
  <c r="N290" i="12" s="1"/>
  <c r="L289" i="12"/>
  <c r="N289" i="12" s="1"/>
  <c r="L288" i="12"/>
  <c r="N288" i="12" s="1"/>
  <c r="L287" i="12"/>
  <c r="L286" i="12"/>
  <c r="L285" i="12"/>
  <c r="N285" i="12" s="1"/>
  <c r="L284" i="12"/>
  <c r="L283" i="12"/>
  <c r="L282" i="12"/>
  <c r="N282" i="12" s="1"/>
  <c r="L281" i="12"/>
  <c r="N281" i="12" s="1"/>
  <c r="L280" i="12"/>
  <c r="N280" i="12" s="1"/>
  <c r="L279" i="12"/>
  <c r="L278" i="12"/>
  <c r="L277" i="12"/>
  <c r="N277" i="12" s="1"/>
  <c r="L276" i="12"/>
  <c r="L275" i="12"/>
  <c r="L274" i="12"/>
  <c r="N274" i="12" s="1"/>
  <c r="L273" i="12"/>
  <c r="N273" i="12" s="1"/>
  <c r="L272" i="12"/>
  <c r="N272" i="12" s="1"/>
  <c r="L271" i="12"/>
  <c r="L270" i="12"/>
  <c r="L269" i="12"/>
  <c r="N269" i="12" s="1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3" i="12"/>
  <c r="N253" i="12" s="1"/>
  <c r="L252" i="12"/>
  <c r="L251" i="12"/>
  <c r="L250" i="12"/>
  <c r="N250" i="12" s="1"/>
  <c r="L249" i="12"/>
  <c r="N249" i="12" s="1"/>
  <c r="L248" i="12"/>
  <c r="N248" i="12" s="1"/>
  <c r="L247" i="12"/>
  <c r="L246" i="12"/>
  <c r="L245" i="12"/>
  <c r="N245" i="12" s="1"/>
  <c r="L244" i="12"/>
  <c r="N244" i="12" s="1"/>
  <c r="L243" i="12"/>
  <c r="L242" i="12"/>
  <c r="N242" i="12" s="1"/>
  <c r="L241" i="12"/>
  <c r="N241" i="12" s="1"/>
  <c r="L240" i="12"/>
  <c r="N240" i="12" s="1"/>
  <c r="L239" i="12"/>
  <c r="L238" i="12"/>
  <c r="L237" i="12"/>
  <c r="N237" i="12" s="1"/>
  <c r="L236" i="12"/>
  <c r="L235" i="12"/>
  <c r="L234" i="12"/>
  <c r="N234" i="12" s="1"/>
  <c r="L233" i="12"/>
  <c r="N233" i="12" s="1"/>
  <c r="L232" i="12"/>
  <c r="L231" i="12"/>
  <c r="N231" i="12" s="1"/>
  <c r="L230" i="12"/>
  <c r="L229" i="12"/>
  <c r="N229" i="12" s="1"/>
  <c r="L228" i="12"/>
  <c r="N228" i="12" s="1"/>
  <c r="L227" i="12"/>
  <c r="L226" i="12"/>
  <c r="N226" i="12" s="1"/>
  <c r="L225" i="12"/>
  <c r="N225" i="12" s="1"/>
  <c r="L224" i="12"/>
  <c r="L223" i="12"/>
  <c r="L222" i="12"/>
  <c r="L221" i="12"/>
  <c r="N221" i="12" s="1"/>
  <c r="L220" i="12"/>
  <c r="N220" i="12" s="1"/>
  <c r="L219" i="12"/>
  <c r="L218" i="12"/>
  <c r="N218" i="12" s="1"/>
  <c r="L217" i="12"/>
  <c r="N217" i="12" s="1"/>
  <c r="L216" i="12"/>
  <c r="L215" i="12"/>
  <c r="L214" i="12"/>
  <c r="L213" i="12"/>
  <c r="N213" i="12" s="1"/>
  <c r="L212" i="12"/>
  <c r="N212" i="12" s="1"/>
  <c r="L211" i="12"/>
  <c r="L210" i="12"/>
  <c r="N210" i="12" s="1"/>
  <c r="L209" i="12"/>
  <c r="N209" i="12" s="1"/>
  <c r="L208" i="12"/>
  <c r="L207" i="12"/>
  <c r="L206" i="12"/>
  <c r="L205" i="12"/>
  <c r="N205" i="12" s="1"/>
  <c r="L204" i="12"/>
  <c r="N204" i="12" s="1"/>
  <c r="L203" i="12"/>
  <c r="N203" i="12" s="1"/>
  <c r="L202" i="12"/>
  <c r="N202" i="12" s="1"/>
  <c r="L201" i="12"/>
  <c r="N201" i="12" s="1"/>
  <c r="L200" i="12"/>
  <c r="L199" i="12"/>
  <c r="L198" i="12"/>
  <c r="L197" i="12"/>
  <c r="N197" i="12" s="1"/>
  <c r="L196" i="12"/>
  <c r="L195" i="12"/>
  <c r="L194" i="12"/>
  <c r="L193" i="12"/>
  <c r="N193" i="12" s="1"/>
  <c r="L192" i="12"/>
  <c r="N192" i="12" s="1"/>
  <c r="L191" i="12"/>
  <c r="L190" i="12"/>
  <c r="L189" i="12"/>
  <c r="N189" i="12" s="1"/>
  <c r="L188" i="12"/>
  <c r="N188" i="12" s="1"/>
  <c r="L187" i="12"/>
  <c r="L186" i="12"/>
  <c r="N186" i="12" s="1"/>
  <c r="L185" i="12"/>
  <c r="N185" i="12" s="1"/>
  <c r="L184" i="12"/>
  <c r="N184" i="12" s="1"/>
  <c r="L183" i="12"/>
  <c r="L182" i="12"/>
  <c r="L181" i="12"/>
  <c r="L180" i="12"/>
  <c r="L179" i="12"/>
  <c r="L178" i="12"/>
  <c r="N178" i="12" s="1"/>
  <c r="L177" i="12"/>
  <c r="N177" i="12" s="1"/>
  <c r="L176" i="12"/>
  <c r="L175" i="12"/>
  <c r="L174" i="12"/>
  <c r="L173" i="12"/>
  <c r="N173" i="12" s="1"/>
  <c r="L172" i="12"/>
  <c r="N172" i="12" s="1"/>
  <c r="L171" i="12"/>
  <c r="L170" i="12"/>
  <c r="N170" i="12" s="1"/>
  <c r="L169" i="12"/>
  <c r="N169" i="12" s="1"/>
  <c r="L168" i="12"/>
  <c r="N168" i="12" s="1"/>
  <c r="L167" i="12"/>
  <c r="L166" i="12"/>
  <c r="L165" i="12"/>
  <c r="N165" i="12" s="1"/>
  <c r="L164" i="12"/>
  <c r="L163" i="12"/>
  <c r="L162" i="12"/>
  <c r="N162" i="12" s="1"/>
  <c r="L161" i="12"/>
  <c r="N161" i="12" s="1"/>
  <c r="L160" i="12"/>
  <c r="N160" i="12" s="1"/>
  <c r="L159" i="12"/>
  <c r="L158" i="12"/>
  <c r="L157" i="12"/>
  <c r="N157" i="12" s="1"/>
  <c r="L156" i="12"/>
  <c r="L155" i="12"/>
  <c r="L154" i="12"/>
  <c r="N154" i="12" s="1"/>
  <c r="L153" i="12"/>
  <c r="N153" i="12" s="1"/>
  <c r="L152" i="12"/>
  <c r="N152" i="12" s="1"/>
  <c r="L151" i="12"/>
  <c r="L150" i="12"/>
  <c r="L149" i="12"/>
  <c r="N149" i="12" s="1"/>
  <c r="L148" i="12"/>
  <c r="L147" i="12"/>
  <c r="L146" i="12"/>
  <c r="N146" i="12" s="1"/>
  <c r="L145" i="12"/>
  <c r="L144" i="12"/>
  <c r="N144" i="12" s="1"/>
  <c r="L143" i="12"/>
  <c r="L142" i="12"/>
  <c r="L141" i="12"/>
  <c r="L140" i="12"/>
  <c r="N140" i="12" s="1"/>
  <c r="L139" i="12"/>
  <c r="L138" i="12"/>
  <c r="L137" i="12"/>
  <c r="L136" i="12"/>
  <c r="L135" i="12"/>
  <c r="N135" i="12" s="1"/>
  <c r="L134" i="12"/>
  <c r="N134" i="12" s="1"/>
  <c r="L133" i="12"/>
  <c r="L132" i="12"/>
  <c r="L131" i="12"/>
  <c r="L130" i="12"/>
  <c r="L129" i="12"/>
  <c r="L128" i="12"/>
  <c r="N128" i="12" s="1"/>
  <c r="L127" i="12"/>
  <c r="L126" i="12"/>
  <c r="L125" i="12"/>
  <c r="L124" i="12"/>
  <c r="N124" i="12" s="1"/>
  <c r="L123" i="12"/>
  <c r="N123" i="12" s="1"/>
  <c r="L122" i="12"/>
  <c r="L121" i="12"/>
  <c r="L120" i="12"/>
  <c r="N120" i="12" s="1"/>
  <c r="L119" i="12"/>
  <c r="L118" i="12"/>
  <c r="L117" i="12"/>
  <c r="L116" i="12"/>
  <c r="L115" i="12"/>
  <c r="L114" i="12"/>
  <c r="N114" i="12" s="1"/>
  <c r="L113" i="12"/>
  <c r="L112" i="12"/>
  <c r="N112" i="12" s="1"/>
  <c r="L111" i="12"/>
  <c r="L110" i="12"/>
  <c r="L109" i="12"/>
  <c r="L108" i="12"/>
  <c r="N108" i="12" s="1"/>
  <c r="L107" i="12"/>
  <c r="L106" i="12"/>
  <c r="L105" i="12"/>
  <c r="L104" i="12"/>
  <c r="N104" i="12" s="1"/>
  <c r="L103" i="12"/>
  <c r="N103" i="12" s="1"/>
  <c r="L102" i="12"/>
  <c r="N102" i="12" s="1"/>
  <c r="L101" i="12"/>
  <c r="L100" i="12"/>
  <c r="L99" i="12"/>
  <c r="L98" i="12"/>
  <c r="L97" i="12"/>
  <c r="L96" i="12"/>
  <c r="N96" i="12" s="1"/>
  <c r="L95" i="12"/>
  <c r="L94" i="12"/>
  <c r="L93" i="12"/>
  <c r="L92" i="12"/>
  <c r="N92" i="12" s="1"/>
  <c r="L91" i="12"/>
  <c r="N91" i="12" s="1"/>
  <c r="L90" i="12"/>
  <c r="L89" i="12"/>
  <c r="L88" i="12"/>
  <c r="L87" i="12"/>
  <c r="L86" i="12"/>
  <c r="L85" i="12"/>
  <c r="L84" i="12"/>
  <c r="N84" i="12" s="1"/>
  <c r="L83" i="12"/>
  <c r="L82" i="12"/>
  <c r="N82" i="12" s="1"/>
  <c r="L81" i="12"/>
  <c r="L80" i="12"/>
  <c r="N80" i="12" s="1"/>
  <c r="L79" i="12"/>
  <c r="L78" i="12"/>
  <c r="L77" i="12"/>
  <c r="L76" i="12"/>
  <c r="N76" i="12" s="1"/>
  <c r="L75" i="12"/>
  <c r="L74" i="12"/>
  <c r="L73" i="12"/>
  <c r="L72" i="12"/>
  <c r="L71" i="12"/>
  <c r="N71" i="12" s="1"/>
  <c r="L70" i="12"/>
  <c r="N70" i="12" s="1"/>
  <c r="L69" i="12"/>
  <c r="L68" i="12"/>
  <c r="N68" i="12" s="1"/>
  <c r="L67" i="12"/>
  <c r="L66" i="12"/>
  <c r="L65" i="12"/>
  <c r="L64" i="12"/>
  <c r="L63" i="12"/>
  <c r="L62" i="12"/>
  <c r="L61" i="12"/>
  <c r="L60" i="12"/>
  <c r="L59" i="12"/>
  <c r="N59" i="12" s="1"/>
  <c r="L58" i="12"/>
  <c r="L57" i="12"/>
  <c r="L56" i="12"/>
  <c r="L55" i="12"/>
  <c r="L54" i="12"/>
  <c r="L53" i="12"/>
  <c r="L52" i="12"/>
  <c r="L51" i="12"/>
  <c r="L50" i="12"/>
  <c r="N50" i="12" s="1"/>
  <c r="L49" i="12"/>
  <c r="L48" i="12"/>
  <c r="N48" i="12" s="1"/>
  <c r="L47" i="12"/>
  <c r="L46" i="12"/>
  <c r="L45" i="12"/>
  <c r="L44" i="12"/>
  <c r="N44" i="12" s="1"/>
  <c r="L43" i="12"/>
  <c r="L42" i="12"/>
  <c r="L41" i="12"/>
  <c r="L40" i="12"/>
  <c r="L39" i="12"/>
  <c r="N39" i="12" s="1"/>
  <c r="L38" i="12"/>
  <c r="N38" i="12" s="1"/>
  <c r="L37" i="12"/>
  <c r="L36" i="12"/>
  <c r="L35" i="12"/>
  <c r="L34" i="12"/>
  <c r="L33" i="12"/>
  <c r="L32" i="12"/>
  <c r="L31" i="12"/>
  <c r="L30" i="12"/>
  <c r="L29" i="12"/>
  <c r="L28" i="12"/>
  <c r="N28" i="12" s="1"/>
  <c r="L27" i="12"/>
  <c r="N27" i="12" s="1"/>
  <c r="L26" i="12"/>
  <c r="L25" i="12"/>
  <c r="L24" i="12"/>
  <c r="L23" i="12"/>
  <c r="L22" i="12"/>
  <c r="L21" i="12"/>
  <c r="L20" i="12"/>
  <c r="N20" i="12" s="1"/>
  <c r="L19" i="12"/>
  <c r="L18" i="12"/>
  <c r="N18" i="12" s="1"/>
  <c r="L17" i="12"/>
  <c r="L16" i="12"/>
  <c r="L15" i="12"/>
  <c r="L14" i="12"/>
  <c r="L13" i="12"/>
  <c r="L12" i="12"/>
  <c r="L11" i="12"/>
  <c r="L10" i="12"/>
  <c r="L9" i="12"/>
  <c r="L8" i="12"/>
  <c r="L7" i="12"/>
  <c r="N7" i="12" s="1"/>
  <c r="L6" i="12"/>
  <c r="N6" i="12" s="1"/>
  <c r="L5" i="12"/>
  <c r="L4" i="12"/>
  <c r="L3" i="12"/>
  <c r="J2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7" i="12"/>
  <c r="H68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5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8" i="12"/>
  <c r="H319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50" i="12"/>
  <c r="H351" i="12"/>
  <c r="H352" i="12"/>
  <c r="H353" i="12"/>
  <c r="H354" i="12"/>
  <c r="H355" i="12"/>
  <c r="H357" i="12"/>
  <c r="H358" i="12"/>
  <c r="H359" i="12"/>
  <c r="H360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6" i="12"/>
  <c r="H397" i="12"/>
  <c r="H398" i="12"/>
  <c r="H399" i="12"/>
  <c r="H400" i="12"/>
  <c r="H401" i="12"/>
  <c r="H402" i="12"/>
  <c r="H403" i="12"/>
  <c r="H404" i="12"/>
  <c r="H408" i="12"/>
  <c r="H409" i="12"/>
  <c r="H410" i="12"/>
  <c r="H411" i="12"/>
  <c r="H412" i="12"/>
  <c r="H413" i="12"/>
  <c r="H414" i="12"/>
  <c r="H416" i="12"/>
  <c r="H417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8" i="12"/>
  <c r="H619" i="12"/>
  <c r="H620" i="12"/>
  <c r="H621" i="12"/>
  <c r="H623" i="12"/>
  <c r="H624" i="12"/>
  <c r="H625" i="12"/>
  <c r="H626" i="12"/>
  <c r="H627" i="12"/>
  <c r="H636" i="12"/>
  <c r="H653" i="12"/>
  <c r="H654" i="12"/>
  <c r="H655" i="12"/>
  <c r="H656" i="12"/>
  <c r="H657" i="12"/>
  <c r="H658" i="12"/>
  <c r="H65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42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3" i="12"/>
  <c r="H784" i="12"/>
  <c r="H785" i="12"/>
  <c r="H786" i="12"/>
  <c r="H787" i="12"/>
  <c r="H789" i="12"/>
  <c r="H790" i="12"/>
  <c r="H791" i="12"/>
  <c r="H792" i="12"/>
  <c r="H793" i="12"/>
  <c r="H794" i="12"/>
  <c r="H795" i="12"/>
  <c r="H796" i="12"/>
  <c r="H797" i="12"/>
  <c r="H798" i="12"/>
  <c r="H802" i="12"/>
  <c r="H803" i="12"/>
  <c r="H804" i="12"/>
  <c r="H805" i="12"/>
  <c r="H806" i="12"/>
  <c r="H807" i="12"/>
  <c r="H808" i="12"/>
  <c r="H810" i="12"/>
  <c r="H815" i="12"/>
  <c r="H816" i="12"/>
  <c r="H817" i="12"/>
  <c r="H818" i="12"/>
  <c r="H819" i="12"/>
  <c r="H820" i="12"/>
  <c r="H821" i="12"/>
  <c r="H826" i="12"/>
  <c r="H827" i="12"/>
  <c r="H828" i="12"/>
  <c r="H829" i="12"/>
  <c r="H830" i="12"/>
  <c r="H831" i="12"/>
  <c r="H832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M709" i="12" l="1"/>
  <c r="M613" i="12"/>
  <c r="M581" i="12"/>
  <c r="O581" i="12" s="1"/>
  <c r="M549" i="12"/>
  <c r="O549" i="12" s="1"/>
  <c r="M517" i="12"/>
  <c r="O517" i="12" s="1"/>
  <c r="M485" i="12"/>
  <c r="M453" i="12"/>
  <c r="O453" i="12" s="1"/>
  <c r="M869" i="12"/>
  <c r="O869" i="12" s="1"/>
  <c r="M837" i="12"/>
  <c r="O837" i="12" s="1"/>
  <c r="M805" i="12"/>
  <c r="O805" i="12" s="1"/>
  <c r="M773" i="12"/>
  <c r="O773" i="12" s="1"/>
  <c r="M895" i="12"/>
  <c r="O895" i="12" s="1"/>
  <c r="M863" i="12"/>
  <c r="M607" i="12"/>
  <c r="M543" i="12"/>
  <c r="O543" i="12" s="1"/>
  <c r="M479" i="12"/>
  <c r="O479" i="12" s="1"/>
  <c r="M28" i="12"/>
  <c r="O28" i="12" s="1"/>
  <c r="M70" i="12"/>
  <c r="O70" i="12" s="1"/>
  <c r="M853" i="12"/>
  <c r="O853" i="12" s="1"/>
  <c r="M789" i="12"/>
  <c r="O789" i="12" s="1"/>
  <c r="M725" i="12"/>
  <c r="O725" i="12" s="1"/>
  <c r="M597" i="12"/>
  <c r="O597" i="12" s="1"/>
  <c r="M533" i="12"/>
  <c r="O533" i="12" s="1"/>
  <c r="M501" i="12"/>
  <c r="O501" i="12" s="1"/>
  <c r="M437" i="12"/>
  <c r="O437" i="12" s="1"/>
  <c r="M409" i="12"/>
  <c r="O409" i="12" s="1"/>
  <c r="M377" i="12"/>
  <c r="O377" i="12" s="1"/>
  <c r="M345" i="12"/>
  <c r="O345" i="12" s="1"/>
  <c r="M313" i="12"/>
  <c r="O313" i="12" s="1"/>
  <c r="M281" i="12"/>
  <c r="O281" i="12" s="1"/>
  <c r="M249" i="12"/>
  <c r="O249" i="12" s="1"/>
  <c r="M217" i="12"/>
  <c r="O217" i="12" s="1"/>
  <c r="M185" i="12"/>
  <c r="O185" i="12" s="1"/>
  <c r="M153" i="12"/>
  <c r="O153" i="12" s="1"/>
  <c r="M906" i="12"/>
  <c r="O906" i="12" s="1"/>
  <c r="M874" i="12"/>
  <c r="O874" i="12" s="1"/>
  <c r="M842" i="12"/>
  <c r="O842" i="12" s="1"/>
  <c r="M810" i="12"/>
  <c r="O810" i="12" s="1"/>
  <c r="M778" i="12"/>
  <c r="O778" i="12" s="1"/>
  <c r="M746" i="12"/>
  <c r="O746" i="12" s="1"/>
  <c r="M714" i="12"/>
  <c r="O714" i="12" s="1"/>
  <c r="M618" i="12"/>
  <c r="O618" i="12" s="1"/>
  <c r="M586" i="12"/>
  <c r="O586" i="12" s="1"/>
  <c r="M554" i="12"/>
  <c r="O554" i="12" s="1"/>
  <c r="M522" i="12"/>
  <c r="O522" i="12" s="1"/>
  <c r="M490" i="12"/>
  <c r="O490" i="12" s="1"/>
  <c r="M458" i="12"/>
  <c r="O458" i="12" s="1"/>
  <c r="M426" i="12"/>
  <c r="O426" i="12" s="1"/>
  <c r="M394" i="12"/>
  <c r="O394" i="12" s="1"/>
  <c r="M330" i="12"/>
  <c r="O330" i="12" s="1"/>
  <c r="M298" i="12"/>
  <c r="O298" i="12" s="1"/>
  <c r="M234" i="12"/>
  <c r="O234" i="12" s="1"/>
  <c r="M202" i="12"/>
  <c r="O202" i="12" s="1"/>
  <c r="M170" i="12"/>
  <c r="O170" i="12" s="1"/>
  <c r="M134" i="12"/>
  <c r="O134" i="12" s="1"/>
  <c r="M50" i="12"/>
  <c r="O50" i="12" s="1"/>
  <c r="M905" i="12"/>
  <c r="O905" i="12" s="1"/>
  <c r="M873" i="12"/>
  <c r="O873" i="12" s="1"/>
  <c r="M841" i="12"/>
  <c r="O841" i="12" s="1"/>
  <c r="M777" i="12"/>
  <c r="O777" i="12" s="1"/>
  <c r="M713" i="12"/>
  <c r="O713" i="12" s="1"/>
  <c r="M585" i="12"/>
  <c r="O585" i="12" s="1"/>
  <c r="M553" i="12"/>
  <c r="O553" i="12" s="1"/>
  <c r="M521" i="12"/>
  <c r="O521" i="12" s="1"/>
  <c r="M489" i="12"/>
  <c r="O489" i="12" s="1"/>
  <c r="M457" i="12"/>
  <c r="O457" i="12" s="1"/>
  <c r="M425" i="12"/>
  <c r="O425" i="12" s="1"/>
  <c r="M393" i="12"/>
  <c r="O393" i="12" s="1"/>
  <c r="M329" i="12"/>
  <c r="O329" i="12" s="1"/>
  <c r="M297" i="12"/>
  <c r="O297" i="12" s="1"/>
  <c r="M233" i="12"/>
  <c r="O233" i="12" s="1"/>
  <c r="M201" i="12"/>
  <c r="O201" i="12" s="1"/>
  <c r="M169" i="12"/>
  <c r="O169" i="12" s="1"/>
  <c r="M114" i="12"/>
  <c r="O114" i="12" s="1"/>
  <c r="M6" i="12"/>
  <c r="O6" i="12" s="1"/>
  <c r="M885" i="12"/>
  <c r="O885" i="12" s="1"/>
  <c r="M821" i="12"/>
  <c r="O821" i="12" s="1"/>
  <c r="M757" i="12"/>
  <c r="O757" i="12" s="1"/>
  <c r="M565" i="12"/>
  <c r="O565" i="12" s="1"/>
  <c r="M469" i="12"/>
  <c r="O469" i="12" s="1"/>
  <c r="M48" i="12"/>
  <c r="O48" i="12" s="1"/>
  <c r="M894" i="12"/>
  <c r="O894" i="12" s="1"/>
  <c r="M862" i="12"/>
  <c r="O862" i="12" s="1"/>
  <c r="M830" i="12"/>
  <c r="O830" i="12" s="1"/>
  <c r="M798" i="12"/>
  <c r="O798" i="12" s="1"/>
  <c r="M766" i="12"/>
  <c r="O766" i="12" s="1"/>
  <c r="M702" i="12"/>
  <c r="O702" i="12" s="1"/>
  <c r="M606" i="12"/>
  <c r="O606" i="12" s="1"/>
  <c r="M542" i="12"/>
  <c r="O542" i="12" s="1"/>
  <c r="M510" i="12"/>
  <c r="O510" i="12" s="1"/>
  <c r="M478" i="12"/>
  <c r="O478" i="12" s="1"/>
  <c r="M446" i="12"/>
  <c r="O446" i="12" s="1"/>
  <c r="M410" i="12"/>
  <c r="O410" i="12" s="1"/>
  <c r="M346" i="12"/>
  <c r="O346" i="12" s="1"/>
  <c r="M314" i="12"/>
  <c r="O314" i="12" s="1"/>
  <c r="M282" i="12"/>
  <c r="O282" i="12" s="1"/>
  <c r="M250" i="12"/>
  <c r="O250" i="12" s="1"/>
  <c r="M218" i="12"/>
  <c r="O218" i="12" s="1"/>
  <c r="M186" i="12"/>
  <c r="O186" i="12" s="1"/>
  <c r="M154" i="12"/>
  <c r="O154" i="12" s="1"/>
  <c r="M71" i="12"/>
  <c r="O71" i="12" s="1"/>
  <c r="M144" i="12"/>
  <c r="O144" i="12" s="1"/>
  <c r="M80" i="12"/>
  <c r="O80" i="12" s="1"/>
  <c r="M124" i="12"/>
  <c r="O124" i="12" s="1"/>
  <c r="O863" i="12"/>
  <c r="O607" i="12"/>
  <c r="M883" i="12"/>
  <c r="O883" i="12" s="1"/>
  <c r="M819" i="12"/>
  <c r="O819" i="12" s="1"/>
  <c r="M755" i="12"/>
  <c r="O755" i="12" s="1"/>
  <c r="M627" i="12"/>
  <c r="O627" i="12" s="1"/>
  <c r="M563" i="12"/>
  <c r="O563" i="12" s="1"/>
  <c r="M499" i="12"/>
  <c r="O499" i="12" s="1"/>
  <c r="M435" i="12"/>
  <c r="O435" i="12" s="1"/>
  <c r="M112" i="12"/>
  <c r="O112" i="12" s="1"/>
  <c r="M27" i="12"/>
  <c r="O27" i="12" s="1"/>
  <c r="M4" i="12"/>
  <c r="O4" i="12" s="1"/>
  <c r="N4" i="12"/>
  <c r="N8" i="12"/>
  <c r="M8" i="12"/>
  <c r="O8" i="12" s="1"/>
  <c r="N12" i="12"/>
  <c r="M12" i="12"/>
  <c r="O12" i="12" s="1"/>
  <c r="M20" i="12"/>
  <c r="O20" i="12" s="1"/>
  <c r="N24" i="12"/>
  <c r="M24" i="12"/>
  <c r="O24" i="12" s="1"/>
  <c r="M32" i="12"/>
  <c r="O32" i="12" s="1"/>
  <c r="N32" i="12"/>
  <c r="M36" i="12"/>
  <c r="O36" i="12" s="1"/>
  <c r="N36" i="12"/>
  <c r="N40" i="12"/>
  <c r="M40" i="12"/>
  <c r="O40" i="12" s="1"/>
  <c r="M44" i="12"/>
  <c r="O44" i="12" s="1"/>
  <c r="M52" i="12"/>
  <c r="O52" i="12" s="1"/>
  <c r="N52" i="12"/>
  <c r="N56" i="12"/>
  <c r="M56" i="12"/>
  <c r="O56" i="12" s="1"/>
  <c r="N60" i="12"/>
  <c r="M60" i="12"/>
  <c r="O60" i="12" s="1"/>
  <c r="M64" i="12"/>
  <c r="O64" i="12" s="1"/>
  <c r="N64" i="12"/>
  <c r="M96" i="12"/>
  <c r="O96" i="12" s="1"/>
  <c r="M108" i="12"/>
  <c r="O108" i="12" s="1"/>
  <c r="M128" i="12"/>
  <c r="O128" i="12" s="1"/>
  <c r="M140" i="12"/>
  <c r="O140" i="12" s="1"/>
  <c r="M831" i="12"/>
  <c r="O831" i="12" s="1"/>
  <c r="M767" i="12"/>
  <c r="O767" i="12" s="1"/>
  <c r="M703" i="12"/>
  <c r="O703" i="12" s="1"/>
  <c r="M575" i="12"/>
  <c r="O575" i="12" s="1"/>
  <c r="M511" i="12"/>
  <c r="O511" i="12" s="1"/>
  <c r="M447" i="12"/>
  <c r="O447" i="12" s="1"/>
  <c r="M135" i="12"/>
  <c r="O135" i="12" s="1"/>
  <c r="M92" i="12"/>
  <c r="O92" i="12" s="1"/>
  <c r="M7" i="12"/>
  <c r="O7" i="12" s="1"/>
  <c r="M909" i="12"/>
  <c r="O909" i="12" s="1"/>
  <c r="M901" i="12"/>
  <c r="O901" i="12" s="1"/>
  <c r="M893" i="12"/>
  <c r="O893" i="12" s="1"/>
  <c r="M889" i="12"/>
  <c r="O889" i="12" s="1"/>
  <c r="M851" i="12"/>
  <c r="O851" i="12" s="1"/>
  <c r="M787" i="12"/>
  <c r="O787" i="12" s="1"/>
  <c r="M723" i="12"/>
  <c r="O723" i="12" s="1"/>
  <c r="M659" i="12"/>
  <c r="O659" i="12" s="1"/>
  <c r="M595" i="12"/>
  <c r="O595" i="12" s="1"/>
  <c r="M531" i="12"/>
  <c r="O531" i="12" s="1"/>
  <c r="M467" i="12"/>
  <c r="O467" i="12" s="1"/>
  <c r="M91" i="12"/>
  <c r="O91" i="12" s="1"/>
  <c r="N10" i="12"/>
  <c r="M10" i="12"/>
  <c r="O10" i="12" s="1"/>
  <c r="N14" i="12"/>
  <c r="M14" i="12"/>
  <c r="O14" i="12" s="1"/>
  <c r="N22" i="12"/>
  <c r="M22" i="12"/>
  <c r="O22" i="12" s="1"/>
  <c r="N26" i="12"/>
  <c r="M26" i="12"/>
  <c r="O26" i="12" s="1"/>
  <c r="N30" i="12"/>
  <c r="M30" i="12"/>
  <c r="O30" i="12" s="1"/>
  <c r="N34" i="12"/>
  <c r="M34" i="12"/>
  <c r="O34" i="12" s="1"/>
  <c r="N42" i="12"/>
  <c r="M42" i="12"/>
  <c r="O42" i="12" s="1"/>
  <c r="N46" i="12"/>
  <c r="M46" i="12"/>
  <c r="O46" i="12" s="1"/>
  <c r="N54" i="12"/>
  <c r="M54" i="12"/>
  <c r="O54" i="12" s="1"/>
  <c r="N58" i="12"/>
  <c r="M58" i="12"/>
  <c r="O58" i="12" s="1"/>
  <c r="N62" i="12"/>
  <c r="M62" i="12"/>
  <c r="O62" i="12" s="1"/>
  <c r="N74" i="12"/>
  <c r="M74" i="12"/>
  <c r="O74" i="12" s="1"/>
  <c r="N78" i="12"/>
  <c r="M78" i="12"/>
  <c r="O78" i="12" s="1"/>
  <c r="N86" i="12"/>
  <c r="M86" i="12"/>
  <c r="O86" i="12" s="1"/>
  <c r="N90" i="12"/>
  <c r="M90" i="12"/>
  <c r="O90" i="12" s="1"/>
  <c r="N94" i="12"/>
  <c r="M94" i="12"/>
  <c r="O94" i="12" s="1"/>
  <c r="N98" i="12"/>
  <c r="M98" i="12"/>
  <c r="O98" i="12" s="1"/>
  <c r="N106" i="12"/>
  <c r="M106" i="12"/>
  <c r="O106" i="12" s="1"/>
  <c r="N110" i="12"/>
  <c r="M110" i="12"/>
  <c r="O110" i="12" s="1"/>
  <c r="N118" i="12"/>
  <c r="M118" i="12"/>
  <c r="O118" i="12" s="1"/>
  <c r="N122" i="12"/>
  <c r="M122" i="12"/>
  <c r="O122" i="12" s="1"/>
  <c r="N126" i="12"/>
  <c r="M126" i="12"/>
  <c r="O126" i="12" s="1"/>
  <c r="N130" i="12"/>
  <c r="M130" i="12"/>
  <c r="O130" i="12" s="1"/>
  <c r="N138" i="12"/>
  <c r="M138" i="12"/>
  <c r="O138" i="12" s="1"/>
  <c r="N142" i="12"/>
  <c r="M142" i="12"/>
  <c r="O142" i="12" s="1"/>
  <c r="N150" i="12"/>
  <c r="M150" i="12"/>
  <c r="O150" i="12" s="1"/>
  <c r="N158" i="12"/>
  <c r="M158" i="12"/>
  <c r="O158" i="12" s="1"/>
  <c r="N166" i="12"/>
  <c r="M166" i="12"/>
  <c r="O166" i="12" s="1"/>
  <c r="N174" i="12"/>
  <c r="M174" i="12"/>
  <c r="O174" i="12" s="1"/>
  <c r="N182" i="12"/>
  <c r="M182" i="12"/>
  <c r="O182" i="12" s="1"/>
  <c r="N190" i="12"/>
  <c r="M190" i="12"/>
  <c r="O190" i="12" s="1"/>
  <c r="N198" i="12"/>
  <c r="M198" i="12"/>
  <c r="O198" i="12" s="1"/>
  <c r="N206" i="12"/>
  <c r="M206" i="12"/>
  <c r="O206" i="12" s="1"/>
  <c r="N214" i="12"/>
  <c r="M214" i="12"/>
  <c r="O214" i="12" s="1"/>
  <c r="N222" i="12"/>
  <c r="M222" i="12"/>
  <c r="O222" i="12" s="1"/>
  <c r="N230" i="12"/>
  <c r="M230" i="12"/>
  <c r="O230" i="12" s="1"/>
  <c r="N238" i="12"/>
  <c r="M238" i="12"/>
  <c r="O238" i="12" s="1"/>
  <c r="N246" i="12"/>
  <c r="M246" i="12"/>
  <c r="O246" i="12" s="1"/>
  <c r="N270" i="12"/>
  <c r="M270" i="12"/>
  <c r="O270" i="12" s="1"/>
  <c r="N278" i="12"/>
  <c r="M278" i="12"/>
  <c r="O278" i="12" s="1"/>
  <c r="N286" i="12"/>
  <c r="M286" i="12"/>
  <c r="O286" i="12" s="1"/>
  <c r="N294" i="12"/>
  <c r="M294" i="12"/>
  <c r="O294" i="12" s="1"/>
  <c r="N302" i="12"/>
  <c r="M302" i="12"/>
  <c r="O302" i="12" s="1"/>
  <c r="N310" i="12"/>
  <c r="M310" i="12"/>
  <c r="O310" i="12" s="1"/>
  <c r="N318" i="12"/>
  <c r="M318" i="12"/>
  <c r="O318" i="12" s="1"/>
  <c r="N326" i="12"/>
  <c r="M326" i="12"/>
  <c r="O326" i="12" s="1"/>
  <c r="N334" i="12"/>
  <c r="M334" i="12"/>
  <c r="O334" i="12" s="1"/>
  <c r="N342" i="12"/>
  <c r="M342" i="12"/>
  <c r="O342" i="12" s="1"/>
  <c r="N350" i="12"/>
  <c r="M350" i="12"/>
  <c r="O350" i="12" s="1"/>
  <c r="N358" i="12"/>
  <c r="M358" i="12"/>
  <c r="O358" i="12" s="1"/>
  <c r="N366" i="12"/>
  <c r="M366" i="12"/>
  <c r="O366" i="12" s="1"/>
  <c r="N374" i="12"/>
  <c r="M374" i="12"/>
  <c r="O374" i="12" s="1"/>
  <c r="N382" i="12"/>
  <c r="M382" i="12"/>
  <c r="O382" i="12" s="1"/>
  <c r="N390" i="12"/>
  <c r="M390" i="12"/>
  <c r="O390" i="12" s="1"/>
  <c r="N398" i="12"/>
  <c r="M398" i="12"/>
  <c r="O398" i="12" s="1"/>
  <c r="N414" i="12"/>
  <c r="M414" i="12"/>
  <c r="O414" i="12" s="1"/>
  <c r="N422" i="12"/>
  <c r="M422" i="12"/>
  <c r="O422" i="12" s="1"/>
  <c r="N434" i="12"/>
  <c r="M434" i="12"/>
  <c r="O434" i="12" s="1"/>
  <c r="N438" i="12"/>
  <c r="M438" i="12"/>
  <c r="O438" i="12" s="1"/>
  <c r="N450" i="12"/>
  <c r="M450" i="12"/>
  <c r="O450" i="12" s="1"/>
  <c r="N454" i="12"/>
  <c r="M454" i="12"/>
  <c r="O454" i="12" s="1"/>
  <c r="N466" i="12"/>
  <c r="M466" i="12"/>
  <c r="O466" i="12" s="1"/>
  <c r="N470" i="12"/>
  <c r="M470" i="12"/>
  <c r="O470" i="12" s="1"/>
  <c r="N482" i="12"/>
  <c r="M482" i="12"/>
  <c r="O482" i="12" s="1"/>
  <c r="N486" i="12"/>
  <c r="M486" i="12"/>
  <c r="O486" i="12" s="1"/>
  <c r="N498" i="12"/>
  <c r="M498" i="12"/>
  <c r="O498" i="12" s="1"/>
  <c r="N502" i="12"/>
  <c r="M502" i="12"/>
  <c r="O502" i="12" s="1"/>
  <c r="N514" i="12"/>
  <c r="M514" i="12"/>
  <c r="O514" i="12" s="1"/>
  <c r="N518" i="12"/>
  <c r="M518" i="12"/>
  <c r="O518" i="12" s="1"/>
  <c r="N530" i="12"/>
  <c r="M530" i="12"/>
  <c r="O530" i="12" s="1"/>
  <c r="N534" i="12"/>
  <c r="M534" i="12"/>
  <c r="O534" i="12" s="1"/>
  <c r="N546" i="12"/>
  <c r="M546" i="12"/>
  <c r="O546" i="12" s="1"/>
  <c r="N550" i="12"/>
  <c r="M550" i="12"/>
  <c r="O550" i="12" s="1"/>
  <c r="N562" i="12"/>
  <c r="M562" i="12"/>
  <c r="O562" i="12" s="1"/>
  <c r="N566" i="12"/>
  <c r="M566" i="12"/>
  <c r="O566" i="12" s="1"/>
  <c r="N578" i="12"/>
  <c r="M578" i="12"/>
  <c r="O578" i="12" s="1"/>
  <c r="N582" i="12"/>
  <c r="M582" i="12"/>
  <c r="O582" i="12" s="1"/>
  <c r="N594" i="12"/>
  <c r="M594" i="12"/>
  <c r="O594" i="12" s="1"/>
  <c r="N598" i="12"/>
  <c r="M598" i="12"/>
  <c r="O598" i="12" s="1"/>
  <c r="N610" i="12"/>
  <c r="M610" i="12"/>
  <c r="O610" i="12" s="1"/>
  <c r="N614" i="12"/>
  <c r="M614" i="12"/>
  <c r="O614" i="12" s="1"/>
  <c r="N626" i="12"/>
  <c r="M626" i="12"/>
  <c r="O626" i="12" s="1"/>
  <c r="N658" i="12"/>
  <c r="M658" i="12"/>
  <c r="O658" i="12" s="1"/>
  <c r="N706" i="12"/>
  <c r="M706" i="12"/>
  <c r="O706" i="12" s="1"/>
  <c r="N710" i="12"/>
  <c r="M710" i="12"/>
  <c r="O710" i="12" s="1"/>
  <c r="N722" i="12"/>
  <c r="M722" i="12"/>
  <c r="O722" i="12" s="1"/>
  <c r="N726" i="12"/>
  <c r="M726" i="12"/>
  <c r="O726" i="12" s="1"/>
  <c r="N742" i="12"/>
  <c r="M742" i="12"/>
  <c r="O742" i="12" s="1"/>
  <c r="N754" i="12"/>
  <c r="M754" i="12"/>
  <c r="O754" i="12" s="1"/>
  <c r="N758" i="12"/>
  <c r="M758" i="12"/>
  <c r="O758" i="12" s="1"/>
  <c r="N770" i="12"/>
  <c r="M770" i="12"/>
  <c r="O770" i="12" s="1"/>
  <c r="N774" i="12"/>
  <c r="M774" i="12"/>
  <c r="O774" i="12" s="1"/>
  <c r="N786" i="12"/>
  <c r="M786" i="12"/>
  <c r="O786" i="12" s="1"/>
  <c r="N790" i="12"/>
  <c r="M790" i="12"/>
  <c r="O790" i="12" s="1"/>
  <c r="N802" i="12"/>
  <c r="M802" i="12"/>
  <c r="O802" i="12" s="1"/>
  <c r="N806" i="12"/>
  <c r="M806" i="12"/>
  <c r="O806" i="12" s="1"/>
  <c r="N818" i="12"/>
  <c r="M818" i="12"/>
  <c r="O818" i="12" s="1"/>
  <c r="N838" i="12"/>
  <c r="M838" i="12"/>
  <c r="O838" i="12" s="1"/>
  <c r="N854" i="12"/>
  <c r="M854" i="12"/>
  <c r="O854" i="12" s="1"/>
  <c r="N866" i="12"/>
  <c r="M866" i="12"/>
  <c r="O866" i="12" s="1"/>
  <c r="N870" i="12"/>
  <c r="M870" i="12"/>
  <c r="O870" i="12" s="1"/>
  <c r="N882" i="12"/>
  <c r="M882" i="12"/>
  <c r="O882" i="12" s="1"/>
  <c r="N886" i="12"/>
  <c r="M886" i="12"/>
  <c r="O886" i="12" s="1"/>
  <c r="N898" i="12"/>
  <c r="M898" i="12"/>
  <c r="O898" i="12" s="1"/>
  <c r="N902" i="12"/>
  <c r="M902" i="12"/>
  <c r="O902" i="12" s="1"/>
  <c r="M911" i="12"/>
  <c r="O911" i="12" s="1"/>
  <c r="M890" i="12"/>
  <c r="O890" i="12" s="1"/>
  <c r="M879" i="12"/>
  <c r="O879" i="12" s="1"/>
  <c r="M858" i="12"/>
  <c r="O858" i="12" s="1"/>
  <c r="M847" i="12"/>
  <c r="O847" i="12" s="1"/>
  <c r="M826" i="12"/>
  <c r="O826" i="12" s="1"/>
  <c r="M815" i="12"/>
  <c r="O815" i="12" s="1"/>
  <c r="M794" i="12"/>
  <c r="O794" i="12" s="1"/>
  <c r="M783" i="12"/>
  <c r="O783" i="12" s="1"/>
  <c r="M751" i="12"/>
  <c r="O751" i="12" s="1"/>
  <c r="M719" i="12"/>
  <c r="O719" i="12" s="1"/>
  <c r="M655" i="12"/>
  <c r="O655" i="12" s="1"/>
  <c r="M623" i="12"/>
  <c r="O623" i="12" s="1"/>
  <c r="M591" i="12"/>
  <c r="O591" i="12" s="1"/>
  <c r="M570" i="12"/>
  <c r="O570" i="12" s="1"/>
  <c r="M559" i="12"/>
  <c r="O559" i="12" s="1"/>
  <c r="M538" i="12"/>
  <c r="O538" i="12" s="1"/>
  <c r="M527" i="12"/>
  <c r="O527" i="12" s="1"/>
  <c r="M506" i="12"/>
  <c r="O506" i="12" s="1"/>
  <c r="M495" i="12"/>
  <c r="O495" i="12" s="1"/>
  <c r="M474" i="12"/>
  <c r="O474" i="12" s="1"/>
  <c r="M463" i="12"/>
  <c r="O463" i="12" s="1"/>
  <c r="M442" i="12"/>
  <c r="O442" i="12" s="1"/>
  <c r="M431" i="12"/>
  <c r="O431" i="12" s="1"/>
  <c r="M402" i="12"/>
  <c r="O402" i="12" s="1"/>
  <c r="M386" i="12"/>
  <c r="O386" i="12" s="1"/>
  <c r="M370" i="12"/>
  <c r="O370" i="12" s="1"/>
  <c r="M354" i="12"/>
  <c r="O354" i="12" s="1"/>
  <c r="M338" i="12"/>
  <c r="O338" i="12" s="1"/>
  <c r="M322" i="12"/>
  <c r="O322" i="12" s="1"/>
  <c r="M306" i="12"/>
  <c r="O306" i="12" s="1"/>
  <c r="M290" i="12"/>
  <c r="O290" i="12" s="1"/>
  <c r="M274" i="12"/>
  <c r="O274" i="12" s="1"/>
  <c r="M242" i="12"/>
  <c r="O242" i="12" s="1"/>
  <c r="M226" i="12"/>
  <c r="O226" i="12" s="1"/>
  <c r="M210" i="12"/>
  <c r="O210" i="12" s="1"/>
  <c r="M178" i="12"/>
  <c r="O178" i="12" s="1"/>
  <c r="M162" i="12"/>
  <c r="O162" i="12" s="1"/>
  <c r="M146" i="12"/>
  <c r="O146" i="12" s="1"/>
  <c r="M103" i="12"/>
  <c r="O103" i="12" s="1"/>
  <c r="M82" i="12"/>
  <c r="O82" i="12" s="1"/>
  <c r="M39" i="12"/>
  <c r="O39" i="12" s="1"/>
  <c r="M18" i="12"/>
  <c r="O18" i="12" s="1"/>
  <c r="O709" i="12"/>
  <c r="O613" i="12"/>
  <c r="O485" i="12"/>
  <c r="N3" i="12"/>
  <c r="M3" i="12"/>
  <c r="O3" i="12" s="1"/>
  <c r="N11" i="12"/>
  <c r="M11" i="12"/>
  <c r="O11" i="12" s="1"/>
  <c r="N15" i="12"/>
  <c r="M15" i="12"/>
  <c r="O15" i="12" s="1"/>
  <c r="N19" i="12"/>
  <c r="M19" i="12"/>
  <c r="O19" i="12" s="1"/>
  <c r="N23" i="12"/>
  <c r="M23" i="12"/>
  <c r="O23" i="12" s="1"/>
  <c r="N31" i="12"/>
  <c r="M31" i="12"/>
  <c r="O31" i="12" s="1"/>
  <c r="N35" i="12"/>
  <c r="M35" i="12"/>
  <c r="O35" i="12" s="1"/>
  <c r="N43" i="12"/>
  <c r="M43" i="12"/>
  <c r="O43" i="12" s="1"/>
  <c r="N47" i="12"/>
  <c r="M47" i="12"/>
  <c r="O47" i="12" s="1"/>
  <c r="N51" i="12"/>
  <c r="M51" i="12"/>
  <c r="O51" i="12" s="1"/>
  <c r="N55" i="12"/>
  <c r="M55" i="12"/>
  <c r="O55" i="12" s="1"/>
  <c r="N63" i="12"/>
  <c r="M63" i="12"/>
  <c r="O63" i="12" s="1"/>
  <c r="N67" i="12"/>
  <c r="M67" i="12"/>
  <c r="O67" i="12" s="1"/>
  <c r="N75" i="12"/>
  <c r="M75" i="12"/>
  <c r="O75" i="12" s="1"/>
  <c r="N79" i="12"/>
  <c r="M79" i="12"/>
  <c r="O79" i="12" s="1"/>
  <c r="N83" i="12"/>
  <c r="M83" i="12"/>
  <c r="O83" i="12" s="1"/>
  <c r="N87" i="12"/>
  <c r="M87" i="12"/>
  <c r="O87" i="12" s="1"/>
  <c r="M95" i="12"/>
  <c r="O95" i="12" s="1"/>
  <c r="N95" i="12"/>
  <c r="N99" i="12"/>
  <c r="M99" i="12"/>
  <c r="O99" i="12" s="1"/>
  <c r="N107" i="12"/>
  <c r="M107" i="12"/>
  <c r="O107" i="12" s="1"/>
  <c r="N111" i="12"/>
  <c r="M111" i="12"/>
  <c r="O111" i="12" s="1"/>
  <c r="N115" i="12"/>
  <c r="M115" i="12"/>
  <c r="O115" i="12" s="1"/>
  <c r="N119" i="12"/>
  <c r="M119" i="12"/>
  <c r="O119" i="12" s="1"/>
  <c r="N127" i="12"/>
  <c r="M127" i="12"/>
  <c r="O127" i="12" s="1"/>
  <c r="N131" i="12"/>
  <c r="M131" i="12"/>
  <c r="O131" i="12" s="1"/>
  <c r="N139" i="12"/>
  <c r="M139" i="12"/>
  <c r="O139" i="12" s="1"/>
  <c r="N143" i="12"/>
  <c r="M143" i="12"/>
  <c r="O143" i="12" s="1"/>
  <c r="N147" i="12"/>
  <c r="M147" i="12"/>
  <c r="O147" i="12" s="1"/>
  <c r="N151" i="12"/>
  <c r="M151" i="12"/>
  <c r="O151" i="12" s="1"/>
  <c r="N155" i="12"/>
  <c r="M155" i="12"/>
  <c r="O155" i="12" s="1"/>
  <c r="N159" i="12"/>
  <c r="M159" i="12"/>
  <c r="O159" i="12" s="1"/>
  <c r="N163" i="12"/>
  <c r="M163" i="12"/>
  <c r="O163" i="12" s="1"/>
  <c r="N167" i="12"/>
  <c r="M167" i="12"/>
  <c r="O167" i="12" s="1"/>
  <c r="N171" i="12"/>
  <c r="M171" i="12"/>
  <c r="O171" i="12" s="1"/>
  <c r="N175" i="12"/>
  <c r="M175" i="12"/>
  <c r="O175" i="12" s="1"/>
  <c r="N179" i="12"/>
  <c r="M179" i="12"/>
  <c r="O179" i="12" s="1"/>
  <c r="N183" i="12"/>
  <c r="M183" i="12"/>
  <c r="O183" i="12" s="1"/>
  <c r="N187" i="12"/>
  <c r="M187" i="12"/>
  <c r="O187" i="12" s="1"/>
  <c r="N191" i="12"/>
  <c r="M191" i="12"/>
  <c r="O191" i="12" s="1"/>
  <c r="N195" i="12"/>
  <c r="M195" i="12"/>
  <c r="O195" i="12" s="1"/>
  <c r="N199" i="12"/>
  <c r="M199" i="12"/>
  <c r="O199" i="12" s="1"/>
  <c r="M203" i="12"/>
  <c r="O203" i="12" s="1"/>
  <c r="N207" i="12"/>
  <c r="M207" i="12"/>
  <c r="O207" i="12" s="1"/>
  <c r="N211" i="12"/>
  <c r="M211" i="12"/>
  <c r="O211" i="12" s="1"/>
  <c r="N215" i="12"/>
  <c r="M215" i="12"/>
  <c r="O215" i="12" s="1"/>
  <c r="N219" i="12"/>
  <c r="M219" i="12"/>
  <c r="O219" i="12" s="1"/>
  <c r="N223" i="12"/>
  <c r="M223" i="12"/>
  <c r="O223" i="12" s="1"/>
  <c r="N227" i="12"/>
  <c r="M227" i="12"/>
  <c r="O227" i="12" s="1"/>
  <c r="M231" i="12"/>
  <c r="O231" i="12" s="1"/>
  <c r="N235" i="12"/>
  <c r="M235" i="12"/>
  <c r="O235" i="12" s="1"/>
  <c r="N243" i="12"/>
  <c r="M243" i="12"/>
  <c r="O243" i="12" s="1"/>
  <c r="N247" i="12"/>
  <c r="M247" i="12"/>
  <c r="O247" i="12" s="1"/>
  <c r="N251" i="12"/>
  <c r="M251" i="12"/>
  <c r="O251" i="12" s="1"/>
  <c r="N255" i="12"/>
  <c r="M255" i="12"/>
  <c r="O255" i="12" s="1"/>
  <c r="N271" i="12"/>
  <c r="M271" i="12"/>
  <c r="O271" i="12" s="1"/>
  <c r="N275" i="12"/>
  <c r="M275" i="12"/>
  <c r="O275" i="12" s="1"/>
  <c r="N279" i="12"/>
  <c r="M279" i="12"/>
  <c r="O279" i="12" s="1"/>
  <c r="N283" i="12"/>
  <c r="M283" i="12"/>
  <c r="O283" i="12" s="1"/>
  <c r="N287" i="12"/>
  <c r="M287" i="12"/>
  <c r="O287" i="12" s="1"/>
  <c r="N291" i="12"/>
  <c r="M291" i="12"/>
  <c r="O291" i="12" s="1"/>
  <c r="N295" i="12"/>
  <c r="M295" i="12"/>
  <c r="O295" i="12" s="1"/>
  <c r="N299" i="12"/>
  <c r="M299" i="12"/>
  <c r="O299" i="12" s="1"/>
  <c r="N303" i="12"/>
  <c r="M303" i="12"/>
  <c r="O303" i="12" s="1"/>
  <c r="N307" i="12"/>
  <c r="M307" i="12"/>
  <c r="O307" i="12" s="1"/>
  <c r="N311" i="12"/>
  <c r="M311" i="12"/>
  <c r="O311" i="12" s="1"/>
  <c r="N315" i="12"/>
  <c r="M315" i="12"/>
  <c r="O315" i="12" s="1"/>
  <c r="N319" i="12"/>
  <c r="M319" i="12"/>
  <c r="O319" i="12" s="1"/>
  <c r="N323" i="12"/>
  <c r="M323" i="12"/>
  <c r="O323" i="12" s="1"/>
  <c r="N327" i="12"/>
  <c r="M327" i="12"/>
  <c r="O327" i="12" s="1"/>
  <c r="N331" i="12"/>
  <c r="M331" i="12"/>
  <c r="O331" i="12" s="1"/>
  <c r="N335" i="12"/>
  <c r="M335" i="12"/>
  <c r="O335" i="12" s="1"/>
  <c r="N339" i="12"/>
  <c r="M339" i="12"/>
  <c r="O339" i="12" s="1"/>
  <c r="N343" i="12"/>
  <c r="M343" i="12"/>
  <c r="O343" i="12" s="1"/>
  <c r="N351" i="12"/>
  <c r="M351" i="12"/>
  <c r="O351" i="12" s="1"/>
  <c r="N355" i="12"/>
  <c r="M355" i="12"/>
  <c r="O355" i="12" s="1"/>
  <c r="N359" i="12"/>
  <c r="M359" i="12"/>
  <c r="O359" i="12" s="1"/>
  <c r="N367" i="12"/>
  <c r="M367" i="12"/>
  <c r="O367" i="12" s="1"/>
  <c r="N371" i="12"/>
  <c r="M371" i="12"/>
  <c r="O371" i="12" s="1"/>
  <c r="N375" i="12"/>
  <c r="M375" i="12"/>
  <c r="O375" i="12" s="1"/>
  <c r="N383" i="12"/>
  <c r="M383" i="12"/>
  <c r="O383" i="12" s="1"/>
  <c r="N387" i="12"/>
  <c r="M387" i="12"/>
  <c r="O387" i="12" s="1"/>
  <c r="N391" i="12"/>
  <c r="M391" i="12"/>
  <c r="O391" i="12" s="1"/>
  <c r="N399" i="12"/>
  <c r="M399" i="12"/>
  <c r="O399" i="12" s="1"/>
  <c r="N403" i="12"/>
  <c r="M403" i="12"/>
  <c r="O403" i="12" s="1"/>
  <c r="N411" i="12"/>
  <c r="M411" i="12"/>
  <c r="O411" i="12" s="1"/>
  <c r="N419" i="12"/>
  <c r="M419" i="12"/>
  <c r="O419" i="12" s="1"/>
  <c r="N423" i="12"/>
  <c r="M423" i="12"/>
  <c r="O423" i="12" s="1"/>
  <c r="N427" i="12"/>
  <c r="M427" i="12"/>
  <c r="O427" i="12" s="1"/>
  <c r="N439" i="12"/>
  <c r="M439" i="12"/>
  <c r="O439" i="12" s="1"/>
  <c r="N455" i="12"/>
  <c r="M455" i="12"/>
  <c r="O455" i="12" s="1"/>
  <c r="N459" i="12"/>
  <c r="M459" i="12"/>
  <c r="O459" i="12" s="1"/>
  <c r="N471" i="12"/>
  <c r="M471" i="12"/>
  <c r="O471" i="12" s="1"/>
  <c r="N475" i="12"/>
  <c r="M475" i="12"/>
  <c r="O475" i="12" s="1"/>
  <c r="N487" i="12"/>
  <c r="M487" i="12"/>
  <c r="O487" i="12" s="1"/>
  <c r="N491" i="12"/>
  <c r="M491" i="12"/>
  <c r="O491" i="12" s="1"/>
  <c r="N503" i="12"/>
  <c r="M503" i="12"/>
  <c r="O503" i="12" s="1"/>
  <c r="N507" i="12"/>
  <c r="M507" i="12"/>
  <c r="O507" i="12" s="1"/>
  <c r="N519" i="12"/>
  <c r="M519" i="12"/>
  <c r="O519" i="12" s="1"/>
  <c r="N523" i="12"/>
  <c r="M523" i="12"/>
  <c r="O523" i="12" s="1"/>
  <c r="N535" i="12"/>
  <c r="M535" i="12"/>
  <c r="O535" i="12" s="1"/>
  <c r="N539" i="12"/>
  <c r="M539" i="12"/>
  <c r="O539" i="12" s="1"/>
  <c r="N551" i="12"/>
  <c r="M551" i="12"/>
  <c r="O551" i="12" s="1"/>
  <c r="N555" i="12"/>
  <c r="M555" i="12"/>
  <c r="O555" i="12" s="1"/>
  <c r="N567" i="12"/>
  <c r="M567" i="12"/>
  <c r="O567" i="12" s="1"/>
  <c r="N571" i="12"/>
  <c r="M571" i="12"/>
  <c r="O571" i="12" s="1"/>
  <c r="N583" i="12"/>
  <c r="M583" i="12"/>
  <c r="O583" i="12" s="1"/>
  <c r="N587" i="12"/>
  <c r="M587" i="12"/>
  <c r="O587" i="12" s="1"/>
  <c r="N599" i="12"/>
  <c r="M599" i="12"/>
  <c r="O599" i="12" s="1"/>
  <c r="N615" i="12"/>
  <c r="M615" i="12"/>
  <c r="O615" i="12" s="1"/>
  <c r="N619" i="12"/>
  <c r="M619" i="12"/>
  <c r="O619" i="12" s="1"/>
  <c r="N711" i="12"/>
  <c r="M711" i="12"/>
  <c r="O711" i="12" s="1"/>
  <c r="N715" i="12"/>
  <c r="M715" i="12"/>
  <c r="O715" i="12" s="1"/>
  <c r="N727" i="12"/>
  <c r="M727" i="12"/>
  <c r="O727" i="12" s="1"/>
  <c r="N747" i="12"/>
  <c r="M747" i="12"/>
  <c r="O747" i="12" s="1"/>
  <c r="N759" i="12"/>
  <c r="M759" i="12"/>
  <c r="O759" i="12" s="1"/>
  <c r="N775" i="12"/>
  <c r="M775" i="12"/>
  <c r="O775" i="12" s="1"/>
  <c r="N779" i="12"/>
  <c r="M779" i="12"/>
  <c r="O779" i="12" s="1"/>
  <c r="N791" i="12"/>
  <c r="M791" i="12"/>
  <c r="O791" i="12" s="1"/>
  <c r="N795" i="12"/>
  <c r="M795" i="12"/>
  <c r="O795" i="12" s="1"/>
  <c r="M807" i="12"/>
  <c r="O807" i="12" s="1"/>
  <c r="N827" i="12"/>
  <c r="M827" i="12"/>
  <c r="O827" i="12" s="1"/>
  <c r="N839" i="12"/>
  <c r="M839" i="12"/>
  <c r="O839" i="12" s="1"/>
  <c r="N843" i="12"/>
  <c r="M843" i="12"/>
  <c r="O843" i="12" s="1"/>
  <c r="N855" i="12"/>
  <c r="M855" i="12"/>
  <c r="O855" i="12" s="1"/>
  <c r="N859" i="12"/>
  <c r="M859" i="12"/>
  <c r="O859" i="12" s="1"/>
  <c r="N871" i="12"/>
  <c r="M871" i="12"/>
  <c r="O871" i="12" s="1"/>
  <c r="N887" i="12"/>
  <c r="M887" i="12"/>
  <c r="O887" i="12" s="1"/>
  <c r="N903" i="12"/>
  <c r="M903" i="12"/>
  <c r="O903" i="12" s="1"/>
  <c r="N907" i="12"/>
  <c r="M907" i="12"/>
  <c r="O907" i="12" s="1"/>
  <c r="M910" i="12"/>
  <c r="O910" i="12" s="1"/>
  <c r="M899" i="12"/>
  <c r="O899" i="12" s="1"/>
  <c r="M867" i="12"/>
  <c r="O867" i="12" s="1"/>
  <c r="M857" i="12"/>
  <c r="O857" i="12" s="1"/>
  <c r="M846" i="12"/>
  <c r="O846" i="12" s="1"/>
  <c r="M803" i="12"/>
  <c r="O803" i="12" s="1"/>
  <c r="M793" i="12"/>
  <c r="O793" i="12" s="1"/>
  <c r="M771" i="12"/>
  <c r="O771" i="12" s="1"/>
  <c r="M750" i="12"/>
  <c r="O750" i="12" s="1"/>
  <c r="M718" i="12"/>
  <c r="O718" i="12" s="1"/>
  <c r="M707" i="12"/>
  <c r="O707" i="12" s="1"/>
  <c r="M654" i="12"/>
  <c r="O654" i="12" s="1"/>
  <c r="M611" i="12"/>
  <c r="O611" i="12" s="1"/>
  <c r="M590" i="12"/>
  <c r="O590" i="12" s="1"/>
  <c r="M579" i="12"/>
  <c r="O579" i="12" s="1"/>
  <c r="M569" i="12"/>
  <c r="O569" i="12" s="1"/>
  <c r="M558" i="12"/>
  <c r="O558" i="12" s="1"/>
  <c r="M547" i="12"/>
  <c r="O547" i="12" s="1"/>
  <c r="M537" i="12"/>
  <c r="O537" i="12" s="1"/>
  <c r="M526" i="12"/>
  <c r="O526" i="12" s="1"/>
  <c r="M515" i="12"/>
  <c r="O515" i="12" s="1"/>
  <c r="M505" i="12"/>
  <c r="O505" i="12" s="1"/>
  <c r="M494" i="12"/>
  <c r="O494" i="12" s="1"/>
  <c r="M483" i="12"/>
  <c r="O483" i="12" s="1"/>
  <c r="M473" i="12"/>
  <c r="O473" i="12" s="1"/>
  <c r="M462" i="12"/>
  <c r="O462" i="12" s="1"/>
  <c r="M451" i="12"/>
  <c r="O451" i="12" s="1"/>
  <c r="M441" i="12"/>
  <c r="O441" i="12" s="1"/>
  <c r="M430" i="12"/>
  <c r="O430" i="12" s="1"/>
  <c r="M417" i="12"/>
  <c r="O417" i="12" s="1"/>
  <c r="M401" i="12"/>
  <c r="O401" i="12" s="1"/>
  <c r="M385" i="12"/>
  <c r="O385" i="12" s="1"/>
  <c r="M369" i="12"/>
  <c r="O369" i="12" s="1"/>
  <c r="M353" i="12"/>
  <c r="O353" i="12" s="1"/>
  <c r="M337" i="12"/>
  <c r="O337" i="12" s="1"/>
  <c r="M321" i="12"/>
  <c r="O321" i="12" s="1"/>
  <c r="M305" i="12"/>
  <c r="O305" i="12" s="1"/>
  <c r="M289" i="12"/>
  <c r="O289" i="12" s="1"/>
  <c r="M273" i="12"/>
  <c r="O273" i="12" s="1"/>
  <c r="M241" i="12"/>
  <c r="O241" i="12" s="1"/>
  <c r="M225" i="12"/>
  <c r="O225" i="12" s="1"/>
  <c r="M209" i="12"/>
  <c r="O209" i="12" s="1"/>
  <c r="M193" i="12"/>
  <c r="O193" i="12" s="1"/>
  <c r="M177" i="12"/>
  <c r="O177" i="12" s="1"/>
  <c r="M161" i="12"/>
  <c r="O161" i="12" s="1"/>
  <c r="M123" i="12"/>
  <c r="O123" i="12" s="1"/>
  <c r="M102" i="12"/>
  <c r="O102" i="12" s="1"/>
  <c r="M59" i="12"/>
  <c r="O59" i="12" s="1"/>
  <c r="M38" i="12"/>
  <c r="O38" i="12" s="1"/>
  <c r="M68" i="12"/>
  <c r="O68" i="12" s="1"/>
  <c r="N72" i="12"/>
  <c r="M72" i="12"/>
  <c r="O72" i="12" s="1"/>
  <c r="M84" i="12"/>
  <c r="O84" i="12" s="1"/>
  <c r="N88" i="12"/>
  <c r="M88" i="12"/>
  <c r="O88" i="12" s="1"/>
  <c r="N100" i="12"/>
  <c r="M100" i="12"/>
  <c r="O100" i="12" s="1"/>
  <c r="M104" i="12"/>
  <c r="O104" i="12" s="1"/>
  <c r="N116" i="12"/>
  <c r="M116" i="12"/>
  <c r="O116" i="12" s="1"/>
  <c r="M120" i="12"/>
  <c r="O120" i="12" s="1"/>
  <c r="N132" i="12"/>
  <c r="M132" i="12"/>
  <c r="O132" i="12" s="1"/>
  <c r="M136" i="12"/>
  <c r="O136" i="12" s="1"/>
  <c r="N148" i="12"/>
  <c r="M148" i="12"/>
  <c r="O148" i="12" s="1"/>
  <c r="M152" i="12"/>
  <c r="O152" i="12" s="1"/>
  <c r="M156" i="12"/>
  <c r="O156" i="12" s="1"/>
  <c r="M160" i="12"/>
  <c r="O160" i="12" s="1"/>
  <c r="N164" i="12"/>
  <c r="M164" i="12"/>
  <c r="O164" i="12" s="1"/>
  <c r="M168" i="12"/>
  <c r="O168" i="12" s="1"/>
  <c r="M172" i="12"/>
  <c r="O172" i="12" s="1"/>
  <c r="M176" i="12"/>
  <c r="O176" i="12" s="1"/>
  <c r="N180" i="12"/>
  <c r="M180" i="12"/>
  <c r="O180" i="12" s="1"/>
  <c r="M184" i="12"/>
  <c r="O184" i="12" s="1"/>
  <c r="M188" i="12"/>
  <c r="O188" i="12" s="1"/>
  <c r="M192" i="12"/>
  <c r="O192" i="12" s="1"/>
  <c r="N196" i="12"/>
  <c r="M196" i="12"/>
  <c r="O196" i="12" s="1"/>
  <c r="M200" i="12"/>
  <c r="O200" i="12" s="1"/>
  <c r="M204" i="12"/>
  <c r="O204" i="12" s="1"/>
  <c r="N208" i="12"/>
  <c r="M208" i="12"/>
  <c r="O208" i="12" s="1"/>
  <c r="M212" i="12"/>
  <c r="O212" i="12" s="1"/>
  <c r="M216" i="12"/>
  <c r="O216" i="12" s="1"/>
  <c r="M220" i="12"/>
  <c r="O220" i="12" s="1"/>
  <c r="N224" i="12"/>
  <c r="M224" i="12"/>
  <c r="O224" i="12" s="1"/>
  <c r="M228" i="12"/>
  <c r="O228" i="12" s="1"/>
  <c r="M232" i="12"/>
  <c r="O232" i="12" s="1"/>
  <c r="N236" i="12"/>
  <c r="M236" i="12"/>
  <c r="O236" i="12" s="1"/>
  <c r="M240" i="12"/>
  <c r="O240" i="12" s="1"/>
  <c r="M244" i="12"/>
  <c r="O244" i="12" s="1"/>
  <c r="M248" i="12"/>
  <c r="O248" i="12" s="1"/>
  <c r="N252" i="12"/>
  <c r="M252" i="12"/>
  <c r="O252" i="12" s="1"/>
  <c r="N268" i="12"/>
  <c r="M268" i="12"/>
  <c r="O268" i="12" s="1"/>
  <c r="M272" i="12"/>
  <c r="O272" i="12" s="1"/>
  <c r="M276" i="12"/>
  <c r="O276" i="12" s="1"/>
  <c r="M280" i="12"/>
  <c r="O280" i="12" s="1"/>
  <c r="N284" i="12"/>
  <c r="M284" i="12"/>
  <c r="O284" i="12" s="1"/>
  <c r="M288" i="12"/>
  <c r="O288" i="12" s="1"/>
  <c r="M292" i="12"/>
  <c r="O292" i="12" s="1"/>
  <c r="M296" i="12"/>
  <c r="O296" i="12" s="1"/>
  <c r="N300" i="12"/>
  <c r="M300" i="12"/>
  <c r="O300" i="12" s="1"/>
  <c r="M304" i="12"/>
  <c r="O304" i="12" s="1"/>
  <c r="M308" i="12"/>
  <c r="O308" i="12" s="1"/>
  <c r="M312" i="12"/>
  <c r="O312" i="12" s="1"/>
  <c r="M324" i="12"/>
  <c r="O324" i="12" s="1"/>
  <c r="M328" i="12"/>
  <c r="O328" i="12" s="1"/>
  <c r="N332" i="12"/>
  <c r="M332" i="12"/>
  <c r="O332" i="12" s="1"/>
  <c r="M336" i="12"/>
  <c r="O336" i="12" s="1"/>
  <c r="M340" i="12"/>
  <c r="O340" i="12" s="1"/>
  <c r="M344" i="12"/>
  <c r="O344" i="12" s="1"/>
  <c r="M352" i="12"/>
  <c r="O352" i="12" s="1"/>
  <c r="N360" i="12"/>
  <c r="M360" i="12"/>
  <c r="O360" i="12" s="1"/>
  <c r="M364" i="12"/>
  <c r="O364" i="12" s="1"/>
  <c r="M368" i="12"/>
  <c r="O368" i="12" s="1"/>
  <c r="M372" i="12"/>
  <c r="O372" i="12" s="1"/>
  <c r="N376" i="12"/>
  <c r="M376" i="12"/>
  <c r="O376" i="12" s="1"/>
  <c r="M384" i="12"/>
  <c r="O384" i="12" s="1"/>
  <c r="M388" i="12"/>
  <c r="O388" i="12" s="1"/>
  <c r="N392" i="12"/>
  <c r="M392" i="12"/>
  <c r="O392" i="12" s="1"/>
  <c r="M396" i="12"/>
  <c r="O396" i="12" s="1"/>
  <c r="M400" i="12"/>
  <c r="O400" i="12" s="1"/>
  <c r="M404" i="12"/>
  <c r="O404" i="12" s="1"/>
  <c r="N408" i="12"/>
  <c r="M408" i="12"/>
  <c r="O408" i="12" s="1"/>
  <c r="M412" i="12"/>
  <c r="O412" i="12" s="1"/>
  <c r="M416" i="12"/>
  <c r="O416" i="12" s="1"/>
  <c r="M420" i="12"/>
  <c r="O420" i="12" s="1"/>
  <c r="N424" i="12"/>
  <c r="M424" i="12"/>
  <c r="O424" i="12" s="1"/>
  <c r="M428" i="12"/>
  <c r="O428" i="12" s="1"/>
  <c r="M432" i="12"/>
  <c r="O432" i="12" s="1"/>
  <c r="M436" i="12"/>
  <c r="O436" i="12" s="1"/>
  <c r="N440" i="12"/>
  <c r="M440" i="12"/>
  <c r="O440" i="12" s="1"/>
  <c r="M448" i="12"/>
  <c r="O448" i="12" s="1"/>
  <c r="M452" i="12"/>
  <c r="O452" i="12" s="1"/>
  <c r="N456" i="12"/>
  <c r="M456" i="12"/>
  <c r="O456" i="12" s="1"/>
  <c r="M460" i="12"/>
  <c r="O460" i="12" s="1"/>
  <c r="M464" i="12"/>
  <c r="O464" i="12" s="1"/>
  <c r="N468" i="12"/>
  <c r="M468" i="12"/>
  <c r="O468" i="12" s="1"/>
  <c r="M472" i="12"/>
  <c r="O472" i="12" s="1"/>
  <c r="M476" i="12"/>
  <c r="O476" i="12" s="1"/>
  <c r="M480" i="12"/>
  <c r="O480" i="12" s="1"/>
  <c r="N484" i="12"/>
  <c r="M484" i="12"/>
  <c r="O484" i="12" s="1"/>
  <c r="M488" i="12"/>
  <c r="O488" i="12" s="1"/>
  <c r="M492" i="12"/>
  <c r="O492" i="12" s="1"/>
  <c r="N496" i="12"/>
  <c r="M496" i="12"/>
  <c r="O496" i="12" s="1"/>
  <c r="M500" i="12"/>
  <c r="O500" i="12" s="1"/>
  <c r="M504" i="12"/>
  <c r="O504" i="12" s="1"/>
  <c r="M508" i="12"/>
  <c r="O508" i="12" s="1"/>
  <c r="N512" i="12"/>
  <c r="M512" i="12"/>
  <c r="O512" i="12" s="1"/>
  <c r="M516" i="12"/>
  <c r="O516" i="12" s="1"/>
  <c r="M520" i="12"/>
  <c r="O520" i="12" s="1"/>
  <c r="M524" i="12"/>
  <c r="O524" i="12" s="1"/>
  <c r="N528" i="12"/>
  <c r="M528" i="12"/>
  <c r="O528" i="12" s="1"/>
  <c r="M532" i="12"/>
  <c r="O532" i="12" s="1"/>
  <c r="M536" i="12"/>
  <c r="O536" i="12" s="1"/>
  <c r="M540" i="12"/>
  <c r="O540" i="12" s="1"/>
  <c r="N544" i="12"/>
  <c r="M544" i="12"/>
  <c r="O544" i="12" s="1"/>
  <c r="M548" i="12"/>
  <c r="O548" i="12" s="1"/>
  <c r="M552" i="12"/>
  <c r="O552" i="12" s="1"/>
  <c r="M556" i="12"/>
  <c r="O556" i="12" s="1"/>
  <c r="N560" i="12"/>
  <c r="M560" i="12"/>
  <c r="O560" i="12" s="1"/>
  <c r="M564" i="12"/>
  <c r="O564" i="12" s="1"/>
  <c r="M568" i="12"/>
  <c r="O568" i="12" s="1"/>
  <c r="N576" i="12"/>
  <c r="M576" i="12"/>
  <c r="O576" i="12" s="1"/>
  <c r="M580" i="12"/>
  <c r="O580" i="12" s="1"/>
  <c r="M584" i="12"/>
  <c r="O584" i="12" s="1"/>
  <c r="M588" i="12"/>
  <c r="O588" i="12" s="1"/>
  <c r="N592" i="12"/>
  <c r="M592" i="12"/>
  <c r="O592" i="12" s="1"/>
  <c r="M596" i="12"/>
  <c r="O596" i="12" s="1"/>
  <c r="M600" i="12"/>
  <c r="O600" i="12" s="1"/>
  <c r="M604" i="12"/>
  <c r="O604" i="12" s="1"/>
  <c r="N608" i="12"/>
  <c r="M608" i="12"/>
  <c r="O608" i="12" s="1"/>
  <c r="M612" i="12"/>
  <c r="O612" i="12" s="1"/>
  <c r="M616" i="12"/>
  <c r="O616" i="12" s="1"/>
  <c r="M620" i="12"/>
  <c r="O620" i="12" s="1"/>
  <c r="N624" i="12"/>
  <c r="M624" i="12"/>
  <c r="O624" i="12" s="1"/>
  <c r="M636" i="12"/>
  <c r="O636" i="12" s="1"/>
  <c r="N656" i="12"/>
  <c r="M656" i="12"/>
  <c r="O656" i="12" s="1"/>
  <c r="M700" i="12"/>
  <c r="O700" i="12" s="1"/>
  <c r="N704" i="12"/>
  <c r="M704" i="12"/>
  <c r="O704" i="12" s="1"/>
  <c r="M708" i="12"/>
  <c r="O708" i="12" s="1"/>
  <c r="M712" i="12"/>
  <c r="O712" i="12" s="1"/>
  <c r="M716" i="12"/>
  <c r="O716" i="12" s="1"/>
  <c r="N720" i="12"/>
  <c r="M720" i="12"/>
  <c r="O720" i="12" s="1"/>
  <c r="M724" i="12"/>
  <c r="O724" i="12" s="1"/>
  <c r="M748" i="12"/>
  <c r="O748" i="12" s="1"/>
  <c r="N752" i="12"/>
  <c r="M752" i="12"/>
  <c r="O752" i="12" s="1"/>
  <c r="M756" i="12"/>
  <c r="O756" i="12" s="1"/>
  <c r="M760" i="12"/>
  <c r="O760" i="12" s="1"/>
  <c r="M764" i="12"/>
  <c r="O764" i="12" s="1"/>
  <c r="N768" i="12"/>
  <c r="M768" i="12"/>
  <c r="O768" i="12" s="1"/>
  <c r="M772" i="12"/>
  <c r="O772" i="12" s="1"/>
  <c r="M776" i="12"/>
  <c r="O776" i="12" s="1"/>
  <c r="N784" i="12"/>
  <c r="M784" i="12"/>
  <c r="O784" i="12" s="1"/>
  <c r="M792" i="12"/>
  <c r="O792" i="12" s="1"/>
  <c r="M796" i="12"/>
  <c r="O796" i="12" s="1"/>
  <c r="M804" i="12"/>
  <c r="O804" i="12" s="1"/>
  <c r="M808" i="12"/>
  <c r="O808" i="12" s="1"/>
  <c r="M816" i="12"/>
  <c r="O816" i="12" s="1"/>
  <c r="M820" i="12"/>
  <c r="O820" i="12" s="1"/>
  <c r="N828" i="12"/>
  <c r="M828" i="12"/>
  <c r="O828" i="12" s="1"/>
  <c r="M832" i="12"/>
  <c r="O832" i="12" s="1"/>
  <c r="M836" i="12"/>
  <c r="O836" i="12" s="1"/>
  <c r="M840" i="12"/>
  <c r="O840" i="12" s="1"/>
  <c r="N844" i="12"/>
  <c r="M844" i="12"/>
  <c r="O844" i="12" s="1"/>
  <c r="M852" i="12"/>
  <c r="O852" i="12" s="1"/>
  <c r="M856" i="12"/>
  <c r="O856" i="12" s="1"/>
  <c r="N860" i="12"/>
  <c r="M860" i="12"/>
  <c r="O860" i="12" s="1"/>
  <c r="M864" i="12"/>
  <c r="O864" i="12" s="1"/>
  <c r="M868" i="12"/>
  <c r="O868" i="12" s="1"/>
  <c r="M872" i="12"/>
  <c r="O872" i="12" s="1"/>
  <c r="M880" i="12"/>
  <c r="O880" i="12" s="1"/>
  <c r="M884" i="12"/>
  <c r="O884" i="12" s="1"/>
  <c r="M888" i="12"/>
  <c r="O888" i="12" s="1"/>
  <c r="M896" i="12"/>
  <c r="O896" i="12" s="1"/>
  <c r="M900" i="12"/>
  <c r="O900" i="12" s="1"/>
  <c r="M904" i="12"/>
  <c r="O904" i="12" s="1"/>
  <c r="N908" i="12"/>
  <c r="M908" i="12"/>
  <c r="O908" i="12" s="1"/>
  <c r="M912" i="12"/>
  <c r="O912" i="12" s="1"/>
  <c r="M861" i="12"/>
  <c r="O861" i="12" s="1"/>
  <c r="M845" i="12"/>
  <c r="O845" i="12" s="1"/>
  <c r="M829" i="12"/>
  <c r="O829" i="12" s="1"/>
  <c r="M797" i="12"/>
  <c r="O797" i="12" s="1"/>
  <c r="M765" i="12"/>
  <c r="O765" i="12" s="1"/>
  <c r="M749" i="12"/>
  <c r="O749" i="12" s="1"/>
  <c r="M717" i="12"/>
  <c r="O717" i="12" s="1"/>
  <c r="M701" i="12"/>
  <c r="O701" i="12" s="1"/>
  <c r="M653" i="12"/>
  <c r="O653" i="12" s="1"/>
  <c r="M621" i="12"/>
  <c r="O621" i="12" s="1"/>
  <c r="M605" i="12"/>
  <c r="O605" i="12" s="1"/>
  <c r="M589" i="12"/>
  <c r="O589" i="12" s="1"/>
  <c r="M557" i="12"/>
  <c r="O557" i="12" s="1"/>
  <c r="M541" i="12"/>
  <c r="O541" i="12" s="1"/>
  <c r="M525" i="12"/>
  <c r="O525" i="12" s="1"/>
  <c r="M509" i="12"/>
  <c r="O509" i="12" s="1"/>
  <c r="M493" i="12"/>
  <c r="O493" i="12" s="1"/>
  <c r="M477" i="12"/>
  <c r="O477" i="12" s="1"/>
  <c r="M461" i="12"/>
  <c r="O461" i="12" s="1"/>
  <c r="M429" i="12"/>
  <c r="O429" i="12" s="1"/>
  <c r="M76" i="12"/>
  <c r="O76" i="12" s="1"/>
  <c r="M2" i="12"/>
  <c r="O2" i="12" s="1"/>
  <c r="N296" i="12"/>
  <c r="N276" i="12"/>
  <c r="N232" i="12"/>
  <c r="N216" i="12"/>
  <c r="N200" i="12"/>
  <c r="N176" i="12"/>
  <c r="N156" i="12"/>
  <c r="N136" i="12"/>
  <c r="N5" i="12"/>
  <c r="M5" i="12"/>
  <c r="O5" i="12" s="1"/>
  <c r="N9" i="12"/>
  <c r="M9" i="12"/>
  <c r="O9" i="12" s="1"/>
  <c r="N13" i="12"/>
  <c r="M13" i="12"/>
  <c r="O13" i="12" s="1"/>
  <c r="N17" i="12"/>
  <c r="M17" i="12"/>
  <c r="O17" i="12" s="1"/>
  <c r="N21" i="12"/>
  <c r="M21" i="12"/>
  <c r="O21" i="12" s="1"/>
  <c r="N25" i="12"/>
  <c r="M25" i="12"/>
  <c r="O25" i="12" s="1"/>
  <c r="N29" i="12"/>
  <c r="M29" i="12"/>
  <c r="O29" i="12" s="1"/>
  <c r="N33" i="12"/>
  <c r="M33" i="12"/>
  <c r="O33" i="12" s="1"/>
  <c r="N37" i="12"/>
  <c r="M37" i="12"/>
  <c r="O37" i="12" s="1"/>
  <c r="N41" i="12"/>
  <c r="M41" i="12"/>
  <c r="O41" i="12" s="1"/>
  <c r="N45" i="12"/>
  <c r="M45" i="12"/>
  <c r="O45" i="12" s="1"/>
  <c r="N49" i="12"/>
  <c r="M49" i="12"/>
  <c r="O49" i="12" s="1"/>
  <c r="N53" i="12"/>
  <c r="M53" i="12"/>
  <c r="O53" i="12" s="1"/>
  <c r="N57" i="12"/>
  <c r="M57" i="12"/>
  <c r="O57" i="12" s="1"/>
  <c r="N61" i="12"/>
  <c r="M61" i="12"/>
  <c r="O61" i="12" s="1"/>
  <c r="N65" i="12"/>
  <c r="M65" i="12"/>
  <c r="O65" i="12" s="1"/>
  <c r="N73" i="12"/>
  <c r="M73" i="12"/>
  <c r="O73" i="12" s="1"/>
  <c r="N77" i="12"/>
  <c r="M77" i="12"/>
  <c r="O77" i="12" s="1"/>
  <c r="N81" i="12"/>
  <c r="M81" i="12"/>
  <c r="O81" i="12" s="1"/>
  <c r="N85" i="12"/>
  <c r="M85" i="12"/>
  <c r="O85" i="12" s="1"/>
  <c r="N89" i="12"/>
  <c r="M89" i="12"/>
  <c r="O89" i="12" s="1"/>
  <c r="N97" i="12"/>
  <c r="M97" i="12"/>
  <c r="O97" i="12" s="1"/>
  <c r="N101" i="12"/>
  <c r="M101" i="12"/>
  <c r="O101" i="12" s="1"/>
  <c r="N105" i="12"/>
  <c r="M105" i="12"/>
  <c r="O105" i="12" s="1"/>
  <c r="N109" i="12"/>
  <c r="M109" i="12"/>
  <c r="O109" i="12" s="1"/>
  <c r="N113" i="12"/>
  <c r="M113" i="12"/>
  <c r="O113" i="12" s="1"/>
  <c r="N117" i="12"/>
  <c r="M117" i="12"/>
  <c r="O117" i="12" s="1"/>
  <c r="N121" i="12"/>
  <c r="M121" i="12"/>
  <c r="O121" i="12" s="1"/>
  <c r="N125" i="12"/>
  <c r="M125" i="12"/>
  <c r="O125" i="12" s="1"/>
  <c r="N129" i="12"/>
  <c r="M129" i="12"/>
  <c r="O129" i="12" s="1"/>
  <c r="N133" i="12"/>
  <c r="M133" i="12"/>
  <c r="O133" i="12" s="1"/>
  <c r="N137" i="12"/>
  <c r="M137" i="12"/>
  <c r="O137" i="12" s="1"/>
  <c r="N141" i="12"/>
  <c r="M141" i="12"/>
  <c r="O141" i="12" s="1"/>
  <c r="N145" i="12"/>
  <c r="M145" i="12"/>
  <c r="O145" i="12" s="1"/>
  <c r="M897" i="12"/>
  <c r="O897" i="12" s="1"/>
  <c r="M881" i="12"/>
  <c r="O881" i="12" s="1"/>
  <c r="M865" i="12"/>
  <c r="O865" i="12" s="1"/>
  <c r="M817" i="12"/>
  <c r="O817" i="12" s="1"/>
  <c r="M785" i="12"/>
  <c r="O785" i="12" s="1"/>
  <c r="M769" i="12"/>
  <c r="O769" i="12" s="1"/>
  <c r="M753" i="12"/>
  <c r="O753" i="12" s="1"/>
  <c r="M721" i="12"/>
  <c r="O721" i="12" s="1"/>
  <c r="M705" i="12"/>
  <c r="O705" i="12" s="1"/>
  <c r="M657" i="12"/>
  <c r="O657" i="12" s="1"/>
  <c r="M625" i="12"/>
  <c r="O625" i="12" s="1"/>
  <c r="M609" i="12"/>
  <c r="O609" i="12" s="1"/>
  <c r="M593" i="12"/>
  <c r="O593" i="12" s="1"/>
  <c r="M577" i="12"/>
  <c r="O577" i="12" s="1"/>
  <c r="M561" i="12"/>
  <c r="O561" i="12" s="1"/>
  <c r="M545" i="12"/>
  <c r="O545" i="12" s="1"/>
  <c r="M529" i="12"/>
  <c r="O529" i="12" s="1"/>
  <c r="M513" i="12"/>
  <c r="O513" i="12" s="1"/>
  <c r="M497" i="12"/>
  <c r="O497" i="12" s="1"/>
  <c r="M481" i="12"/>
  <c r="O481" i="12" s="1"/>
  <c r="M465" i="12"/>
  <c r="O465" i="12" s="1"/>
  <c r="M449" i="12"/>
  <c r="O449" i="12" s="1"/>
  <c r="M433" i="12"/>
  <c r="O433" i="12" s="1"/>
  <c r="M421" i="12"/>
  <c r="O421" i="12" s="1"/>
  <c r="M413" i="12"/>
  <c r="O413" i="12" s="1"/>
  <c r="M397" i="12"/>
  <c r="O397" i="12" s="1"/>
  <c r="M389" i="12"/>
  <c r="O389" i="12" s="1"/>
  <c r="M381" i="12"/>
  <c r="O381" i="12" s="1"/>
  <c r="M373" i="12"/>
  <c r="O373" i="12" s="1"/>
  <c r="M365" i="12"/>
  <c r="O365" i="12" s="1"/>
  <c r="M357" i="12"/>
  <c r="O357" i="12" s="1"/>
  <c r="M341" i="12"/>
  <c r="O341" i="12" s="1"/>
  <c r="M333" i="12"/>
  <c r="O333" i="12" s="1"/>
  <c r="M325" i="12"/>
  <c r="O325" i="12" s="1"/>
  <c r="M309" i="12"/>
  <c r="O309" i="12" s="1"/>
  <c r="M301" i="12"/>
  <c r="O301" i="12" s="1"/>
  <c r="M293" i="12"/>
  <c r="O293" i="12" s="1"/>
  <c r="M285" i="12"/>
  <c r="O285" i="12" s="1"/>
  <c r="M277" i="12"/>
  <c r="O277" i="12" s="1"/>
  <c r="M269" i="12"/>
  <c r="O269" i="12" s="1"/>
  <c r="M253" i="12"/>
  <c r="O253" i="12" s="1"/>
  <c r="M245" i="12"/>
  <c r="O245" i="12" s="1"/>
  <c r="M237" i="12"/>
  <c r="O237" i="12" s="1"/>
  <c r="M229" i="12"/>
  <c r="O229" i="12" s="1"/>
  <c r="M221" i="12"/>
  <c r="O221" i="12" s="1"/>
  <c r="M213" i="12"/>
  <c r="O213" i="12" s="1"/>
  <c r="M205" i="12"/>
  <c r="O205" i="12" s="1"/>
  <c r="M197" i="12"/>
  <c r="O197" i="12" s="1"/>
  <c r="M189" i="12"/>
  <c r="O189" i="12" s="1"/>
  <c r="M173" i="12"/>
  <c r="O173" i="12" s="1"/>
  <c r="M165" i="12"/>
  <c r="O165" i="12" s="1"/>
  <c r="M157" i="12"/>
  <c r="O157" i="12" s="1"/>
  <c r="M149" i="12"/>
  <c r="O149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1D8CF3-5A9B-4FC6-9131-473BE134FEE9}" keepAlive="1" name="Query - full statement" description="Connection to the 'full statement' query in the workbook." type="5" refreshedVersion="8" background="1" saveData="1">
    <dbPr connection="Provider=Microsoft.Mashup.OleDb.1;Data Source=$Workbook$;Location=&quot;full statement&quot;;Extended Properties=&quot;&quot;" command="SELECT * FROM [full statement]"/>
  </connection>
  <connection id="2" xr16:uid="{3F292D1F-8439-4E47-85D7-64451DB01A76}" keepAlive="1" name="Query - full statement (2)" description="Connection to the 'full statement (2)' query in the workbook." type="5" refreshedVersion="8" background="1" saveData="1">
    <dbPr connection="Provider=Microsoft.Mashup.OleDb.1;Data Source=$Workbook$;Location=&quot;full statement (2)&quot;;Extended Properties=&quot;&quot;" command="SELECT * FROM [full statement (2)]"/>
  </connection>
  <connection id="3" xr16:uid="{AC019ABE-4AD6-43D3-9EF7-FD7DDA926D3F}" keepAlive="1" name="Query - full statement (3)" description="Connection to the 'full statement (3)' query in the workbook." type="5" refreshedVersion="8" background="1" saveData="1">
    <dbPr connection="Provider=Microsoft.Mashup.OleDb.1;Data Source=$Workbook$;Location=&quot;full statement (3)&quot;;Extended Properties=&quot;&quot;" command="SELECT * FROM [full statement (3)]"/>
  </connection>
  <connection id="4" xr16:uid="{ECFAC0F2-150F-4B79-A0CD-706135ABB35D}" keepAlive="1" name="Query - full_statement10" description="Connection to the 'full_statement10' query in the workbook." type="5" refreshedVersion="8" background="1" saveData="1">
    <dbPr connection="Provider=Microsoft.Mashup.OleDb.1;Data Source=$Workbook$;Location=full_statement10;Extended Properties=&quot;&quot;" command="SELECT * FROM [full_statement10]"/>
  </connection>
  <connection id="5" xr16:uid="{949B2A5D-73E5-49BC-83AF-13F0B70B6E01}" keepAlive="1" name="Query - full_statement8" description="Connection to the 'full_statement8' query in the workbook." type="5" refreshedVersion="0" background="1">
    <dbPr connection="Provider=Microsoft.Mashup.OleDb.1;Data Source=$Workbook$;Location=full_statement8;Extended Properties=&quot;&quot;" command="SELECT * FROM [full_statement8]"/>
  </connection>
  <connection id="6" xr16:uid="{A93CBC92-D2A3-4E5E-9D7E-D3E4F49D784D}" keepAlive="1" name="Query - statement of Account" description="Connection to the 'statement of Account' query in the workbook." type="5" refreshedVersion="8" background="1" saveData="1">
    <dbPr connection="Provider=Microsoft.Mashup.OleDb.1;Data Source=$Workbook$;Location=&quot;statement of Account&quot;;Extended Properties=&quot;&quot;" command="SELECT * FROM [statement of Account]"/>
  </connection>
  <connection id="7" xr16:uid="{3295193E-EBE4-4692-A54C-75A109C295B1}" keepAlive="1" name="Query - statement of Account (2)" description="Connection to the 'statement of Account (2)' query in the workbook." type="5" refreshedVersion="8" background="1" saveData="1">
    <dbPr connection="Provider=Microsoft.Mashup.OleDb.1;Data Source=$Workbook$;Location=&quot;statement of Account (2)&quot;;Extended Properties=&quot;&quot;" command="SELECT * FROM [statement of Account (2)]"/>
  </connection>
  <connection id="8" xr16:uid="{AB2EFB12-9322-4923-AA62-C5D629C10F41}" keepAlive="1" name="Query - statement of Account (3)" description="Connection to the 'statement of Account (3)' query in the workbook." type="5" refreshedVersion="8" background="1" saveData="1">
    <dbPr connection="Provider=Microsoft.Mashup.OleDb.1;Data Source=$Workbook$;Location=&quot;statement of Account (3)&quot;;Extended Properties=&quot;&quot;" command="SELECT * FROM [statement of Account (3)]"/>
  </connection>
  <connection id="9" xr16:uid="{E3467564-226F-4363-9645-1B16FAD7148A}" keepAlive="1" name="Query - statement of Account (4)" description="Connection to the 'statement of Account (4)' query in the workbook." type="5" refreshedVersion="8" background="1" saveData="1">
    <dbPr connection="Provider=Microsoft.Mashup.OleDb.1;Data Source=$Workbook$;Location=&quot;statement of Account (4)&quot;;Extended Properties=&quot;&quot;" command="SELECT * FROM [statement of Account (4)]"/>
  </connection>
  <connection id="10" xr16:uid="{7E91CBE5-077B-4398-AC0B-3190C4656E65}" keepAlive="1" name="Query - statement of Account (5)" description="Connection to the 'statement of Account (5)' query in the workbook." type="5" refreshedVersion="8" background="1" saveData="1">
    <dbPr connection="Provider=Microsoft.Mashup.OleDb.1;Data Source=$Workbook$;Location=&quot;statement of Account (5)&quot;;Extended Properties=&quot;&quot;" command="SELECT * FROM [statement of Account (5)]"/>
  </connection>
</connections>
</file>

<file path=xl/sharedStrings.xml><?xml version="1.0" encoding="utf-8"?>
<sst xmlns="http://schemas.openxmlformats.org/spreadsheetml/2006/main" count="17409" uniqueCount="896">
  <si>
    <t>TxDate</t>
  </si>
  <si>
    <t>Description</t>
  </si>
  <si>
    <t>Allocation</t>
  </si>
  <si>
    <t>Amount</t>
  </si>
  <si>
    <t>Balance</t>
  </si>
  <si>
    <t>Account ID</t>
  </si>
  <si>
    <t>CHANNEL</t>
  </si>
  <si>
    <t>STATE</t>
  </si>
  <si>
    <t>REGION</t>
  </si>
  <si>
    <t>SUBSCRIPTION TYPE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</si>
  <si>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</si>
  <si>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</si>
  <si>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</si>
  <si>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</si>
  <si>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</si>
  <si>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</si>
  <si>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</si>
  <si>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</si>
  <si>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</si>
  <si>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</si>
  <si>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</si>
  <si>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</si>
  <si>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</si>
  <si>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</si>
  <si>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</si>
  <si>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</si>
  <si>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OWN ACCOUNT TRANSFER via GAPS 638496720837495683-44 PAYMENT RECEIVED FOR OPERATIONS REF: 0699587115288272098000000</t>
  </si>
  <si>
    <t>ZZ5</t>
  </si>
  <si>
    <t>P82</t>
  </si>
  <si>
    <t>DIRECT</t>
  </si>
  <si>
    <t>FCT</t>
  </si>
  <si>
    <t>NORTH CENTRAL</t>
  </si>
  <si>
    <t>Non-reccurent</t>
  </si>
  <si>
    <t>TRANSFER BETWEEN CUSTOMERS via Internet Banking P107 - PHASE3 TELECOM OWERRI Account Transfer from IBRAHIM MUSTAPHA to BRIGHT MINDS LIMITED</t>
  </si>
  <si>
    <t>ZZ7</t>
  </si>
  <si>
    <t>P123</t>
  </si>
  <si>
    <t>KANO</t>
  </si>
  <si>
    <t>NORTH WEST</t>
  </si>
  <si>
    <t>TRANSFER BETWEEN CUSTOMERS MBANKING - P107 SPECTRANET NIGERIA REF: 8901234567890123000000050000000 from ADENIKE IBIYEMI to SYNERGY TECH</t>
  </si>
  <si>
    <t>ZZ8</t>
  </si>
  <si>
    <t>P88</t>
  </si>
  <si>
    <t>KADUNA</t>
  </si>
  <si>
    <t>TRANSFER BETWEEN CUSTOMERS MBANKING - P107 GLO NETWORKS LAGOS REF: 1234567890123456000000050000000 from NURAINA ATUNRINRIN to ASCENT TECH</t>
  </si>
  <si>
    <t>ZZ9</t>
  </si>
  <si>
    <t>P99</t>
  </si>
  <si>
    <t>YOBE</t>
  </si>
  <si>
    <t>NORTH EAST</t>
  </si>
  <si>
    <t>TRANSFER BETWEEN CUSTOMERS via Internet Banking P107 from GBEMI ADEBAYO to ALPHATECH LIMITED</t>
  </si>
  <si>
    <t>ZZ12</t>
  </si>
  <si>
    <t>P151</t>
  </si>
  <si>
    <t>BORNO</t>
  </si>
  <si>
    <t>TRANSFER BETWEEN CUSTOMERS MBANKING - P107 MTN LAGOS REF: 994834221756230500057454089000 Account Transfer from AYODELE FASHOLA to INFOBASE TECHNOLOGIES</t>
  </si>
  <si>
    <t>ZZ10</t>
  </si>
  <si>
    <t>P155</t>
  </si>
  <si>
    <t>TRANSFER BETWEEN CUSTOMERS via Internet Banking P107 - SPECTRANET LAGOS FEB 2024 from KEHINDE ALADE to TECHNOLOGIC AFRICA</t>
  </si>
  <si>
    <t>ZZ11</t>
  </si>
  <si>
    <t>P160</t>
  </si>
  <si>
    <t>INDIRECT</t>
  </si>
  <si>
    <t>TRANSFER BETWEEN CUSTOMERS via Internet Banking P107. ---- MTN NIGERIA REF: 9012345678901234000000050000000 from SOPHIA ONYEKACHI to RADIANT SYSTEMS</t>
  </si>
  <si>
    <t>ZZ13</t>
  </si>
  <si>
    <t>P91</t>
  </si>
  <si>
    <t>OWN ACCOUNT TRANSFER via GAPS 638198397945665792-2 TRANSFER OF FUNDS TO INFLOW ACCOUNT REF: 0699587115157891882999999</t>
  </si>
  <si>
    <t>ZZ14</t>
  </si>
  <si>
    <t>P144</t>
  </si>
  <si>
    <t>JIGAWA</t>
  </si>
  <si>
    <t>TRANSFER BETWEEN CUSTOMERS MBANKING - P107 MTN NIGERIA REF: 815488471000864400004262044955 Account Transfer from JOHN DOE to ABC TECH LIMITED</t>
  </si>
  <si>
    <t>ZZ15</t>
  </si>
  <si>
    <t>P107</t>
  </si>
  <si>
    <t>TRANSFER BETWEEN CUSTOMERS MBANKING - P107. ---- MTN OWERRI REF: 338218098673298720005754503345 Account Transfer from OLA OLUFEMI to NETWORK SERVICES LIMITED</t>
  </si>
  <si>
    <t>ZZ16</t>
  </si>
  <si>
    <t>P169</t>
  </si>
  <si>
    <t>ZAMFARA</t>
  </si>
  <si>
    <t>TRANSFER BETWEEN CUSTOMERS via Internet Banking P107 from DAYO AYO to PICOTEL SYSTEMS LIMITED</t>
  </si>
  <si>
    <t>ZZ18</t>
  </si>
  <si>
    <t>P188</t>
  </si>
  <si>
    <t>OWN ACCOUNT TRANSFER via GAPS 638398474802155788-3 INFLOW FUNDS TRANSFER TO INFLOW ACCOUNT REF: 0699587115164430922000000</t>
  </si>
  <si>
    <t>ZZ19</t>
  </si>
  <si>
    <t>P186</t>
  </si>
  <si>
    <t>TRANSFER BETWEEN CUSTOMERS MBANKING - P107. ---- SPECTRANET LAGOS REF: 337218098573198720005754503345 Account Transfer from KUNLE OJEN to FASTTRACK SYSTEMS</t>
  </si>
  <si>
    <t>ZZ17</t>
  </si>
  <si>
    <t>P189</t>
  </si>
  <si>
    <t>TRANSFER BETWEEN CUSTOMERS MBANKING - P107 MTN OWERRI REF: 992183576876504850009865509876 Account Transfer from JOHN SMITH to BLUE WAVE SOLUTIONS</t>
  </si>
  <si>
    <t>ZZ20</t>
  </si>
  <si>
    <t>P194</t>
  </si>
  <si>
    <t>TARABA</t>
  </si>
  <si>
    <t>Logistics</t>
  </si>
  <si>
    <t>OWN ACCOUNT TRANSFER via GAPS 638293928374565792-1 INFLOW PAYMENT TRANSFER REF: 0699587115157689227000000</t>
  </si>
  <si>
    <t>TRANSFER BETWEEN CUSTOMERS via Internet Banking P107 from MARY ABIODUN to INFOBASE SYSTEMS</t>
  </si>
  <si>
    <t>P238</t>
  </si>
  <si>
    <t>OWN ACCOUNT TRANSFER via GAPS 638293092773403978-2 PAYMENT RECEIVED FROM INFLOW ACCOUNT REF: 0699587115172430103000000</t>
  </si>
  <si>
    <t>ZZ21</t>
  </si>
  <si>
    <t>P197</t>
  </si>
  <si>
    <t>TRANSFER BETWEEN CUSTOMERS via Internet Banking P107 GLO NETWORKS NIGERIA JAN PAYMENT from BLESSING ONYEKA to SKYNET SOLUTIONS LIMITED</t>
  </si>
  <si>
    <t>ZZ22</t>
  </si>
  <si>
    <t>P217</t>
  </si>
  <si>
    <t>Gombe</t>
  </si>
  <si>
    <t>OWN ACCOUNT TRANSFER via GAPS 638298392846455792-1 TRANSFER OF FUNDS FROM INFLOW ACCOUNT REF: 0699587115176891882000000</t>
  </si>
  <si>
    <t>ZZ26</t>
  </si>
  <si>
    <t>P193</t>
  </si>
  <si>
    <t>TRANSFER BETWEEN CUSTOMERS MBANKING - P107 MTN LAGOS REF: 335218576987651850005754503001 Account Transfer from AMINA SALIHU to GLO TECH LIMITED</t>
  </si>
  <si>
    <t>ZZ25</t>
  </si>
  <si>
    <t>P198</t>
  </si>
  <si>
    <t>TRANSFER BETWEEN CUSTOMERS MBANKING - P107. ---- SPECTRANET OWERRI REF: 335218398673298720005754503756 Account Transfer from JOHN SAMSON to ZENITH SYSTEMS AFRICA</t>
  </si>
  <si>
    <t>ZZ24</t>
  </si>
  <si>
    <t>P199</t>
  </si>
  <si>
    <t>TRANSFER BETWEEN CUSTOMERS MBANKING - P107 MTN OWERRI JANUARY PAYMENT from CHINWE OKAFOR to ADVANCE TECH SOLUTIONS</t>
  </si>
  <si>
    <t>ZZ35</t>
  </si>
  <si>
    <t>P211</t>
  </si>
  <si>
    <t>TRANSFER BETWEEN CUSTOMERS MBANKING - P107. ---- GLO NETWORKS ABUJA JANUARY PAYMENT from KINGSLEY OKON to MEGABASE AFRICA SYSTEMS</t>
  </si>
  <si>
    <t>ZZ31</t>
  </si>
  <si>
    <t>P205</t>
  </si>
  <si>
    <t>OWN ACCOUNT TRANSFER via GAPS 638298374827502983-3 PAYMENT RECEIVED FROM INFLOW ACCOUNT REF: 0699587115198073218000000</t>
  </si>
  <si>
    <t>ZZ28</t>
  </si>
  <si>
    <t>P204</t>
  </si>
  <si>
    <t>OWN ACCOUNT TRANSFER via GAPS 638392948572940584-1 PAYMENT RECEIVED IN INFLOW ACCOUNT REF: 0699587115189121198000000</t>
  </si>
  <si>
    <t>ZZ33</t>
  </si>
  <si>
    <t>P207</t>
  </si>
  <si>
    <t>OWN ACCOUNT TRANSFER via GAPS 638395847283849284-3 INFLOW PAYMENT TO OPERATIONS REF: 0699587115196572998000000</t>
  </si>
  <si>
    <t>ZZ37</t>
  </si>
  <si>
    <t>P210</t>
  </si>
  <si>
    <t>TRANSFER BETWEEN CUSTOMERS MBANKING - P107 GLO NETWORKS LAGOS JAN PAYMENT from OLIVIA NWANKWO to BRIGHT SOLUTIONS LIMITED</t>
  </si>
  <si>
    <t>ZZ36</t>
  </si>
  <si>
    <t>P216</t>
  </si>
  <si>
    <t>BAYELSA</t>
  </si>
  <si>
    <t>TRANSFER BETWEEN CUSTOMERS via Internet Banking P107 MTN OWERRI FEB PAYMENT from JOSEPH IGBO to SYSTEMATIC TECH AFRICA SYSTEMS</t>
  </si>
  <si>
    <t>IMO</t>
  </si>
  <si>
    <t>OWN ACCOUNT TRANSFER via GAPS 638397847393748023-1 PAYMENT RECEIVED FROM INFLOW ACCOUNT REF: 0699587115198074098000000</t>
  </si>
  <si>
    <t>TRANSFER BETWEEN CUSTOMERS MBANKING - P107 SPECTRANET ABUJA FEB PAYMENT from CHRISTOPHER IKE to ADVANCE TECH SOLUTIONS</t>
  </si>
  <si>
    <t>OYO</t>
  </si>
  <si>
    <t>TRANSFER BETWEEN CUSTOMERS MBANKING - P107. ---- MTN OWERRI JANUARY PAYMENT REF: 982184672194538600065754509123 Account Transfer from BENITA JOHNSON to SYSTEMATIC AFRICA SYSTEMS</t>
  </si>
  <si>
    <t>Recurrent</t>
  </si>
  <si>
    <t>OWN ACCOUNT TRANSFER via GAPS 638397394827398402-1 INFLOW PAYMENT TO OPERATIONS REF: 0699587115195374096000000</t>
  </si>
  <si>
    <t>TRANSFER BETWEEN CUSTOMERS via Internet Banking P107 MTN LAGOS FEB PAYMENT from RITA EZE to SKYNET AFRICA SOLUTIONS</t>
  </si>
  <si>
    <t>OWN ACCOUNT TRANSFER via GAPS 638298374927489205-3 PAYMENT RECEIVED FROM INFLOW ACCOUNT REF: 0699587115195072998000000</t>
  </si>
  <si>
    <t>TRANSFER BETWEEN CUSTOMERS MBANKING - P107 GLO NETWORKS LAGOS JAN PAYMENT from CHARLES ONYEKACHI to VANTAGE SOLUTIONS LIMITED</t>
  </si>
  <si>
    <t>TRANSFER BETWEEN CUSTOMERS via Internet Banking P107. ---- MTN ABUJA FEB PAYMENT REF: 987482672983457300065754509624 Account Transfer from PETER OGU to INFOBASE TECH SOLUTIONS</t>
  </si>
  <si>
    <t>OWN ACCOUNT TRANSFER via GAPS 638397847302849028-1 INFLOW PAYMENT TO OPERATIONS REF: 0699587115196472098000000</t>
  </si>
  <si>
    <t>TRANSFER BETWEEN CUSTOMERS MBANKING - P107 ETISALAT LAGOS FEB PAYMENT from JANE ADENIYI to MEGABASE AFRICA SYSTEMS</t>
  </si>
  <si>
    <t>TRANSFER BETWEEN CUSTOMERS MBANKING - P107. ---- SPECTRANET LAGOS FEB PAYMENT from SANDRA OKORO to TECHBASE SOLUTIONS LIMITED</t>
  </si>
  <si>
    <t>OWN ACCOUNT TRANSFER via GAPS 638396827302849308-2 PAYMENT RECEIVED FROM INFLOW ACCOUNT REF: 0699587115194872998000000</t>
  </si>
  <si>
    <t>TRANSFER BETWEEN CUSTOMERS MBANKING - P107 MTN LAGOS FEB PAYMENT from MERCY OSITA to SYSTEMIC SOLUTIONS LIMITED</t>
  </si>
  <si>
    <t>OWN ACCOUNT TRANSFER via GAPS 638397394827598203-1 INFLOW PAYMENT TO OPERATIONS REF: 0699587115195474095000000</t>
  </si>
  <si>
    <t>TRANSFER BETWEEN CUSTOMERS via Internet Banking P107. ---- ETISALAT NIGERIA JANUARY PAYMENT from STEPHEN ALADE to SKYNET AFRICA SYSTEMS</t>
  </si>
  <si>
    <t>ZZ38</t>
  </si>
  <si>
    <t>P208</t>
  </si>
  <si>
    <t>TRANSFER BETWEEN CUSTOMERS MBANKING - P107 GLO NETWORKS ABUJA FEB 2024 PAYMENT from PHILIP OBA to VANTAGE TECH SOLUTIONS</t>
  </si>
  <si>
    <t>ZZ34</t>
  </si>
  <si>
    <t>P212</t>
  </si>
  <si>
    <t>TRANSFER BETWEEN CUSTOMERS MBANKING - P107 MTN NIGERIA REF: 992183576876504850005754509876 Account Transfer from JOHN OLOPA to INFOBASE LIMITED</t>
  </si>
  <si>
    <t>OWN ACCOUNT TRANSFER via GAPS 638398374927598103-1 INFLOW PAYMENT TO OPERATIONS REF: 0699587115194272997000000</t>
  </si>
  <si>
    <t>ZZ40</t>
  </si>
  <si>
    <t>P220</t>
  </si>
  <si>
    <t>OWN ACCOUNT TRANSFER via GAPS 638399948293748203-2 PAYMENT RECEIVED FROM INFLOW ACCOUNT REF: 0699587115199874096000000</t>
  </si>
  <si>
    <t>ZZ41</t>
  </si>
  <si>
    <t>P221</t>
  </si>
  <si>
    <t>ADAMAWA</t>
  </si>
  <si>
    <t>OWN ACCOUNT TRANSFER via GAPS 638199098283665532-1 TRANSFER OF FUNDS RECEIVED IN OPERATION REF: 0699587115161123806000000</t>
  </si>
  <si>
    <t>ZZ43</t>
  </si>
  <si>
    <t>OWN ACCOUNT TRANSFER via GAPS 638496720837495683-39 INFLOW RECEIVED FOR OPERATIONS REF: 0699587115282772098000000</t>
  </si>
  <si>
    <t>ZZ42</t>
  </si>
  <si>
    <t>P77</t>
  </si>
  <si>
    <t>TRANSFER BETWEEN CUSTOMERS via Internet Banking P107 - PICOTEL - LAGOS REF: 992183576876504850005754509876 Account Transfer from OLA ADEFEMI to ZENITH TECH LIMITED</t>
  </si>
  <si>
    <t>ZZ49</t>
  </si>
  <si>
    <t>P226</t>
  </si>
  <si>
    <t>TRANSFER BETWEEN CUSTOMERS MBANKING - P107 MTN OWERRI JANUARY PAYMENT from BLESSING OKON to ADVANCE TECH AFRICA SYSTEMS</t>
  </si>
  <si>
    <t>ZZ44</t>
  </si>
  <si>
    <t>P225</t>
  </si>
  <si>
    <t>TRANSFER BETWEEN CUSTOMERS via Internet Banking P107 SPECTRANET ABUJA FEB PAYMENT from ADEOLA USMAN to SKYNET SOLUTIONS AFRICA LIMITED</t>
  </si>
  <si>
    <t>ZZ45</t>
  </si>
  <si>
    <t>P224</t>
  </si>
  <si>
    <t>TRANSFER BETWEEN CUSTOMERS MBANKING - P107 OWERRI JANUARY PAYMENT Account Transfer from CHRIS AGBOOLA to CODEBASE SOLUTIONS</t>
  </si>
  <si>
    <t>ZZ46</t>
  </si>
  <si>
    <t>P227</t>
  </si>
  <si>
    <t>OWN ACCOUNT TRANSFER via GAPS 638294872934578029-1 PAYMENT RECEIVED IN OPERATIONS REF: 0699587115197891883000000</t>
  </si>
  <si>
    <t>ZZ48</t>
  </si>
  <si>
    <t>P256</t>
  </si>
  <si>
    <t>TRANSFER BETWEEN CUSTOMERS via Internet Banking P107 - GLOBACOM LIMITED OWERRI FEB 2024 from OLU OLADELE to BETA TECH AFRICA</t>
  </si>
  <si>
    <t>ZZ55</t>
  </si>
  <si>
    <t>P228</t>
  </si>
  <si>
    <t>ZZ51</t>
  </si>
  <si>
    <t>P229</t>
  </si>
  <si>
    <t>TRANSFER BETWEEN CUSTOMERS MBANKING - P107 OWERRI FEB 2024 from CHUKWU OBI to SMART TECH LIMITED</t>
  </si>
  <si>
    <t>ZZ52</t>
  </si>
  <si>
    <t>P231</t>
  </si>
  <si>
    <t>TRANSFER BETWEEN CUSTOMERS MBANKING - P107. ---- ETISALAT NIGERIA REF: 338218098573498720005754503776 Account Transfer from IBRAHIM GABRIEL to CODEBASE LIMITED</t>
  </si>
  <si>
    <t>ZZ54</t>
  </si>
  <si>
    <t>P233</t>
  </si>
  <si>
    <t>ZZ53</t>
  </si>
  <si>
    <t>P232</t>
  </si>
  <si>
    <t>TRANSFER BETWEEN CUSTOMERS MBANKING - P107. ---- MTN OWERRI REF: 338217496782309850005754503234 Account Transfer from ABUBAKAR KABIR to P3TECH NIGERIA LIMITED</t>
  </si>
  <si>
    <t>ZZ57</t>
  </si>
  <si>
    <t>OWN ACCOUNT TRANSFER via GAPS 638398429736545792-1 INFLOW PAYMENT REF: 0699587115176681882000000</t>
  </si>
  <si>
    <t>ZZ56</t>
  </si>
  <si>
    <t>P235</t>
  </si>
  <si>
    <t>TRANSFER BETWEEN CUSTOMERS via Internet Banking P107 - VISAFONE NETWORKS LAGOS FEB 2024 from JOSEPH OGUN to PICOTEL AFRICA LIMITED</t>
  </si>
  <si>
    <t>ZZ58</t>
  </si>
  <si>
    <t>Equipment</t>
  </si>
  <si>
    <t>OWN ACCOUNT TRANSFER via GAPS 638398474802155788-3 INFLOW FUNDS TRANSFER TO OPERATIONS REF: 0699587115164430922000000</t>
  </si>
  <si>
    <t>ZZ59</t>
  </si>
  <si>
    <t>P237</t>
  </si>
  <si>
    <t>TRANSFER BETWEEN CUSTOMERS MBANKING - P107 SPECTRANET OWERRI FEB 2024 from CHINWE UZO to NEXUS TECH LIMITED</t>
  </si>
  <si>
    <t>ZZ61</t>
  </si>
  <si>
    <t>P239</t>
  </si>
  <si>
    <t>Others</t>
  </si>
  <si>
    <t>OWN ACCOUNT TRANSFER via GAPS 638198397945665792-1 PAYMENT TO INFLOW ACCOUNT REF: 0699587115157891882999999</t>
  </si>
  <si>
    <t>ZZ65</t>
  </si>
  <si>
    <t>P243</t>
  </si>
  <si>
    <t>KATSINA</t>
  </si>
  <si>
    <t>TRANSFER BETWEEN CUSTOMERS via Internet Banking P107 - SPECTRANET LAGOS FEB 2024 from SUNDAY OJO to PICOTEL SYSTEMS LIMITED</t>
  </si>
  <si>
    <t>ZZ62</t>
  </si>
  <si>
    <t>P241</t>
  </si>
  <si>
    <t>OWN ACCOUNT TRANSFER via GAPS 638342699796348758-1 PAYMENT TRANSFER GBADEBO OLADAPO REF: 0699587115168800912000000</t>
  </si>
  <si>
    <t>ZZ66</t>
  </si>
  <si>
    <t>P244</t>
  </si>
  <si>
    <t>TRANSFER BETWEEN CUSTOMERS MBANKING - P107 MTN LAGOS PAYMENT from OLAWALE OYETUNJI to AERO TECH SYSTEMS LIMITED</t>
  </si>
  <si>
    <t>ZZ63</t>
  </si>
  <si>
    <t>P245</t>
  </si>
  <si>
    <t>OWN ACCOUNT TRANSFER via GAPS 638299034098564783-1 INFLOW FUNDS TRANSFER REF: 0699587115190223486000000</t>
  </si>
  <si>
    <t>P246</t>
  </si>
  <si>
    <t>TRANSFER BETWEEN CUSTOMERS via Internet Banking P107 from KELECHI NJOKU to ZENITH TECHNOLOGIES LIMITED</t>
  </si>
  <si>
    <t>TRANSFER BETWEEN CUSTOMERS MBANKING - P107 SPECTRANET LAGOS FEB 2024 from RAHMAN TAIWO to BRIGHTWAY SOLUTIONS</t>
  </si>
  <si>
    <t>ZZ67</t>
  </si>
  <si>
    <t>P248</t>
  </si>
  <si>
    <t>OWN ACCOUNT TRANSFER via GAPS 638348194827382019-2 PAYMENT TRANSFER TO INFLOW REF: 0699587115192143211000000</t>
  </si>
  <si>
    <t>ZZ68</t>
  </si>
  <si>
    <t>P249</t>
  </si>
  <si>
    <t>TRANSFER BETWEEN CUSTOMERS MBANKING - P107. ---- PICOTEL ABUJA REF: 338217496782204850005754503245 Account Transfer from ADEOLA BAKARE to XYZ SOLUTIONS LIMITED</t>
  </si>
  <si>
    <t>ZZ69</t>
  </si>
  <si>
    <t>TRANSFER BETWEEN CUSTOMERS MBANKING - P107 SPECTRANET ABUJA FEB 2024 from RITA EZE to GLOLINK LIMITED</t>
  </si>
  <si>
    <t>ZZ70</t>
  </si>
  <si>
    <t>P250</t>
  </si>
  <si>
    <t>TRANSFER BETWEEN CUSTOMERS MBANKING - P107 PICOTEL ABUJA REF: 994834221756230500057454089445 Account Transfer from DAVID OLU to TECHNOVA SOLUTIONS LIMITED</t>
  </si>
  <si>
    <t>TRANSFER BETWEEN CUSTOMERS via Internet Banking P107 from TIAMIYU ADENIJI to INFOBASE AFRICA SYSTEMS</t>
  </si>
  <si>
    <t>ZZ71</t>
  </si>
  <si>
    <t>P252</t>
  </si>
  <si>
    <t>OWN ACCOUNT TRANSFER via GAPS 638347182748293019-1 TRANSFER OF PAYMENT REF: 0699587115197082095000000</t>
  </si>
  <si>
    <t>ZZ76</t>
  </si>
  <si>
    <t>P254</t>
  </si>
  <si>
    <t>TRANSFER BETWEEN CUSTOMERS MBANKING - P107. ---- GLO NETWORKS OWERRI FEB 2024 from FRED ADEBAYO to P3TECH LIMITED</t>
  </si>
  <si>
    <t>TRANSFER BETWEEN CUSTOMERS MBANKING - P107. ---- ETISALAT ABUJA from JULIUS NWANKWO to ADVANCED TECH SOLUTIONS</t>
  </si>
  <si>
    <t>OWN ACCOUNT TRANSFER via GAPS 638394074038502938-3 INFLOW PAYMENT REF: 0699587115192430922000000</t>
  </si>
  <si>
    <t>TRANSFER BETWEEN CUSTOMERS via Internet Banking P107 from OSAS OGBEMUDIA to SYNERGY IT AFRICA</t>
  </si>
  <si>
    <t>TRANSFER BETWEEN CUSTOMERS MBANKING - P107 MTN LAGOS FEB 2024 from HENRY OKE to TECHSERV AFRICA LIMITED</t>
  </si>
  <si>
    <t>OWN ACCOUNT TRANSFER via GAPS 638383829234657982-1 INFLOW PAYMENT TO OPERATIONS REF: 0699587115192684221000000</t>
  </si>
  <si>
    <t>TRANSFER BETWEEN CUSTOMERS via Internet Banking P107 - GLO NIGERIA REF: 998284672194538500065754507650 Account Transfer from KUNLE OWOLABI to PICOTEL LIMITED</t>
  </si>
  <si>
    <t>TRANSFER BETWEEN CUSTOMERS MBANKING - P107 MTN ABUJA FEB 2024 from MARIA OGUNDIPE to SKY TECH SYSTEMS</t>
  </si>
  <si>
    <t>OWN ACCOUNT TRANSFER via GAPS 638294028738502983-2 PAYMENT RECEIVED IN INFLOW ACCOUNT REF: 0699587115191081882000000</t>
  </si>
  <si>
    <t>TRANSFER BETWEEN CUSTOMERS via Internet Banking P107. ---- SPECTRANET OWERRI REF: 994834221756231200057454502110 Account Transfer from UCHE CHUKWU to INFOBASE SYSTEMS LIMITED</t>
  </si>
  <si>
    <t>ZZ78</t>
  </si>
  <si>
    <t>TRANSFER BETWEEN CUSTOMERS via Internet Banking P107 from TOLULOPE ADEBAYO to SYSTEM LINK AFRICA</t>
  </si>
  <si>
    <t>ZZ75</t>
  </si>
  <si>
    <t>P253</t>
  </si>
  <si>
    <t>TRANSFER BETWEEN CUSTOMERS via Internet Banking P107 - ETISALAT OWERRI from ALIU BELLO to GLO SYSTEMS LIMITED</t>
  </si>
  <si>
    <t>ZZ79</t>
  </si>
  <si>
    <t>P255</t>
  </si>
  <si>
    <t>TRANSFER BETWEEN CUSTOMERS via Internet Banking P107 from TAIWO OLU to BLUE SKY SOLUTIONS</t>
  </si>
  <si>
    <t>ZZ80</t>
  </si>
  <si>
    <t>TRANSFER BETWEEN CUSTOMERS via Internet Banking P107. ---- MTN NIGERIA from JONATHAN OYETOLA to ZETA SOLUTIONS LIMITED</t>
  </si>
  <si>
    <t>ZZ86</t>
  </si>
  <si>
    <t>P257</t>
  </si>
  <si>
    <t>OWN ACCOUNT TRANSFER via GAPS 638399047823894723-3 PAYMENT RECEIVED FROM INFLOW ACCOUNT REF: 0699587115190892990000000</t>
  </si>
  <si>
    <t>ZZ</t>
  </si>
  <si>
    <t>P259</t>
  </si>
  <si>
    <t>OWN ACCOUNT TRANSFER via GAPS 638396928374592048-3 PAYMENT RECEIVED FROM INFLOW ACCOUNT REF: 0699587115190683218000000</t>
  </si>
  <si>
    <t>P260</t>
  </si>
  <si>
    <t>P261</t>
  </si>
  <si>
    <t>OWN ACCOUNT TRANSFER via GAPS 638372823876584098-3 INFLOW FUNDS RECEIVED IN OPERATIONS REF: 0699587115184782099000000</t>
  </si>
  <si>
    <t>P262</t>
  </si>
  <si>
    <t>OWN ACCOUNT TRANSFER via GAPS 638293829476245083-1 INFLOW PAYMENT TO OPERATIONS REF: 0699587115184329212000000</t>
  </si>
  <si>
    <t>TRANSFER BETWEEN CUSTOMERS MBANKING - P107. ---- MTN LAGOS PAYMENT from OLUYEMI OLUKOLE to BRIGHT TECH SYSTEMS</t>
  </si>
  <si>
    <t>TRANSFER BETWEEN CUSTOMERS via Internet Banking P107 GLO NETWORKS ABUJA from IBRAHIM YUSUF to ADVANCED SYSTEMS LIMITED</t>
  </si>
  <si>
    <t>OWN ACCOUNT TRANSFER via GAPS 638374028738302983-2 PAYMENT RECEIVED IN INFLOW ACCOUNT REF: 0699587115188081884000000</t>
  </si>
  <si>
    <t>TRANSFER BETWEEN CUSTOMERS via Internet Banking P107 - ETISALAT NIGERIA from JUDE ONYEKACHI to NETSERV SOLUTIONS LIMITED</t>
  </si>
  <si>
    <t>TRANSFER BETWEEN CUSTOMERS MBANKING - P107 MTN LAGOS JANUARY PAYMENT from AYO OLAYINKA to INFOTECH AFRICA SYSTEMS</t>
  </si>
  <si>
    <t>OWN ACCOUNT TRANSFER via GAPS 638299348748294019-2 TRANSFER OF FUNDS RECEIVED IN INFLOW REF: 0699587115198042097000000</t>
  </si>
  <si>
    <t>TRANSFER BETWEEN CUSTOMERS MBANKING - P107 MTN LAGOS FEB PAYMENT from KUNLE ADEYEMO to SKYLINK SYSTEMS LIMITED</t>
  </si>
  <si>
    <t>TRANSFER BETWEEN CUSTOMERS MBANKING - P107. ---- SPECTRANET LAGOS from ANITA OBI to BRIGHTLINK SOLUTIONS LIMITED</t>
  </si>
  <si>
    <t>TRANSFER BETWEEN CUSTOMERS via Internet Banking P107 MTN OWERRI from BENJAMIN ADE to INFOTEC SYSTEMS LIMITED</t>
  </si>
  <si>
    <t>TRANSFER BETWEEN CUSTOMERS MBANKING - P107 MTN LAGOS FEB PAYMENT from OLUFEMI OYEBODE to VANTAGE AFRICA SYSTEMS</t>
  </si>
  <si>
    <t>OWN ACCOUNT TRANSFER via GAPS 638293918734657093-2 PAYMENT TRANSFER TO INFLOW ACCOUNT REF: 0699587115194312995000000</t>
  </si>
  <si>
    <t>TRANSFER BETWEEN CUSTOMERS via Internet Banking P107. ---- GLO NETWORKS OWERRI FEB PAYMENT REF: 994834221756238700057454503888 Account Transfer from ADEBAYO KOLA to INFOTECH SYSTEMS LIMITED</t>
  </si>
  <si>
    <t>TRANSFER BETWEEN CUSTOMERS MBANKING - P107. ---- SPECTRANET LAGOS REF: 338217897432087650005754503121 Account Transfer from TEMIDAYO OKOLI to NETCOM SYSTEMS</t>
  </si>
  <si>
    <t>TRANSFER BETWEEN CUSTOMERS via Internet Banking P107 MTN ABUJA from FELIX JOHN to BRIGHT TECH SYSTEMS</t>
  </si>
  <si>
    <t>TRANSFER BETWEEN CUSTOMERS MBANKING - P107 GLO NETWORKS LAGOS JANUARY PAYMENT from OLUWAFEMI BABATUNDE to INFOBASE LIMITED</t>
  </si>
  <si>
    <t>OWN ACCOUNT TRANSFER via GAPS 638293829476345097-2 INFLOW PAYMENT TO OPERATIONS REF: 0699587115184329224000000</t>
  </si>
  <si>
    <t>TRANSFER BETWEEN CUSTOMERS MBANKING - P107 SPECTRANET OWERRI from CHUKWUDI OKAFOR to GLOLINK SOLUTIONS LIMITED</t>
  </si>
  <si>
    <t>TRANSFER BETWEEN CUSTOMERS via Internet Banking P107. ---- SPECTRANET ABUJA REF: 2345678901234567000000050000000 from DAVID OYEWALE to ELEVATE SYSTEMS</t>
  </si>
  <si>
    <t>TRANSFER BETWEEN CUSTOMERS MBANKING - P107 MTN LAGOS FEB 2024 from GRACE OLAGUNJU to SYNERGY TECH LIMITED</t>
  </si>
  <si>
    <t>P264</t>
  </si>
  <si>
    <t>Borno</t>
  </si>
  <si>
    <t>TRANSFER BETWEEN CUSTOMERS MBANKING - P107. ---- SPECTRANET LAGOS REF: 338218398673298720005754503445 Account Transfer from ZAINAB BELLO to NEXUS TECH LIMITED</t>
  </si>
  <si>
    <t>ZZ89</t>
  </si>
  <si>
    <t>TRANSFER BETWEEN CUSTOMERS via Internet Banking P107 from CHINEDU OKAFOR to SYNERGY IT LIMITED</t>
  </si>
  <si>
    <t>OWN ACCOUNT TRANSFER via GAPS 638496720837495683-45 INFLOW RECEIVED FOR OPERATIONS REF: 0699587115289372098000000</t>
  </si>
  <si>
    <t>ZZ92</t>
  </si>
  <si>
    <t>TRANSFER BETWEEN CUSTOMERS MBANKING - P107 GLO NETWORKS NIGERIA FEB PAYMENT from DAVID ALEXANDER to ADVANCED SYSTEMS LIMITED</t>
  </si>
  <si>
    <t>ZZ91</t>
  </si>
  <si>
    <t>P265</t>
  </si>
  <si>
    <t>TRANSFER BETWEEN CUSTOMERS MBANKING - P107. ---- GLOBACOM NETWORK OWERRI REF: 338218909782204750005754503500 Account Transfer from CHIDERA UZOR to ALPHATECH LIMITED</t>
  </si>
  <si>
    <t>ZZ90</t>
  </si>
  <si>
    <t>ZZ95</t>
  </si>
  <si>
    <t>P267</t>
  </si>
  <si>
    <t>TRANSFER BETWEEN CUSTOMERS MBANKING - P107. ---- MTN NIGERIA REF: 335218576987651850006754503456 Account Transfer from DAVID SMITH to SMART SOLUTIONS LIMITED</t>
  </si>
  <si>
    <t>ZZ94</t>
  </si>
  <si>
    <t>TRANSFER BETWEEN CUSTOMERS via Internet Banking P107 - SPECTRANET OWERRI FEB 2024 Account Transfer from EMEKA NWOSU to TECHLAB LIMITED</t>
  </si>
  <si>
    <t>ZZ97</t>
  </si>
  <si>
    <t>P269</t>
  </si>
  <si>
    <t>TRANSFER BETWEEN CUSTOMERS MBANKING - P107. ---- GLO NETWORKS NIGERIA REF: 338217898432087670005754504290 Account Transfer from FRANCIS ADELEKE to BRIGHT IT SOLUTIONS</t>
  </si>
  <si>
    <t>OWN ACCOUNT TRANSFER via GAPS 638295928374572049-2 INFLOW PAYMENT TO OPERATIONS REF: 0699587115187421095000000</t>
  </si>
  <si>
    <t>ZZ99</t>
  </si>
  <si>
    <t>P272</t>
  </si>
  <si>
    <t>P271</t>
  </si>
  <si>
    <t>ZZ100</t>
  </si>
  <si>
    <t>P273</t>
  </si>
  <si>
    <t>OWN ACCOUNT TRANSFER via GAPS 638395297847302983-3 PAYMENT RECEIVED FROM INFLOW ACCOUNT REF: 0699587115188231092000000</t>
  </si>
  <si>
    <t>ZZ101</t>
  </si>
  <si>
    <t>P274</t>
  </si>
  <si>
    <t>GOMBE</t>
  </si>
  <si>
    <t>TRANSFER BETWEEN CUSTOMERS MBANKING - P107 GLO NETWORKS ABUJA FEB 2024 from JOHN OKAFOR to BRIGHTLINK AFRICA SYSTEMS</t>
  </si>
  <si>
    <t>TRANSFER BETWEEN CUSTOMERS MBANKING - P107 MTN NIGERIA JAN PAYMENT from CHUKWUMA EZE to SYSTEMATIC SOLUTIONS LIMITED</t>
  </si>
  <si>
    <t>ZZ102</t>
  </si>
  <si>
    <t>P275</t>
  </si>
  <si>
    <t>TRANSFER BETWEEN CUSTOMERS via Internet Banking P107 from TONY JOHNSON to TECHNOVATE LIMITED</t>
  </si>
  <si>
    <t>ZZ103</t>
  </si>
  <si>
    <t>TRANSFER BETWEEN CUSTOMERS MBANKING - P107 MTN LAGOS FEB PAYMENT from SAMUEL OKORO to DIGITECH SOLUTIONS LIMITED</t>
  </si>
  <si>
    <t>ZZ104</t>
  </si>
  <si>
    <t>OWN ACCOUNT TRANSFER via GAPS 638399048347829408-2 INFLOW PAYMENT TO OPERATIONS REF: 0699587115191472091000000</t>
  </si>
  <si>
    <t>ZZ105</t>
  </si>
  <si>
    <t>P277</t>
  </si>
  <si>
    <t>OWN ACCOUNT TRANSFER via GAPS 638399394827589203-1 PAYMENT RECEIVED FROM INFLOW ACCOUNT REF: 0699587115199974097000000</t>
  </si>
  <si>
    <t>ZZ106</t>
  </si>
  <si>
    <t>TRANSFER BETWEEN CUSTOMERS MBANKING - P107. ---- SPECTRANET ABUJA REF: 337219596782204850005854503432 Account Transfer from IBRAHIM BELLO to IT4AFRICA LIMITED</t>
  </si>
  <si>
    <t>ZZ107</t>
  </si>
  <si>
    <t>OWN ACCOUNT TRANSFER via GAPS 638193313307017487-1 TRANSFER OF INFLOW FUNDS RECEIVED IN OPERATIONS REF: 0699587115157688926000000</t>
  </si>
  <si>
    <t>TRANSFER BETWEEN CUSTOMERS MBANKING - P107 MTN LAGOS FEB PAYMENT from CHINEDU OBI to VANTAGE SYSTEMS AFRICA LIMITED</t>
  </si>
  <si>
    <t>ZZ109</t>
  </si>
  <si>
    <t>TRANSFER BETWEEN CUSTOMERS via Internet Banking P107. ---- MTN NIGERIA REF: 5678901234567895000000050000000 from KELECHI OBI to INNOVATIVE SYSTEMS</t>
  </si>
  <si>
    <t>P334</t>
  </si>
  <si>
    <t>OWN ACCOUNT TRANSFER via GAPS 638496720837495683-24 PAYMENT RECEIVED FOR OPERATIONS REF: 0699587115266272099000000</t>
  </si>
  <si>
    <t>P348</t>
  </si>
  <si>
    <t>TRANSFER BETWEEN CUSTOMERS via Internet Banking P107 from JOHN OLADELE to BRIGHT TECH SYSTEMS LIMITED</t>
  </si>
  <si>
    <t>P201</t>
  </si>
  <si>
    <t>SOKOTO</t>
  </si>
  <si>
    <t>TRANSFER BETWEEN CUSTOMERS via Internet Banking P107. ---- MTN OWERRI REF: 338217996765432850005754503234 Account Transfer from ABUBAKAR JIMOH to ZETA TECH LIMITED</t>
  </si>
  <si>
    <t>TRANSFER BETWEEN CUSTOMERS MBANKING - P107 MTN ABUJA JANUARY PAYMENT from FELIX ADEDIRAN to PICOTEL LIMITED</t>
  </si>
  <si>
    <t>TRANSFER BETWEEN CUSTOMERS MBANKING - P107. ---- VISAFONE NIGERIA REF: 335218398673298720005754503222 Account Transfer from ALEX OLU to IT SOLUTIONS AFRICA</t>
  </si>
  <si>
    <t>TRANSFER BETWEEN CUSTOMERS MBANKING - P107 SPECTRANET ABUJA REF: 338218098573298720005754503990 Account Transfer from KENNY BOLAJI to FASTLINK AFRICA LIMITED</t>
  </si>
  <si>
    <t>OWN ACCOUNT TRANSFER via GAPS 638298392846455792-2 PAYMENT RECEIVED IN OPERATION REF: 0699587115176891882000000</t>
  </si>
  <si>
    <t>KEBBI</t>
  </si>
  <si>
    <t>TRANSFER BETWEEN CUSTOMERS via Internet Banking P107 - GLO NETWORKS ABUJA from SAMUEL OKON to SYNERGY TECH AFRICA</t>
  </si>
  <si>
    <t>TRANSFER BETWEEN CUSTOMERS MBANKING - P107. ---- ETISALAT OWERRI from OLUWASEUN IBRAHIM to INFOTECH SOLUTIONS</t>
  </si>
  <si>
    <t>ZZ111</t>
  </si>
  <si>
    <t>TRANSFER BETWEEN CUSTOMERS via Internet Banking P107. ---- GLO NETWORKS LAGOS REF: 998284672194538500065754509672 Account Transfer from GRACE ADEYEMI to ZETA SYSTEMS AFRICA LIMITED</t>
  </si>
  <si>
    <t>ZZ115</t>
  </si>
  <si>
    <t>P279</t>
  </si>
  <si>
    <t>TRANSFER BETWEEN CUSTOMERS via Internet Banking P107. ---- SPECTRANET ABUJA REF: 2345678901234567000000050000000 from WISDOM AKINTOLA to EXCEL SYSTEMS</t>
  </si>
  <si>
    <t>P353</t>
  </si>
  <si>
    <t>TRANSFER BETWEEN CUSTOMERS MBANKING - P107 GLO NETWORKS LAGOS REF: 7890123456789012000000050000000 from ISRAEL OLAJIDE to LEGEND TECH</t>
  </si>
  <si>
    <t>TRANSFER BETWEEN CUSTOMERS MBANKING - P107. ---- SPECTRANET NIGERIA from SIMON EDE to INFOBASE TECH SOLUTIONS</t>
  </si>
  <si>
    <t>ZZ116</t>
  </si>
  <si>
    <t>P283</t>
  </si>
  <si>
    <t>TRANSFER BETWEEN CUSTOMERS MBANKING - P107. ---- SPECTRANET LAGOS FEB PAYMENT REF: 873482672194548800065754509328 Account Transfer from MARY ODE to TECHBASE SOLUTIONS LIMITED</t>
  </si>
  <si>
    <t>P286</t>
  </si>
  <si>
    <t>TRANSFER BETWEEN CUSTOMERS MBANKING - P107 ETISALAT OWERRI FEB PAYMENT from ABIMBOLA OLALEKAN to VANTAGE SYSTEMS</t>
  </si>
  <si>
    <t>P287</t>
  </si>
  <si>
    <t>OWN ACCOUNT TRANSFER via GAPS 638398947583294015-1 PAYMENT RECEIVED FROM INFLOW ACCOUNT REF: 0699587115216872096000000</t>
  </si>
  <si>
    <t>P299</t>
  </si>
  <si>
    <t>OWN ACCOUNT TRANSFER via GAPS 638398297302874982-2 PAYMENT RECEIVED FROM INFLOW ACCOUNT REF: 0699587115198974093000000</t>
  </si>
  <si>
    <t>TRANSFER BETWEEN CUSTOMERS MBANKING - P107. ---- SPECTRANET LAGOS FEB PAYMENT REF: 223145672983457100065754509621 Account Transfer from IFEANYI NWANKWO to INFOTECH SOLUTIONS</t>
  </si>
  <si>
    <t>TRANSFER BETWEEN CUSTOMERS via Internet Banking P107 MTN LAGOS JANUARY PAYMENT from IHUOMA ODE to SYNERGY TECH AFRICA SYSTEMS</t>
  </si>
  <si>
    <t>TRANSFER BETWEEN CUSTOMERS MBANKING - P107 ETISALAT NIGERIA FEB PAYMENT from JOSHUA AKANDE to SYSTEMIC SOLUTIONS LIMITED</t>
  </si>
  <si>
    <t>P213</t>
  </si>
  <si>
    <t>TRANSFER BETWEEN CUSTOMERS MBANKING - P107. ---- SPECTRANET ABUJA FEB 2024 REF: 338217496782309850005754503345 Account Transfer from IFEANYI OKAFOR to P3TECH LIMITED</t>
  </si>
  <si>
    <t>OWN ACCOUNT TRANSFER via GAPS 638288309876543098-4 TRANSFER OF INFLOW FUNDS TO OPERATIONS REF: 0699587115167898888000000</t>
  </si>
  <si>
    <t>TRANSFER BETWEEN CUSTOMERS MBANKING - P107 PICOTEL LAGOS FEB PAYMENT from JAMES OLIVER to P3TECH LIMITED</t>
  </si>
  <si>
    <t>OWN ACCOUNT TRANSFER via GAPS 638398947583294018-2 INFLOW PAYMENT TO OPERATIONS REF: 0699587115215772098000000</t>
  </si>
  <si>
    <t>P292</t>
  </si>
  <si>
    <t>P294</t>
  </si>
  <si>
    <t>BENUE</t>
  </si>
  <si>
    <t>OWN ACCOUNT TRANSFER via GAPS 638496720837495683-29 INFLOW RECEIVED FOR OPERATIONS REF: 0699587115271772098000000</t>
  </si>
  <si>
    <t>P355</t>
  </si>
  <si>
    <t>NIGER</t>
  </si>
  <si>
    <t>TRANSFER BETWEEN CUSTOMERS via Internet Banking P107. ---- GLO NETWORKS ABUJA FEB PAYMENT REF: 293148672983457500065754509627 Account Transfer from JAMES IGWE to VANTAGE SOLUTIONS LIMITED</t>
  </si>
  <si>
    <t>TRANSFER BETWEEN CUSTOMERS via Internet Banking P107 - GLO NETWORKS LAGOS FEB 2024 from IBRAHIM MUSTAFA to ZETA TECH SOLUTIONS</t>
  </si>
  <si>
    <t>TRANSFER BETWEEN CUSTOMERS MBANKING - P107 SPECTRANET ABUJA REF: 992183576876504850009865503243 Account Transfer from DAVID EKENE to CODEBASE LIMITED</t>
  </si>
  <si>
    <t>TRANSFER BETWEEN CUSTOMERS MBANKING - P107 MTN LAGOS JANUARY PAYMENT from GRACE OLA to MEGABASE SYSTEMS AFRICA</t>
  </si>
  <si>
    <t>P300</t>
  </si>
  <si>
    <t>OWN ACCOUNT TRANSFER via GAPS 638398827293840203-2 PAYMENT RECEIVED FROM INFLOW ACCOUNT REF: 0699587115198874095000000</t>
  </si>
  <si>
    <t>TRANSFER BETWEEN CUSTOMERS via Internet Banking P107. ---- SPECTRANET NIGERIA FEB PAYMENT from PAUL OJO to SKYLINK SOLUTIONS</t>
  </si>
  <si>
    <t>P301</t>
  </si>
  <si>
    <t>OWN ACCOUNT TRANSFER via GAPS 638398947583294014-3 INFLOW PAYMENT TO OPERATIONS REF: 0699587115217972098000000</t>
  </si>
  <si>
    <t>TRANSFER BETWEEN CUSTOMERS MBANKING - P107 GLO NETWORKS LAGOS FEB PAYMENT from OLUSEUN ADEOLA to SYSTEMIC SOLUTIONS</t>
  </si>
  <si>
    <t>TRANSFER BETWEEN CUSTOMERS via Internet Banking P107. ---- MTN OWERRI JANUARY PAYMENT from MICHAEL EZE to TECHBASE SOLUTIONS</t>
  </si>
  <si>
    <t>OWN ACCOUNT TRANSFER via GAPS 638398947583294017-2 PAYMENT RECEIVED FROM INFLOW ACCOUNT REF: 0699587115219072099000000</t>
  </si>
  <si>
    <t>TRANSFER BETWEEN CUSTOMERS MBANKING - P107. ---- ETISALAT OWERRI FEB PAYMENT from TOLUWANI AJAYI to GLO NETWORKS LIMITED</t>
  </si>
  <si>
    <t>OWN ACCOUNT TRANSFER via GAPS 638398947583295014-1 INFLOW PAYMENT TO OPERATIONS REF: 0699587115220172098000000</t>
  </si>
  <si>
    <t>TRANSFER BETWEEN CUSTOMERS via Internet Banking P107 - MTN OWERRI from CHRISTOPHER FRED to INNOTECH SOLUTIONS</t>
  </si>
  <si>
    <t>OWN ACCOUNT TRANSFER via GAPS 638398374827598302-1 INFLOW PAYMENT TO OPERATIONS REF: 0699587115195272998000000</t>
  </si>
  <si>
    <t>TRANSFER BETWEEN CUSTOMERS MBANKING - P107 MTN LAGOS JANUARY PAYMENT from ADEWALE AYODEJI to SKYNET SOLUTIONS AFRICA LIMITED</t>
  </si>
  <si>
    <t>TRANSFER BETWEEN CUSTOMERS MBANKING - P107 ETISALAT LAGOS FEB PAYMENT from DAMILOLA AKANDE to BRIGHTLINK TECH SOLUTIONS</t>
  </si>
  <si>
    <t>P280</t>
  </si>
  <si>
    <t>TRANSFER BETWEEN CUSTOMERS via Internet Banking P107. ---- SPECTRANET ABUJA REF: 8901234567890123000000050000000 from KAYODE ADEDIRAN to FRONTLINE SYSTEMS</t>
  </si>
  <si>
    <t>OWN ACCOUNT TRANSFER via GAPS 638398947583295029-2 PAYMENT RECEIVED FROM INFLOW ACCOUNT REF: 0699587115221272096000000</t>
  </si>
  <si>
    <t>P311</t>
  </si>
  <si>
    <t>TRANSFER BETWEEN CUSTOMERS via Internet Banking P107. ---- MTN NIGERIA JANUARY PAYMENT from OLUBUNMI OYEDELE to ADVANCED TECH SOLUTIONS</t>
  </si>
  <si>
    <t>P302</t>
  </si>
  <si>
    <t>TRANSFER BETWEEN CUSTOMERS MBANKING - P107. ---- ETISALAT NIGERIA REF: 338217496782309850009865503765 Account Transfer from OKEKE MICHAEL to PICOTEL AFRICA LIMITED</t>
  </si>
  <si>
    <t>TRANSFER BETWEEN CUSTOMERS via Internet Banking P107 from MICHAEL SUNDAY to FASTLINK SOLUTIONS</t>
  </si>
  <si>
    <t>P315</t>
  </si>
  <si>
    <t>HQ</t>
  </si>
  <si>
    <t>TRANSFER BETWEEN CUSTOMERS MBANKING - P107 GLO NETWORKS LAGOS FEB PAYMENT from ADEOLA FALADE to VANTAGE SYSTEMS</t>
  </si>
  <si>
    <t>P314</t>
  </si>
  <si>
    <t>OWN ACCOUNT TRANSFER via GAPS 638334502302198738-2 TRANSFER OF FUNDS INFLOW TO OPERATIONS REF: 0699587115173440998000000</t>
  </si>
  <si>
    <t>TRANSFER BETWEEN CUSTOMERS via Internet Banking P107 - SPECTRANET LAGOS FEB PAYMENT from BLESSING OKOYE to SKYLINK SOLUTIONS LIMITED</t>
  </si>
  <si>
    <t>TRANSFER BETWEEN CUSTOMERS MBANKING - P107 ETISALAT LAGOS FEB PAYMENT from CHRISTOPHER DANJUMA to INFOTECH AFRICA SYSTEMS</t>
  </si>
  <si>
    <t>OWN ACCOUNT TRANSFER via GAPS 638298293749021084-1 PAYMENT RECEIVED IN INFLOW ACCOUNT REF: 0699587115193470996000000</t>
  </si>
  <si>
    <t>OWN ACCOUNT TRANSFER via GAPS 638298484827554972-2 TRANSFER OF FUNDS RECEIVED IN OPERATIONS REF: 0699587115198791885000000</t>
  </si>
  <si>
    <t>OWN ACCOUNT TRANSFER via GAPS 638288307730348038-2 TRANSFER OF PAYMENT GBADEBO FOWOPE 19/07/2024 REF: 0699587115164469210000000</t>
  </si>
  <si>
    <t>TRANSFER BETWEEN CUSTOMERS MBANKING - P107 GLO NETWORKS LAGOS FEB PAYMENT from EMMANUEL OGUNYEMI to SKYLINK SOLUTIONS</t>
  </si>
  <si>
    <t>VPN services</t>
  </si>
  <si>
    <t>TRANSFER BETWEEN CUSTOMERS via Internet Banking P107. ---- SPECTRANET NIGERIA MARCH PAYMENT from PATRICK EFFIONG to MEGABASE TECH</t>
  </si>
  <si>
    <t>P317</t>
  </si>
  <si>
    <t>TRANSFER BETWEEN CUSTOMERS MBANKING - P107 ETISALAT ABUJA FEB PAYMENT from MATTHEW ADEFARASIN to INFOTECH SOLUTIONS AFRICA</t>
  </si>
  <si>
    <t>TRANSFER BETWEEN CUSTOMERS MBANKING - P107 MTN OWERRI REF: 338217996765432850005754503223 Account Transfer from PETER OLADELE to P3TECH LIMITED</t>
  </si>
  <si>
    <t>TRANSFER BETWEEN CUSTOMERS MBANKING - P107 SPECTRANET LAGOS MARCH PAYMENT from KAYODE ALABI to VANTAGE TECH AFRICA</t>
  </si>
  <si>
    <t>P318</t>
  </si>
  <si>
    <t>TRANSFER BETWEEN CUSTOMERS via Internet Banking P107. ---- ETISALAT NIGERIA REF: 992184672194538500065754509333 Account Transfer from EMMANUEL AKIN to ZENITH AFRICA LIMITED</t>
  </si>
  <si>
    <t>OWN ACCOUNT TRANSFER via GAPS 638398947583294019-2 PAYMENT RECEIVED FROM INFLOW ACCOUNT REF: 0699587115221172096000000</t>
  </si>
  <si>
    <t>OWN ACCOUNT TRANSFER via GAPS 638198397945665792-1 TRANSFER OF TECH NETWORKS DEPOSIT TO INFLOW ACCOUNT REF: 0699587115157891882000000</t>
  </si>
  <si>
    <t>TRANSFER BETWEEN CUSTOMERS via Internet Banking P107. ---- SPECTRANET ABUJA FEB PAYMENT from NGOZI MBA to MEGATECH SOLUTIONS LIMITED</t>
  </si>
  <si>
    <t>OWN ACCOUNT TRANSFER via GAPS 638293092773403978-1 TRANSFER OF PAYMENT RECEIVED IN OPERATION REF: 0699587115166592103000000</t>
  </si>
  <si>
    <t>P352</t>
  </si>
  <si>
    <t>NASARAWA</t>
  </si>
  <si>
    <t>TRANSFER BETWEEN CUSTOMERS via Internet Banking P107 - ETISALAT OWERRI from YINKA ADELEKE to P3TECH AFRICA LIMITED</t>
  </si>
  <si>
    <t>TRANSFER BETWEEN CUSTOMERS MBANKING - P107 MTN ABUJA REF: 123409871567209810005754503112 Account Transfer from IBUKUN ADEWOLE to VANTAGE TECH SYSTEMS</t>
  </si>
  <si>
    <t>OWN ACCOUNT TRANSFER via GAPS 638496720837495683-40 PAYMENT RECEIVED FOR OPERATIONS REF: 0699587115283872098000000</t>
  </si>
  <si>
    <t>OWN ACCOUNT TRANSFER via GAPS 638395273026554778-2 TRANSFER OF FUNDS TO PICOTEL INFLOW REF: 0699587115187891882000000</t>
  </si>
  <si>
    <t>IP services</t>
  </si>
  <si>
    <t>OWN ACCOUNT TRANSFER via GAPS 638399847283749083-1 INFLOW PAYMENT TO OPERATIONS REF: 0699587115192572098000000</t>
  </si>
  <si>
    <t>TRANSFER BETWEEN CUSTOMERS MBANKING - P107 PICOTEL OWERRI JANUARY PAYMENT from UGOCHUKWU EZE to INFOTEC LIMITED</t>
  </si>
  <si>
    <t>TRANSFER BETWEEN CUSTOMERS MBANKING - P107. ---- SPECTRANET LAGOS FEB PAYMENT REF: 338217996765432850009865503001 Account Transfer from JOHN KOLA to VANTAGE TECH AFRICA</t>
  </si>
  <si>
    <t>TRANSFER BETWEEN CUSTOMERS MBANKING - P107. ---- MTN OWERRI FEB 2024 REF: 338217898732087670005754504321 Account Transfer from JOSEPH OKON to SYSTEMIC AFRICA SOLUTIONS</t>
  </si>
  <si>
    <t>TRANSFER BETWEEN CUSTOMERS via Internet Banking P107. ---- MTN NIGERIA FEB PAYMENT from EMEKA AKIN to NEXBASE SOLUTIONS LIMITED</t>
  </si>
  <si>
    <t>TRANSFER BETWEEN CUSTOMERS via Internet Banking P107. ---- MTN ABUJA FEB PAYMENT from OBINNA OKECHUKWU to NETSERV AFRICA SYSTEMS</t>
  </si>
  <si>
    <t>TRANSFER BETWEEN CUSTOMERS via Internet Banking P107. ---- SPECTRANET LAGOS FEB PAYMENT from OSAS OKON to VANTAGE SOLUTIONS AFRICA SYSTEMS</t>
  </si>
  <si>
    <t>TRANSFER BETWEEN CUSTOMERS via Internet Banking P107. ---- MTN LAGOS MARCH PAYMENT from AMEENA ABDUL to MEGABASE TECH</t>
  </si>
  <si>
    <t>P320</t>
  </si>
  <si>
    <t>OWN ACCOUNT TRANSFER via GAPS 638398293748574092-2 INFLOW PAYMENT TO OPERATIONS REF: 0699587115195972098000000</t>
  </si>
  <si>
    <t>OWN ACCOUNT TRANSFER via GAPS 638398947583294029-0 INFLOW PAYMENT TO OPERATIONS REF: 0699587115232172098000000</t>
  </si>
  <si>
    <t>P322</t>
  </si>
  <si>
    <t>OWN ACCOUNT TRANSFER via GAPS 638398947583294026-7 PAYMENT RECEIVED FROM INFLOW ACCOUNT REF: 0699587115228872096000000</t>
  </si>
  <si>
    <t>TRANSFER BETWEEN CUSTOMERS MBANKING - P107 MTN OWERRI MARCH PAYMENT from LUCY AKINDOLE to SYSTEMIC SOLUTIONS</t>
  </si>
  <si>
    <t>TRANSFER BETWEEN CUSTOMERS via Internet Banking P107. ---- ETISALAT LAGOS MARCH PAYMENT from TIMI ALADE to SKYLINK SOLUTIONS</t>
  </si>
  <si>
    <t>OWN ACCOUNT TRANSFER via GAPS 638398947583294027-8 INFLOW PAYMENT TO OPERATIONS REF: 0699587115229972098000000</t>
  </si>
  <si>
    <t>TRANSFER BETWEEN CUSTOMERS MBANKING - P107 GLO NETWORKS NIGERIA MARCH PAYMENT from VICTOR OLA to TECHBASE SOLUTIONS</t>
  </si>
  <si>
    <t>TRANSFER BETWEEN CUSTOMERS via Internet Banking P107. ---- SPECTRANET ABUJA MARCH PAYMENT from ABIOLA IBE to MEGABASE TECH</t>
  </si>
  <si>
    <t>OWN ACCOUNT TRANSFER via GAPS 638398947583294028-9 PAYMENT RECEIVED FROM INFLOW ACCOUNT REF: 0699587115231072096000000</t>
  </si>
  <si>
    <t>TRANSFER BETWEEN CUSTOMERS MBANKING - P107 MTN LAGOS MARCH PAYMENT from ESE UYIGBE to BRIGHT SOLUTIONS</t>
  </si>
  <si>
    <t>TRANSFER BETWEEN CUSTOMERS via Internet Banking P107. ---- GLO NETWORKS OWERRI MARCH PAYMENT from SAMUEL OLAYINKA to ADVANCE TECH SOLUTIONS</t>
  </si>
  <si>
    <t>TRANSFER BETWEEN CUSTOMERS MBANKING - P107. ---- MTN LAGOS PAYMENT REF: 338217198432087670005754503445 Account Transfer from IBRAHIM IBRAHIM to NEXTECH SYSTEMS AFRICA</t>
  </si>
  <si>
    <t>OWN ACCOUNT TRANSFER via GAPS 638398947583294030-1 PAYMENT RECEIVED FROM INFLOW ACCOUNT REF: 0699587115233272096000000</t>
  </si>
  <si>
    <t>P323</t>
  </si>
  <si>
    <t>OWN ACCOUNT TRANSFER via GAPS 638398947583294036-7 PAYMENT RECEIVED FROM INFLOW ACCOUNT REF: 0699587115239872096000000</t>
  </si>
  <si>
    <t>P324</t>
  </si>
  <si>
    <t>TRANSFER BETWEEN CUSTOMERS via Internet Banking P107 MTN ABUJA FEB PAYMENT from OLUWOLE FASHOLA to BRIGHT SOLUTIONS LIMITED</t>
  </si>
  <si>
    <t>OWN ACCOUNT TRANSFER via GAPS 638496720837495683-46 PAYMENT RECEIVED FOR OPERATIONS REF: 0699587115290472098000000</t>
  </si>
  <si>
    <t>KOGI</t>
  </si>
  <si>
    <t>TRANSFER BETWEEN CUSTOMERS MBANKING - P107 MTN LAGOS REF: 3456789012345678000000050000000 from TEMILOLU AWOLEYE to CENTER TECH</t>
  </si>
  <si>
    <t>TRANSFER BETWEEN CUSTOMERS MBANKING - P107 GLO NETWORKS ABUJA FEB PAYMENT from MERCY OKE to INFOBASE TECH SOLUTIONS</t>
  </si>
  <si>
    <t>TRANSFER BETWEEN CUSTOMERS MBANKING - P107 GLO NETWORKS LAGOS REF: 4567890123456789000000050000000 from OLAKUNLE AYO to DREAM TEAM TECH</t>
  </si>
  <si>
    <t>P340</t>
  </si>
  <si>
    <t>OWN ACCOUNT TRANSFER via GAPS 638398947837498302-1 INFLOW PAYMENT TO OPERATIONS REF: 0699587115198974097000000</t>
  </si>
  <si>
    <t>TRANSFER BETWEEN CUSTOMERS MBANKING - P107. ---- GLO NETWORKS ABUJA FEB PAYMENT REF: 323148672983457400065754509725 Account Transfer from VICTOR AKIN to INFOBASE TECH SOLUTIONS</t>
  </si>
  <si>
    <t>TRANSFER BETWEEN CUSTOMERS MBANKING - P107 MTN LAGOS REF: 9012345678901234000000050000000 from ANNIE OSHUNKOYA to PRIMED TECH</t>
  </si>
  <si>
    <t>TRANSFER BETWEEN CUSTOMERS MBANKING - P107 MTN NIG</t>
  </si>
  <si>
    <t>P327</t>
  </si>
  <si>
    <t>TRANSFER BETWEEN CUSTOMERS via Internet Banking P107 from FATIMA USMAN to BRIGHT TECH LIMITED</t>
  </si>
  <si>
    <t>TRANSFER BETWEEN CUSTOMERS via Internet Banking P107 - ZOOMLION LAGOS FEB 2024 from SEGUN AKIN to TECHMATE AFRICA</t>
  </si>
  <si>
    <t>OWN ACCOUNT TRANSFER via GAPS 638496720837495683-10 PAYMENT RECEIVED FOR OPERATIONS REF: 0699587115250872099000000</t>
  </si>
  <si>
    <t>P331</t>
  </si>
  <si>
    <t>TRANSFER BETWEEN CUSTOMERS via Internet Banking P107 MTN LAGOS FEB PAYMENT from PATRICK OKON to SYSTEMIC TECH AFRICA SYSTEMS</t>
  </si>
  <si>
    <t>TRANSFER BETWEEN CUSTOMERS MBANKING - P107 ETISALAT LAGOS JAN PAYMENT from DAVID AKIN to VANTAGE SYSTEMS AFRICA LIMITED</t>
  </si>
  <si>
    <t>OWN ACCOUNT TRANSFER via GAPS 638496720837495683-3 INFLOW RECEIVED FOR OPERATIONS REF: 0699587115243172098000000</t>
  </si>
  <si>
    <t>P328</t>
  </si>
  <si>
    <t>TRANSFER BETWEEN CUSTOMERS MBANKING - P107 GLO NETWORKS LAGOS REF: 5432167898765432000000050000000 from KAYODE ABAYOMI to OPTIMUM TECH</t>
  </si>
  <si>
    <t>P329</t>
  </si>
  <si>
    <t>TRANSFER BETWEEN CUSTOMERS via Internet Banking P107. ---- SPECTRANET ABUJA REF: 6543210987654321000000050000000 from BETTY ONUOHA to DYNAMIC SOLUTIONS</t>
  </si>
  <si>
    <t>P330</t>
  </si>
  <si>
    <t>TRANSFER BETWEEN CUSTOMERS MBANKING - P107 MTN LAGOS REF: 6789012345678902000000050000000 from MICHAEL OLAJIDE to MAGNETIC TECH</t>
  </si>
  <si>
    <t>P332</t>
  </si>
  <si>
    <t>OWN ACCOUNT TRANSFER via GAPS 638395292874302984-2 PAYMENT TRANSFER TO INFLOW ACCOUNT REF: 0699587115187430975000000</t>
  </si>
  <si>
    <t>TRANSFER BETWEEN CUSTOMERS via Internet Banking P107. ---- GLO NETWORKS OWERRI REF: 1234567890123456000000050000000 from UGOCHUKWU OBI to TRIUMPH SYSTEMS</t>
  </si>
  <si>
    <t>TRANSFER BETWEEN CUSTOMERS via Internet Banking P107. ---- GLO NETWORKS OWERRI REF: 5432109876543213000000050000000 from PRINCEWILL KALU to TRANSFORM SYSTEMS</t>
  </si>
  <si>
    <t>P333</t>
  </si>
  <si>
    <t>OWN ACCOUNT TRANSFER via GAPS 638496720837495683-11 INFLOW RECEIVED FOR OPERATIONS REF: 0699587115251972098000000</t>
  </si>
  <si>
    <t>TRANSFER BETWEEN CUSTOMERS MBANKING - P107 SPECTRANET NIGERIA REF: 9012345678901234000000050000000 from LUCY ADEYEMI to PIONEER TECH</t>
  </si>
  <si>
    <t>TRANSFER BETWEEN CUSTOMERS MBANKING - P107 MTN LAGOS REF: 1234567890123456000000050000000 from KOLA OLATUNJI to THRIVE TECH</t>
  </si>
  <si>
    <t>P335</t>
  </si>
  <si>
    <t>TRANSFER BETWEEN CUSTOMERS via Internet Banking P107. ---- GLO NETWORKS OWERRI REF: 9876543210987654000000050000000 from TIMOTHY ESHERUN to GLORY SYSTEMS</t>
  </si>
  <si>
    <t>OWN ACCOUNT TRANSFER via GAPS 638496720837495683-14 PAYMENT RECEIVED FOR OPERATIONS REF: 0699587115255272099000000</t>
  </si>
  <si>
    <t>OWN ACCOUNT TRANSFER via GAPS 638395948493827485-2 INFLOW PAYMENT TO OPERATIONS REF: 0699587115195273995000000</t>
  </si>
  <si>
    <t>OWN ACCOUNT TRANSFER via GAPS 638496720837495683-15 INFLOW RECEIVED FOR OPERATIONS REF: 0699587115256372098000000</t>
  </si>
  <si>
    <t>P338</t>
  </si>
  <si>
    <t>OWN ACCOUNT TRANSFER via GAPS 638398947392874083-1 INFLOW PAYMENT TO OPERATIONS REF: 0699587115196972098000000</t>
  </si>
  <si>
    <t>OWN ACCOUNT TRANSFER via GAPS 638395273026554778-2 TRANSFER OF FUNDS RECEIVED TO OPERATIONS REF: 0699587115187891882000000</t>
  </si>
  <si>
    <t>TRANSFER BETWEEN CUSTOMERS MBANKING - P107 SPECTRANET ABUJA FEB PAYMENT from MARVELLOUS AMAECHI to SYSTEMIC SOLUTIONS</t>
  </si>
  <si>
    <t>TRANSFER BETWEEN CUSTOMERS via Internet Banking P107. ---- MTN NIGERIA REF: 3456789012345678000000050000000 from TUNDE ADEYEMI to NEXT LEVEL SOLUTIONS</t>
  </si>
  <si>
    <t>P337</t>
  </si>
  <si>
    <t>TRANSFER BETWEEN CUSTOMERS MBANKING - P107 GLO NETWORKS LAGOS from DEBORAH IGWE to SYNERGY SYSTEMS AFRICA</t>
  </si>
  <si>
    <t>TRANSFER BETWEEN CUSTOMERS MBANKING - P107. ---- GLO NETWORKS OWERRI FEB PAYMENT from OLIVIA OLA to SYSTEMIC SOLUTIONS LIMITED</t>
  </si>
  <si>
    <t>TRANSFER BETWEEN CUSTOMERS via Internet Banking P107. ---- SPECTRANET ABUJA REF: 5678901234567890000000050000000 from DAME OLADAPO to PROSPERITY SYSTEMS</t>
  </si>
  <si>
    <t>P341</t>
  </si>
  <si>
    <t>TRANSFER BETWEEN CUSTOMERS MBANKING - P107 SPECTRANET NIGERIA REF: 6789012345678901000000050000000 from DOYIN AYO to EXCEL TECH</t>
  </si>
  <si>
    <t>P336</t>
  </si>
  <si>
    <t>TRANSFER BETWEEN CUSTOMERS MBANKING - P107 MTN LAGOS FEB PAYMENT from JIDE AKINTAYO to TECHBASE SOLUTIONS</t>
  </si>
  <si>
    <t>P161</t>
  </si>
  <si>
    <t>TRANSFER BETWEEN CUSTOMERS via Internet Banking P107. ---- GLO NETWORKS ABUJA FEB PAYMENT from TUNDE OKEOWO to ADVANCE TECH AFRICA</t>
  </si>
  <si>
    <t>TRANSFER BETWEEN CUSTOMERS via Internet Banking P107 GLO NETWORKS OWERRI FEB PAYMENT from TEMITOPE ALAO to TECHBASE SOLUTIONS</t>
  </si>
  <si>
    <t>TRANSFER BETWEEN CUSTOMERS via Internet Banking P107. ---- GLO NETWORKS OWERRI MARCH PAYMENT from FRANK OKONKWO to SYSTEMIC SOLUTIONS</t>
  </si>
  <si>
    <t>PLATEAU</t>
  </si>
  <si>
    <t>OWN ACCOUNT TRANSFER via GAPS 638496720837495683-47 INFLOW RECEIVED FOR OPERATIONS REF: 0699587115291572098000000</t>
  </si>
  <si>
    <t>TRANSFER BETWEEN CUSTOMERS MBANKING - P107 MTN LAGOS REF: 3456789012345678000000050000000 from FAVOUR OSUNSANYA to REALIZE TECH</t>
  </si>
  <si>
    <t>P345</t>
  </si>
  <si>
    <t>OWN ACCOUNT TRANSFER via GAPS 638496720837495683-20 PAYMENT RECEIVED FOR OPERATIONS REF: 0699587115261872099000000</t>
  </si>
  <si>
    <t>P346</t>
  </si>
  <si>
    <t>TRANSFER BETWEEN CUSTOMERS via Internet Banking P107. ---- MTN OWERRI JANUARY PAYMENT from KATE OSOBA to MEGABASE SOLUTIONS</t>
  </si>
  <si>
    <t>TRANSFER BETWEEN CUSTOMERS MBANKING - P107 ETISALAT ABUJA MARCH PAYMENT from MARIA ADEOLA to ADVANCE TECH SOLUTIONS</t>
  </si>
  <si>
    <t>OWN ACCOUNT TRANSFER via GAPS 638398947583294019-2 PAYMENT RECEIVED FROM INFLOW ACCOUNT REF: 0699587115201272096000000</t>
  </si>
  <si>
    <t>OWN ACCOUNT TRANSFER via GAPS 638297047239845029-1 INFLOW PAYMENT TO OPERATIONS REF: 0699587115194572999000000</t>
  </si>
  <si>
    <t>OWN ACCOUNT TRANSFER via GAPS 638398947573289074-1 INFLOW PAYMENT TO OPERATIONS REF: 0699587115200074098000000</t>
  </si>
  <si>
    <t>TRANSFER BETWEEN CUSTOMERS MBANKING - P107. ---- SPECTRANET LAGOS REF: 7858431963408202000000050000000 from KEHINDE MOKO to FOCUS SOLUTIONS</t>
  </si>
  <si>
    <t>OWN ACCOUNT TRANSFER via GAPS 638496720837495683-1 INFLOW RECEIVED FOR OPERATIONS REF: 0699587115240972098000000</t>
  </si>
  <si>
    <t>OWN ACCOUNT TRANSFER via GAPS 638398947583295018-1 INFLOW PAYMENT TO OPERATIONS REF: 0699587115222272098000000</t>
  </si>
  <si>
    <t>TRANSFER BETWEEN CUSTOMERS MBANKING - P107 GLO NETWORKS LAGOS MARCH PAYMENT from AMAKA ONUWAKA to TECHBASE SOLUTIONS</t>
  </si>
  <si>
    <t>TRANSFER BETWEEN CUSTOMERS via Internet Banking P107. ---- SPECTRANET NIGERIA MARCH PAYMENT from BELLO SALAU to VANTAGE TECH AFRICA</t>
  </si>
  <si>
    <t>OWN ACCOUNT TRANSFER via GAPS 638398947583294031-2 INFLOW PAYMENT TO OPERATIONS REF: 0699587115234372098000000</t>
  </si>
  <si>
    <t>OWN ACCOUNT TRANSFER via GAPS 638496720837495683-21 INFLOW RECEIVED FOR OPERATIONS REF: 0699587115262972098000000</t>
  </si>
  <si>
    <t>P347</t>
  </si>
  <si>
    <t>TRANSFER BETWEEN CUSTOMERS via Internet Banking P107. ---- GLO NETWORKS OWERRI REF: 4567890123456789000000050000000 from BILLY OBANIKORO to HORIZON SYSTEMS</t>
  </si>
  <si>
    <t>TRANSFER BETWEEN CUSTOMERS MBANKING - P107 MTN OWERRI JAN PAYMENT from GRACE OKAFOR to MEGABASE SYSTEMS AFRICA LIMITED</t>
  </si>
  <si>
    <t>OWN ACCOUNT TRANSFER via GAPS 638397827302849482-2 PAYMENT RECEIVED FROM INFLOW ACCOUNT REF: 0699587115196772096000000</t>
  </si>
  <si>
    <t>TRANSFER BETWEEN CUSTOMERS MBANKING - P107 GLO NETWORKS LAGOS FEB PAYMENT from ANTHONY NWABUEZE to SKYNET SOLUTIONS LIMITED</t>
  </si>
  <si>
    <t>TRANSFER BETWEEN CUSTOMERS via Internet Banking P107. ---- SPECTRANET ABUJA REF: 5678901234567890000000050000000 from CLARA OLUGBEMIRO to EMPEROR SYSTEMS</t>
  </si>
  <si>
    <t>P350</t>
  </si>
  <si>
    <t>TRANSFER BETWEEN CUSTOMERS via Internet Banking P107. ---- GLO NETWORKS LAGOS JANUARY PAYMENT from GRACE ANUOLUWAPO to SYSTEMIC SOLUTIONS</t>
  </si>
  <si>
    <t>OWN ACCOUNT TRANSFER via GAPS 638398947583295027-2 INFLOW PAYMENT TO OPERATIONS REF: 0699587115235472096000000</t>
  </si>
  <si>
    <t>TRANSFER BETWEEN CUSTOMERS via Internet Banking P107. ---- SPECTRANET ABUJA REF: 4567891234567892000000050000000 from SARAH IFEOLUWA to PRESTIGE SYSTEMS</t>
  </si>
  <si>
    <t>OWN ACCOUNT TRANSFER via GAPS 638496720837495683-4 PAYMENT RECEIVED FOR OPERATIONS REF: 0699587115244272099000000</t>
  </si>
  <si>
    <t>TRANSFER BETWEEN CUSTOMERS MBANKING - P107 MTN LAGOS REF: 3456789234567893000000050000000 from NNEKA ADELEKE to SOLID TECH</t>
  </si>
  <si>
    <t>TRANSFER BETWEEN CUSTOMERS MBANKING - P107 MTN NIGERIA FEB PAYMENT from NIFEMI OLA to TECHBASE SOLUTIONS</t>
  </si>
  <si>
    <t>TRANSFER BETWEEN CUSTOMERS via Internet Banking P107. ---- ETISALAT OWERRI JANUARY PAYMENT from KEMI ADENIRAN to MEGABASE SOLUTIONS</t>
  </si>
  <si>
    <t>OWN ACCOUNT TRANSFER via GAPS 638398947583295016-1 PAYMENT RECEIVED FROM INFLOW ACCOUNT REF: 0699587115236572098000000</t>
  </si>
  <si>
    <t>TRANSFER BETWEEN CUSTOMERS via Internet Banking P107. ---- SPECTRANET NIGERIA JAN PAYMENT from OKECHUKWU NDU to SKYNET AFRICA SYSTEMS</t>
  </si>
  <si>
    <t>OWN ACCOUNT TRANSFER via GAPS 638496720837495683-41 INFLOW RECEIVED FOR OPERATIONS REF: 0699587115284972098000000</t>
  </si>
  <si>
    <t>TRANSFER BETWEEN CUSTOMERS via Internet Banking P107. ---- GLO NETWORKS OWERRI REF: 338217496782204850005754503765 Account Transfer from OLUWOLE JAMES to INFOTEC AFRICA LIMITED</t>
  </si>
  <si>
    <t>TRANSFER BETWEEN CUSTOMERS MBANKING - P107 LAGOS PAYMENT REF: 338217496782309850005754503123 Account Transfer from TUNDE OLUMIDE to NETWORK HUB LIMITED</t>
  </si>
  <si>
    <t>OWN ACCOUNT TRANSFER via GAPS 638288309729403092-4 TRANSFER OF PAYMENT GBADEBO FAWOPE 28/08/2024 REF: 0699587115164469212000000</t>
  </si>
  <si>
    <t>OWN ACCOUNT TRANSFER via GAPS 638394837893745028-1 PAYMENT TRANSFER TO INFLOW ACCOUNT REF: 0699587115187921096000000</t>
  </si>
  <si>
    <t>TRANSFER BETWEEN CUSTOMERS MBANKING - P107. ---- MTN OWERRI MARCH PAYMENT from OLADAPO FOWOPE to SKYLINK SOLUTIONS</t>
  </si>
  <si>
    <t>TRANSFER BETWEEN CUSTOMERS via Internet Banking P107. ---- MTN LAGOS REF: 338217896732098750005754503432 Account Transfer from ESTHER ADENIYI to INFOLINK AFRICA</t>
  </si>
  <si>
    <t>OWN ACCOUNT TRANSFER via GAPS 638398947583294020-1 INFLOW PAYMENT TO OPERATIONS REF: 0699587115222272098000000</t>
  </si>
  <si>
    <t>TRANSFER BETWEEN CUSTOMERS via Internet Banking P107 GLO NETWORKS LAGOS FEB PAYMENT from MATHEW USMAN to SKYNET SOLUTIONS AFRICA</t>
  </si>
  <si>
    <t>P276</t>
  </si>
  <si>
    <t>TRANSFER BETWEEN CUSTOMERS MBANKING - P107 SPECTRANET NIGERIA REF: 2345678901234567000000050000000 from PRINCE COKER to ADVANCED TECH</t>
  </si>
  <si>
    <t>TRANSFER BETWEEN CUSTOMERS via Internet Banking P107. ---- MTN OWERRI JANUARY PAYMENT from SAMUEL OYEBANJO to MEGABASE SOLUTIONS</t>
  </si>
  <si>
    <t>P312</t>
  </si>
  <si>
    <t>OWN ACCOUNT TRANSFER via GAPS 638496720837495683-7 INFLOW RECEIVED FOR OPERATIONS REF: 0699587115247572098000000</t>
  </si>
  <si>
    <t>TRANSFER BETWEEN CUSTOMERS MBANKING - P107 MTN LAGOS REF: 4561237896543212000000050000000 from TUNDE ADEYEMI to FOCUS TECH</t>
  </si>
  <si>
    <t>TRANSFER BETWEEN CUSTOMERS MBANKING - P107 GLO NETWORKS OWERRI FEB PAYMENT from BUKOLA ADEYEMI to CODEBASE SOLUTIONS LIMITED</t>
  </si>
  <si>
    <t>TRANSFER BETWEEN CUSTOMERS MBANKING - P107 MTN LAGOS FEB PAYMENT from CHINEDU OLA to MEGABASE SOLUTIONS</t>
  </si>
  <si>
    <t>OWN ACCOUNT TRANSFER via GAPS 638496720837495683-12 PAYMENT RECEIVED FOR OPERATIONS REF: 0699587115253072099000000</t>
  </si>
  <si>
    <t>TRANSFER BETWEEN CUSTOMERS via Internet Banking P107. ---- SPECTRANET LAGOS FEB PAYMENT Account Transfer from BELLO KABIR to ABC TECH LIMITED</t>
  </si>
  <si>
    <t>TRANSFER BETWEEN CUSTOMERS via Internet Banking P107. ---- ETISALAT NIGERIA REF: 337217496782456850005754503654 Account Transfer from BUKOLA JOHN to IT SOLUTIONS LIMITED</t>
  </si>
  <si>
    <t>TRANSFER BETWEEN CUSTOMERS MBANKING - P107 GLO NETWORKS LAGOS FEB PAYMENT from EMMANUEL EKE to ADVANCED TECH SYSTEMS</t>
  </si>
  <si>
    <t>TRANSFER BETWEEN CUSTOMERS via Internet Banking P107. ---- MTN ABUJA JANUARY PAYMENT from OMOTAYO FAYOSE to SKYLINK SOLUTIONS</t>
  </si>
  <si>
    <t>OWN ACCOUNT TRANSFER via GAPS 638398947583295019-2 INFLOW PAYMENT TO OPERATIONS REF: 0699587115237672096000000</t>
  </si>
  <si>
    <t>TRANSFER BETWEEN CUSTOMERS MBANKING - P107 ETISALAT ABUJA JANUARY PAYMENT from CHARITY ONU to VANTAGE TECH SOLUTIONS</t>
  </si>
  <si>
    <t>OWN ACCOUNT TRANSFER via GAPS 638398947583295021-2 INFLOW PAYMENT TO OPERATIONS REF: 0699587115231072096000000</t>
  </si>
  <si>
    <t>TRANSFER BETWEEN CUSTOMERS MBANKING - P107 MTN LAGOS REF: 6789012345678901000000050000000 from CHUKWUDI OKEKE to BREADTH TECH</t>
  </si>
  <si>
    <t>P343</t>
  </si>
  <si>
    <t>TRANSFER BETWEEN CUSTOMERS MBANKING - P107. ---- GLO NETWORKS NIGERIA REF: 338217898432087650005754503500 Account Transfer from ABDUL GANIYU to SYSTEMATIC AFRICA LIMITED</t>
  </si>
  <si>
    <t>OWN ACCOUNT TRANSFER via GAPS 638387193017403784-3 INFLOW PAYMENT REF: 0699587115167082098000000</t>
  </si>
  <si>
    <t>OWN ACCOUNT TRANSFER via GAPS 638384074038294803-1 PAYMENT RECEIVED IN INFLOW ACCOUNT REF: 0699587115185781090000000</t>
  </si>
  <si>
    <t>TRANSFER BETWEEN CUSTOMERS MBANKING - P107. ---- ETISALAT LAGOS FEB PAYMENT REF: 992184672194548700065754509223 Account Transfer from OLUCHI NDUKWE to TECHBASE SOLUTIONS</t>
  </si>
  <si>
    <t>TRANSFER BETWEEN CUSTOMERS via Internet Banking P107 ETISALAT NIGERIA JANUARY PAYMENT from UCHE IGBO to SYNERGY IT SOLUTIONS</t>
  </si>
  <si>
    <t>OWN ACCOUNT TRANSFER via GAPS 638293829476145092-1 INFLOW PAYMENT TO OPERATIONS REF: 0699587115184182093000000</t>
  </si>
  <si>
    <t>TRANSFER BETWEEN CUSTOMERS MBANKING - P107 MTN ABUJA FEB PAYMENT from TOPE ADEMOLA to NETBASE SOLUTIONS LIMITED</t>
  </si>
  <si>
    <t>OWN ACCOUNT TRANSFER via GAPS 638397048329472985-2 PAYMENT RECEIVED FROM INFLOW ACCOUNT REF: 0699587115192482997000000</t>
  </si>
  <si>
    <t>TRANSFER BETWEEN CUSTOMERS MBANKING - P107 SPECTRANET NIGERIA FEB PAYMENT from DANIEL OYEDELE to SYSTEMIC SOLUTIONS</t>
  </si>
  <si>
    <t>P356</t>
  </si>
  <si>
    <t>TRANSFER BETWEEN CUSTOMERS via Internet Banking P107. ---- GLO NETWORKS OWERRI JANUARY PAYMENT from JOSEPH OSEMWEN to TECHBASE SOLUTIONS</t>
  </si>
  <si>
    <t>OWN ACCOUNT TRANSFER via GAPS 638398947583295018-1 PAYMENT RECEIVED FROM INFLOW ACCOUNT REF: 0699587115238772099000000</t>
  </si>
  <si>
    <t>TRANSFER BETWEEN CUSTOMERS MBANKING - P107 MTN LAGOS FEB PAYMENT from NKECHI OBI to VANTAGE SYSTEMS</t>
  </si>
  <si>
    <t>TRANSFER BETWEEN CUSTOMERS via Internet Banking P107. ---- ETISALAT OWERRI JANUARY PAYMENT from JOAN OMEH to SKYLINK SYSTEMS</t>
  </si>
  <si>
    <t>TRANSFER BETWEEN CUSTOMERS via Internet Banking P107. ---- ETISALAT ABUJA JANUARY PAYMENT from CYNTHIA IFEOMA to MEGABASE SOLUTIONS</t>
  </si>
  <si>
    <t>OWN ACCOUNT TRANSFER via GAPS 638496720837495683-28 PAYMENT RECEIVED FOR OPERATIONS REF: 0699587115270672099000000</t>
  </si>
  <si>
    <t>OWN ACCOUNT TRANSFER via GAPS 638398947583295017-3 PAYMENT RECEIVED FROM INFLOW ACCOUNT REF: 0699587115227772098000000</t>
  </si>
  <si>
    <t>OWN ACCOUNT TRANSFER via GAPS 638398947583295024-2 INFLOW PAYMENT TO OPERATIONS REF: 069958711523987209800</t>
  </si>
  <si>
    <t>P358</t>
  </si>
  <si>
    <t>TRANSFER BETWEEN CUSTOMERS MBANKING - P107. ---- VISAFONE NIGERIA REF: 338217496782309850005754503999 Account Transfer from SAMUEL EZE to ZETA TECH LIMITED</t>
  </si>
  <si>
    <t>TRANSFER BETWEEN CUSTOMERS MBANKING - P107. ---- GLO NETWORKS LAGOS MARCH PAYMENT from SAMSON ALABI to BRIGHT SOLUTIONS</t>
  </si>
  <si>
    <t>TRANSFER BETWEEN CUSTOMERS MBANKING - P107 MTN ABUJA REF: 9627391745624823000000050000000 from PAUL OLUOYE to HORIZON TECH</t>
  </si>
  <si>
    <t>TRANSFER BETWEEN CUSTOMERS MBANKING - P107. ---- MTN OWERRI FEB PAYMENT from PHILIP NWANKWO to MEGABASE SYSTEMS</t>
  </si>
  <si>
    <t>OWN ACCOUNT TRANSFER via GAPS 638398947583295128-3 INFLOW PAYMENT TO OPERATIONS REF: 0699587115202172099000000</t>
  </si>
  <si>
    <t>TRANSFER BETWEEN CUSTOMERS MBANKING - P107 SPECTRANET NIGERIA FEB PAYMENT from AKIN OJAYINKA to ADVANCE TECH SYSTEMS</t>
  </si>
  <si>
    <t>TRANSFER BETWEEN CUSTOMERS via Internet Banking P107. ---- GLO NETWORKS OWERRI REF: 7890123456789012000000050000000 from OMOBOLA IBRAHIM to ELEVATE SYSTEMS</t>
  </si>
  <si>
    <t>TRANSFER BETWEEN CUSTOMERS MBANKING - P107 GLO NETWORKS LAGOS REF: 4567890123456789000000050000000 from ESTHER ADEKUNLE to FORTUNE TECH</t>
  </si>
  <si>
    <t>P349</t>
  </si>
  <si>
    <t>TRANSFER BETWEEN CUSTOMERS MBANKING - P107 GLO NETWORKS LAGOS MARCH PAYMENT from FLORENCE OJO to VANTAGE TECH AFRICA</t>
  </si>
  <si>
    <t>TRANSFER BETWEEN CUSTOMERS via Internet Banking P107. ---- GLO NETWORKS OWERRI REF: 3210987654321093000000050000000 from MARIAM FADINA to EPIC SYSTEMS</t>
  </si>
  <si>
    <t>TRANSFER BETWEEN CUSTOMERS MBANKING - P107 SPECTRANET LAGOS FEB PAYMENT from JOY OLADELE to ADVANCE TECH SYSTEMS</t>
  </si>
  <si>
    <t>OWN ACCOUNT TRANSFER via GAPS 638496720837495683-8 PAYMENT RECEIVED FOR OPERATIONS REF: 0699587115248672099000000</t>
  </si>
  <si>
    <t>TRANSFER BETWEEN CUSTOMERS MBANKING - P107 SPECTRANET NIGERIA REF: 5678901234567890000000050000000 from VICTORIA AGBE to STRIDE TECH</t>
  </si>
  <si>
    <t>OWN ACCOUNT TRANSFER via GAPS 638398947583295012-3 PAYMENT RECEIVED FROM INFLOW ACCOUNT REF: 0699587115223372099000000</t>
  </si>
  <si>
    <t>TRANSFER BETWEEN CUSTOMERS via Internet Banking P107. ---- GLO NETWORKS ABUJA JANUARY PAYMENT from EPHRAIM OLABODE to SKYLINK SOLUTIONS</t>
  </si>
  <si>
    <t>TRANSFER BETWEEN CUSTOMERS via Internet Banking P107. ---- GLO NETWORKS OWERRI REF: 8273658231984567000000050000000 from EJIRO EFFIONG to TRINITY SYSTEMS</t>
  </si>
  <si>
    <t>TRANSFER BETWEEN CUSTOMERS MBANKING - P107 GLO NETWORKS ABUJA MARCH PAYMENT from FELICIA NDU to BRIGHT TECH SOLUTIONS</t>
  </si>
  <si>
    <t>P321</t>
  </si>
  <si>
    <t>TRANSFER BETWEEN CUSTOMERS MBANKING - P107 ETISALAT NIGERIA MARCH PAYMENT from ALEX OYEBODE to SYSTEMIC SOLUTIONS</t>
  </si>
  <si>
    <t>TRANSFER BETWEEN CUSTOMERS MBANKING - P107 MTN LAGOS REF: 3456789012345678000000050000000 from ABIGAIL ESHO to SUMMIT TECH</t>
  </si>
  <si>
    <t>TRANSFER BETWEEN CUSTOMERS MBANKING - P107 MTN OWERRI MARCH PAYMENT from KAYODE OLATUNJI to SYSTEMIC SOLUTIONS</t>
  </si>
  <si>
    <t>TRANSFER BETWEEN CUSTOMERS MBANKING - P107 GLO NETWORKS LAGOS JANUARY PAYMENT from KAYODE BELLO to SYSTEMIC SOLUTIONS LIMITED</t>
  </si>
  <si>
    <t>TRANSFER BETWEEN CUSTOMERS via Internet Banking P107. ---- SPECTRANET ABUJA FEB PAYMENT from PATRICK OKEKE to INFOBASE TECH SOLUTIONS</t>
  </si>
  <si>
    <t>OWN ACCOUNT TRANSFER via GAPS 638496720837495683-42 PAYMENT RECEIVED FOR OPERATIONS REF: 0699587115286072098000000</t>
  </si>
  <si>
    <t>OWN ACCOUNT TRANSFER via GAPS 638398947583294018-1 INFLOW PAYMENT TO OPERATIONS REF: 0699587115220072098000000</t>
  </si>
  <si>
    <t>OWN ACCOUNT TRANSFER via GAPS 638496720837495683-2 PAYMENT RECEIVED FOR OPERATIONS REF: 0699587115242072099000000</t>
  </si>
  <si>
    <t>TRANSFER BETWEEN CUSTOMERS via Internet Banking P107. ---- GLO NETWORKS OWERRI REF: 6789234567891234000000050000000 from SAMUEL ONI to PILLAR SOLUTIONS</t>
  </si>
  <si>
    <t>OWN ACCOUNT TRANSFER via GAPS 638496720837495683-5 INFLOW RECEIVED FOR OPERATIONS REF: 0699587115245372098000000</t>
  </si>
  <si>
    <t>TRANSFER BETWEEN CUSTOMERS MBANKING - P107 SPECTRANET LAGOS REF: 2345678901234565000000050000000 from ABIMBOLA ELOHO to SILVER TECH</t>
  </si>
  <si>
    <t>TRANSFER BETWEEN CUSTOMERS MBANKING - P107 MTN OWERRI MARCH PAYMENT from CHIBUZO OKOYE to SYSTEMIC SOLUTIONS</t>
  </si>
  <si>
    <t>TRANSFER BETWEEN CUSTOMERS MBANKING - P107 GLO NETWORKS LAGOS FEB PAYMENT from ADAOBI IFEOMA to VANTAGE TECH</t>
  </si>
  <si>
    <t>OWN ACCOUNT TRANSFER via GAPS 638398947583295013-1 PAYMENT RECEIVED FROM INFLOW ACCOUNT REF: 0699587115232172099000000</t>
  </si>
  <si>
    <t>TRANSFER BETWEEN CUSTOMERS MBANKING - P107 SPECTRANET LAGOS REF: 1345678954561234000000050000000 from OLA OLAWALE to NEXTGEN TECH</t>
  </si>
  <si>
    <t>TRANSFER BETWEEN CUSTOMERS via Internet Banking P107. ---- GLO NETWORKS LAGOS JANUARY PAYMENT from BLESSING ODE to SKYLINK SOLUTIONS</t>
  </si>
  <si>
    <t>TRANSFER BETWEEN CUSTOMERS via Internet Banking P107. ---- MTN NIGERIA REF: 6789012345678901000000050000000 from STEPHANIE DADA to BRIGHT SOLUTIONS</t>
  </si>
  <si>
    <t>OWN ACCOUNT TRANSFER via GAPS 638398947583294013-1 INFLOW PAYMENT TO OPERATIONS REF: 0699587115203072098000000</t>
  </si>
  <si>
    <t>OWN ACCOUNT TRANSFER via GAPS 638393940482947583-1 INFLOW PAYMENT TO OPERATIONS REF: 0699587115188421193000000</t>
  </si>
  <si>
    <t>TRANSFER BETWEEN CUSTOMERS via Internet Banking P107. ---- SPECTRANET ABUJA MARCH PAYMENT from CHIDI IBE to TECHBASE SOLUTIONS</t>
  </si>
  <si>
    <t>TRANSFER BETWEEN CUSTOMERS MBANKING - P107 SPECTRANET ABUJA JANUARY PAYMENT from DAVID OSAGIE to VANTAGE TECH AFRICA</t>
  </si>
  <si>
    <t>TRANSFER BETWEEN CUSTOMERS MBANKING - P107 MTN LAGOS JANUARY PAYMENT from ADEOLA OLOKUN to SKYNET SOLUTIONS AFRICA</t>
  </si>
  <si>
    <t>OWN ACCOUNT TRANSFER via GAPS 638398947583295485-2 PAYMENT RECEIVED FROM INFLOW ACCOUNT REF: 0699587115204472096000000</t>
  </si>
  <si>
    <t>TRANSFER BETWEEN CUSTOMERS MBANKING - P107 ETISALAT NIGERIA FEB PAYMENT from JOSEPHINE OLUWASAYO to TECHBASE SYSTEMS</t>
  </si>
  <si>
    <t>TRANSFER BETWEEN CUSTOMERS via Internet Banking P107 GLO NETWORKS OWERRI FEB PAYMENT from KEMI DAVID to SYSTEMATIC SOLUTIONS LIMITED</t>
  </si>
  <si>
    <t>OWN ACCOUNT TRANSFER via GAPS 638398947583293029-1 INFLOW PAYMENT TO OPERATIONS REF: 0699587115205372098000000</t>
  </si>
  <si>
    <t>TRANSFER BETWEEN CUSTOMERS via Internet Banking P107. ---- MTN LAGOS FEB PAYMENT from UGOCHUKWU IBE to MEGABASE SOLUTIONS</t>
  </si>
  <si>
    <t>OWN ACCOUNT TRANSFER via GAPS 638398947583294015-3 PAYMENT RECEIVED FROM INFLOW ACCOUNT REF: 0699587115206072099000000</t>
  </si>
  <si>
    <t>TRANSFER BETWEEN CUSTOMERS via Internet Banking P107. ---- GLO NETWORKS OWERRI REF: 4567890123456789000000050000000 from ABIMBOLA ABDUL to PARAGON SOLUTIONS</t>
  </si>
  <si>
    <t>TRANSFER BETWEEN CUSTOMERS MBANKING - P107 GLO NETWORKS LAGOS REF: 4567890123456789000000050000000 from JUMOKE OLADEPO to COSMIC TECH</t>
  </si>
  <si>
    <t>TRANSFER BETWEEN CUSTOMERS via Internet Banking P107. ---- GLO NETWORKS OWERRI REF: 7890123456789012000000050000000 from FOLAKE AKINLOLU to CRAFT SOLUTIONS</t>
  </si>
  <si>
    <t>OWN ACCOUNT TRANSFER via GAPS 638496720837495683-17 INFLOW RECEIVED FOR OPERATIONS REF: 0699587115258572098000000</t>
  </si>
  <si>
    <t>TRANSFER BETWEEN CUSTOMERS MBANKING - P107 SPECTRANET LAGOS REF: 7896543210123456000000050000000 from DARE ADENIYI to STEADFAST TECH</t>
  </si>
  <si>
    <t>TRANSFER BETWEEN CUSTOMERS via Internet Banking P107. ---- MTN ABUJA JANUARY PAYMENT from EFE OSAGIE to BRIGHT TECH SOLUTIONS</t>
  </si>
  <si>
    <t>TRANSFER BETWEEN CUSTOMERS MBANKING - P107 MTN LAGOS FEB PAYMENT from ANNE ANYANWU to SYSTEMIC SOLUTIONS</t>
  </si>
  <si>
    <t>TRANSFER BETWEEN CUSTOMERS via Internet Banking P107. ---- GLO NETWORKS ABUJA JANUARY PAYMENT from BEN OLADEJI to SYSTEMIC SOLUTIONS LIMITED</t>
  </si>
  <si>
    <t>TRANSFER BETWEEN CUSTOMERS MBANKING - P107 MTN LAGOS JANUARY PAYMENT from ADA OBI to ADVANCE TECH AFRICA SYSTEMS</t>
  </si>
  <si>
    <t>TRANSFER BETWEEN CUSTOMERS via Internet Banking P107. ---- ETISALAT OWERRI JANUARY PAYMENT from FOLUSO FALODE to INFOTECH SYSTEMS</t>
  </si>
  <si>
    <t>TRANSFER BETWEEN CUSTOMERS MBANKING - P107 GLO NETWORKS LAGOS FEB PAYMENT from AMAKA OMEJE to ADVANCE TECH SOLUTIONS</t>
  </si>
  <si>
    <t>OWN ACCOUNT TRANSFER via GAPS 638398947583293017-1 INFLOW PAYMENT TO OPERATIONS REF: 0699587115207472098000000</t>
  </si>
  <si>
    <t>TRANSFER BETWEEN CUSTOMERS MBANKING - P107 MTN OWERRI JANUARY PAYMENT from BIOLA OLOWE to SKYLINK SOLUTIONS LIMITED</t>
  </si>
  <si>
    <t>TRANSFER BETWEEN CUSTOMERS via Internet Banking P107. ---- SPECTRANET ABUJA FEB PAYMENT from ADEBAYO BALOGUN to SYSTEMIC TECH AFRICA</t>
  </si>
  <si>
    <t>OWN ACCOUNT TRANSFER via GAPS 638398947583294021-2 PAYMENT RECEIVED FROM INFLOW ACCOUNT REF: 0699587115208272099000000</t>
  </si>
  <si>
    <t>TRANSFER BETWEEN CUSTOMERS MBANKING - P107 GLO NETWORKS LAGOS FEB PAYMENT from MICHAEL ADE to BRIGHT TECH SOLUTIONS</t>
  </si>
  <si>
    <t>TRANSFER BETWEEN CUSTOMERS via Internet Banking P107. ---- MTN NIGERIA JANUARY PAYMENT from MARY OKONKWO to MEGABASE SYSTEMS</t>
  </si>
  <si>
    <t>OWN ACCOUNT TRANSFER via GAPS 638398947583293028-1 INFLOW PAYMENT TO OPERATIONS REF: 0699587115209272098000000</t>
  </si>
  <si>
    <t>TRANSFER BETWEEN CUSTOMERS MBANKING - P107 GLO NETWORKS LAGOS REF: 7890123456789012000000050000000 from EVELYN ELOMA to RISE TECH</t>
  </si>
  <si>
    <t>TRANSFER BETWEEN CUSTOMERS MBANKING - P107 SPECTRANET NIGERIA REF: 5678901234567890000000050000000 from YEMI ADETUTU to APEX TECH</t>
  </si>
  <si>
    <t>OWN ACCOUNT TRANSFER via GAPS 638398947583294014-2 PAYMENT RECEIVED FROM INFLOW ACCOUNT REF: 0699587115210372096000000</t>
  </si>
  <si>
    <t>TRANSFER BETWEEN CUSTOMERS via Internet Banking P107. ---- SPECTRANET LAGOS FEB PAYMENT from OLUWATOSIN OLA to SKYLINK SOLUTIONS</t>
  </si>
  <si>
    <t>OWN ACCOUNT TRANSFER via GAPS 638398947583294016-1 INFLOW PAYMENT TO OPERATIONS REF: 0699587115211472098000000</t>
  </si>
  <si>
    <t>TRANSFER BETWEEN CUSTOMERS MBANKING - P107 GLO NETWORKS OWERRI JANUARY PAYMENT from SIMEON OBIEZE to VANTAGE SYSTEMS</t>
  </si>
  <si>
    <t>TRANSFER BETWEEN CUSTOMERS via Internet Banking P107. ---- MTN OWERRI MARCH PAYMENT from CLARA YINKA to MEGABASE TECH</t>
  </si>
  <si>
    <t>TRANSFER BETWEEN CUSTOMERS via Internet Banking P107. ---- SPECTRANET ABUJA REF: 5678901234567890000000050000000 from GIDEON OLAIDE to MINDSET SYSTEMS</t>
  </si>
  <si>
    <t>OWN ACCOUNT TRANSFER via GAPS 638496720837495683-27 INFLOW RECEIVED FOR OPERATIONS REF: 0699587115269572098000000</t>
  </si>
  <si>
    <t>TRANSFER BETWEEN CUSTOMERS MBANKING - P107 GLO NETWORKS LAGOS REF: 7890123456789012000000050000000 from SHOLA OYENIKAN to CLARITY TECH</t>
  </si>
  <si>
    <t>OWN ACCOUNT TRANSFER via GAPS 638398947583294021-2 INFLOW PAYMENT TO OPERATIONS REF: 0699587115223372099000000</t>
  </si>
  <si>
    <t>TRANSFER BETWEEN CUSTOMERS via Internet Banking P107. ---- MTN NIGERIA REF: 6789012345678901000000050000000 from MODUPE ONYEKACHI to LUXURY SYSTEMS</t>
  </si>
  <si>
    <t>TRANSFER BETWEEN CUSTOMERS MBANKING - P107 SPECTRANET LAGOS REF: 8901234567890123000000050000000 from LAURA UGO to ASCEND TECH</t>
  </si>
  <si>
    <t>TRANSFER BETWEEN CUSTOMERS via Internet Banking P107. ---- MTN NIGERIA REF: 2143658709123487000000050000000 from OLUWATOBI AYINDE to CREATORS SYSTEMS</t>
  </si>
  <si>
    <t>OWN ACCOUNT TRANSFER via GAPS 638398947583295023-2 INFLOW PAYMENT TO OPERATIONS REF: 0699587115224472096000000</t>
  </si>
  <si>
    <t>TRANSFER BETWEEN CUSTOMERS via Internet Banking P107. ---- SPECTRANET ABUJA REF: 5678901234567890000000050000000 from EBENEZER OJELADE to MINDFUL SYSTEMS</t>
  </si>
  <si>
    <t>OWN ACCOUNT TRANSFER via GAPS 638496720837495683-30 PAYMENT RECEIVED FOR OPERATIONS REF: 0699587115272872099000000</t>
  </si>
  <si>
    <t>OWN ACCOUNT TRANSFER via GAPS 638496720837495683-34 PAYMENT RECEIVED FOR OPERATIONS REF: 0699587115277272098000000</t>
  </si>
  <si>
    <t>TRANSFER BETWEEN CUSTOMERS via Internet Banking P107. ---- SPECTRANET ABUJA REF: 8901234567890123000000050000000 from MARK OLADELE to FORCE SYSTEMS</t>
  </si>
  <si>
    <t>TRANSFER BETWEEN CUSTOMERS MBANKING - P107 GLO NETWORKS LAGOS REF: 1234567890123456000000050000000 from TEMILADE OLASUNKANMI to RESOLUTE TECH</t>
  </si>
  <si>
    <t>TRANSFER BETWEEN CUSTOMERS MBANKING - P107 MTN LAGOS MARCH PAYMENT from GEORGE AYO to SYSTEMIC SOLUTIONS</t>
  </si>
  <si>
    <t>TRANSFER BETWEEN CUSTOMERS MBANKING - P107 SPECTRANET NIGERIA REF: 8901234567890123000000050000000 from AGNES OLOYEDE to MASTER TECH</t>
  </si>
  <si>
    <t>TRANSFER BETWEEN CUSTOMERS via Internet Banking P107. ---- MTN NIGERIA REF: 3214567898765436000000050000000 from OMONIYI AYODELE to NEXUS SYSTEMS</t>
  </si>
  <si>
    <t>OWN ACCOUNT TRANSFER via GAPS 638496720837495683-6 PAYMENT RECEIVED FOR OPERATIONS REF: 0699587115246472099000000</t>
  </si>
  <si>
    <t>TRANSFER BETWEEN CUSTOMERS via Internet Banking P107. ---- MTN NIGERIA REF: 9012345678901234000000050000000 from OLUBUNMI FAKOREDE to ADVANCE SYSTEMS</t>
  </si>
  <si>
    <t>TRANSFER BETWEEN CUSTOMERS via Internet Banking P107. ---- MTN NIGERIA REF: 9012345678901234000000050000000 from ROLAND ONYEKACHI to STORM SYSTEMS</t>
  </si>
  <si>
    <t>TRANSFER BETWEEN CUSTOMERS MBANKING - P107 SPECTRANET NIGERIA FEB PAYMENT from NIYI OLADELE to ADVANCE TECH SYSTEMS</t>
  </si>
  <si>
    <t>TRANSFER BETWEEN CUSTOMERS via Internet Banking P107. ---- ETISALAT LAGOS MARCH PAYMENT from VIVIAN ADEDAPO to ADVANCE TECH SOLUTIONS</t>
  </si>
  <si>
    <t>OWN ACCOUNT TRANSFER via GAPS 638398947583294032-3 PAYMENT RECEIVED FROM INFLOW ACCOUNT REF: 0699587115235472096000000</t>
  </si>
  <si>
    <t>TRANSFER BETWEEN CUSTOMERS MBANKING - P107 GLO NETWORKS NIGERIA MARCH PAYMENT from TOLU OLUMIDE to BRIGHT TECH SOLUTIONS</t>
  </si>
  <si>
    <t>TRANSFER BETWEEN CUSTOMERS via Internet Banking P107. ---- ETISALAT OWERRI MARCH PAYMENT from ABIOLA OLALEKAN to MEGABASE TECH</t>
  </si>
  <si>
    <t>OWN ACCOUNT TRANSFER via GAPS 638398947583294024-5 PAYMENT RECEIVED FROM INFLOW ACCOUNT REF: 0699587115226672096000000</t>
  </si>
  <si>
    <t>TRANSFER BETWEEN CUSTOMERS MBANKING - P107 ETISALAT NIGERIA MARCH PAYMENT from PETER OLOFIN to TECHBASE SOLUTIONS</t>
  </si>
  <si>
    <t>P319</t>
  </si>
  <si>
    <t>OWN ACCOUNT TRANSFER via GAPS 638496720837495683-9 INFLOW RECEIVED FOR OPERATIONS REF: 0699587115249772098000000</t>
  </si>
  <si>
    <t>OWN ACCOUNT TRANSFER via GAPS 638496720837495683-22 PAYMENT RECEIVED FOR OPERATIONS REF: 0699587115264072099000000</t>
  </si>
  <si>
    <t>OWN ACCOUNT TRANSFER via GAPS 638398947583294025-6 INFLOW PAYMENT TO OPERATIONS REF: 0699587115227772098000000</t>
  </si>
  <si>
    <t>TRANSFER BETWEEN CUSTOMERS via Internet Banking P107. ---- SPECTRANET NIGERIA MARCH PAYMENT from CHIKA JIBRIL to ADVANCE TECH AFRICA</t>
  </si>
  <si>
    <t>TRANSFER BETWEEN CUSTOMERS via Internet Banking P107. ---- MTN ABUJA MARCH PAYMENT from OLALEKAN OLUWATOSIN to MEGABASE TECH</t>
  </si>
  <si>
    <t>OWN ACCOUNT TRANSFER via GAPS 638496720837495683-16 PAYMENT RECEIVED FOR OPERATIONS REF: 0699587115257472099000000</t>
  </si>
  <si>
    <t>P342</t>
  </si>
  <si>
    <t>OWN ACCOUNT TRANSFER via GAPS 638496720837495683-43 INFLOW RECEIVED FOR OPERATIONS REF: 0699587115287172098000000</t>
  </si>
  <si>
    <t>OWN ACCOUNT TRANSFER via GAPS 638496720837495683-18 PAYMENT RECEIVED FOR OPERATIONS REF: 0699587115259672099000000</t>
  </si>
  <si>
    <t>TRANSFER BETWEEN CUSTOMERS MBANKING - P107 MTN LAGOS REF: 6789012345678901000000050000000 from SEUN ADETUTU to PATHWAY TECH</t>
  </si>
  <si>
    <t>OWN ACCOUNT TRANSFER via GAPS 638496720837495683-26 PAYMENT RECEIVED FOR OPERATIONS REF: 0699587115268472099000000</t>
  </si>
  <si>
    <t>TRANSFER BETWEEN CUSTOMERS MBANKING - P107 ETISALAT OWERRI FEB PAYMENT from OLUSOLA AGBEDE to TECHBASE SOLUTIONS</t>
  </si>
  <si>
    <t>OWN ACCOUNT TRANSFER via GAPS 638398947583295027-2 INFLOW PAYMENT TO OPERATIONS REF: 0699587115233272096000000</t>
  </si>
  <si>
    <t>TRANSFER BETWEEN CUSTOMERS MBANKING - P107 GLO NETWORKS LAGOS FEB PAYMENT from IFEANYI ODU to MEGABASE SOLUTIONS</t>
  </si>
  <si>
    <t>TRANSFER BETWEEN CUSTOMERS via Internet Banking P107. ---- MTN NIGERIA JANUARY PAYMENT from BENJAMIN ONYEKACHI to ADVANCED TECH SYSTEMS</t>
  </si>
  <si>
    <t>TRANSFER BETWEEN CUSTOMERS via Internet Banking P107. ---- ETISALAT OWERRI JANUARY PAYMENT from OLUWASOGO OLADAPO to TECHBASE SOLUTIONS</t>
  </si>
  <si>
    <t>OWN ACCOUNT TRANSFER via GAPS 638398947583295016-1 INFLOW PAYMENT TO OPERATIONS REF: 0699587115228872096000000</t>
  </si>
  <si>
    <t>TRANSFER BETWEEN CUSTOMERS MBANKING - P107 MTN NIGERIA FEB PAYMENT from BENITA IBE to TECHBASE SOLUTIONS</t>
  </si>
  <si>
    <t>OWN ACCOUNT TRANSFER via GAPS 638496720837495683-37 INFLOW RECEIVED FOR OPERATIONS REF: 0699587115280572098000000</t>
  </si>
  <si>
    <t>P360</t>
  </si>
  <si>
    <t>TRANSFER BETWEEN CUSTOMERS via Internet Banking P107. ---- MTN NIGERIA REF: 9876523457809083000000050000000 from ROSEMARY EMEKA to MINDSET SOLUTIONS</t>
  </si>
  <si>
    <t>TRANSFER BETWEEN CUSTOMERS MBANKING - P107 MTN LAGOS REF: 3456789012345678000000050000000 from DARE OLALEKAN to CIRCLE TECH</t>
  </si>
  <si>
    <t>P361</t>
  </si>
  <si>
    <t>TRANSFER BETWEEN CUSTOMERS MBANKING - P107 SPECTRANET NIGERIA REF: 5678901234567890000000050000000 from STANLEY UDUOZA to SOLUTION TECH</t>
  </si>
  <si>
    <t>P362</t>
  </si>
  <si>
    <t>TRANSFER BETWEEN CUSTOMERS via Internet Banking P107. ---- GLO NETWORKS OWERRI JANUARY PAYMENT from JULIET ADEBAYO to SYSTEMIC SOLUTIONS</t>
  </si>
  <si>
    <t>TRANSFER BETWEEN CUSTOMERS via Internet Banking P107. ---- SPECTRANET ABUJA REF: 8901234567890123000000050000000 from PAUL OLADELE to RAY SYSTEMS</t>
  </si>
  <si>
    <t>TRANSFER BETWEEN CUSTOMERS MBANKING - P107 GLO NETWORKS LAGOS REF: 4567890123456789000000050000000 from TOPE OGUNTOLA to POWER TECH</t>
  </si>
  <si>
    <t>P359</t>
  </si>
  <si>
    <t>OWN ACCOUNT TRANSFER via GAPS 638398947583295015-3 PAYMENT RECEIVED FROM INFLOW ACCOUNT REF: 0699587115234372098000000</t>
  </si>
  <si>
    <t>TRANSFER BETWEEN CUSTOMERS via Internet Banking P107. ---- ETISALAT ABUJA JANUARY PAYMENT from AYO ADEDIRAN to SYSTEMIC SOLUTIONS</t>
  </si>
  <si>
    <t>TRANSFER BETWEEN CUSTOMERS MBANKING - P107 MTN LAGOS REF: 9012345678901234000000050000000 from FUNMILAYO OLOFIN to KEYSTONE TECH</t>
  </si>
  <si>
    <t>TRANSFER BETWEEN CUSTOMERS via Internet Banking P107. ---- SPECTRANET ABUJA REF: 2345678901234567000000050000000 from AGNUS ADEBAYO to INTEGRATE SYSTEMS</t>
  </si>
  <si>
    <t>TRANSFER BETWEEN CUSTOMERS via Internet Banking P107. ---- GLO NETWORKS OWERRI REF: 7890123456789012000000050000000 from FOLARIN OLADIPO to UNIFY SYSTEMS</t>
  </si>
  <si>
    <t>TRANSFER BETWEEN CUSTOMERS MBANKING - P107 GLO NETWORKS LAGOS REF: 9876543212345678000000050000000 from VICTOR ADEKUNLE to WINNING TECH</t>
  </si>
  <si>
    <t>TRANSFER BETWEEN CUSTOMERS via Internet Banking P107. ---- MTN LAGOS FEB PAYMENT from JOSEPH ALOMA to TECHBASE SYSTEMS</t>
  </si>
  <si>
    <t>OWN ACCOUNT TRANSFER via GAPS 638398947583294011-3 PAYMENT RECEIVED FROM INFLOW ACCOUNT REF: 0699587115212572099000000</t>
  </si>
  <si>
    <t>TRANSFER BETWEEN CUSTOMERS via Internet Banking P107. ---- MTN NIGERIA REF: 6789012345678901000000050000000 from TOMILOLA OLAGUNJU to IMPACT SYSTEMS</t>
  </si>
  <si>
    <t>P363</t>
  </si>
  <si>
    <t>TRANSFER BETWEEN CUSTOMERS MBANKING - P107 MTN LAGOS REF: 6789012345678901000000050000000 from MOSES ENO to ENDEAVOR TECH</t>
  </si>
  <si>
    <t>TRANSFER BETWEEN CUSTOMERS MBANKING - P107 GLO NETWORKS LAGOS REF: 6785432109876548000000050000000 from IBRAHIM ONASANYA to OPTIMAL TECH</t>
  </si>
  <si>
    <t>TRANSFER BETWEEN CUSTOMERS MBANKING - P107 GLO NETWORKS LAGOS REF: 1234567890123456000000050000000 from SIMEON ADAMS to OPTIMUM TECH</t>
  </si>
  <si>
    <t>OWN ACCOUNT TRANSFER via GAPS 638398947583295020-1 PAYMENT RECEIVED FROM INFLOW ACCOUNT REF: 0699587115225572099000000</t>
  </si>
  <si>
    <t>TRANSFER BETWEEN CUSTOMERS via Internet Banking P107. ---- GLO NETWORKS OWERRI REF: 4567890123456789000000050000000 from RONKE ADEPETUN to EVOLUTION SYSTEMS</t>
  </si>
  <si>
    <t>TRANSFER BETWEEN CUSTOMERS via Internet Banking P107. ---- MTN NIGERIA REF: 3456789012345678000000050000000 from FLORENCE ADENIYI to OMEGA SYSTEMS</t>
  </si>
  <si>
    <t>TRANSFER BETWEEN CUSTOMERS MBANKING - P107 GLO NETWORKS LAGOS REF: 2345678901234567000000050000000 from RACHEL GABRIEL to BOLD TECH</t>
  </si>
  <si>
    <t>TRANSFER BETWEEN CUSTOMERS via Internet Banking P107. ---- SPECTRANET ABUJA REF: 6789012345678908000000050000000 from WINIFRED EKE to UNITY SOLUTIONS</t>
  </si>
  <si>
    <t>OWN ACCOUNT TRANSFER via GAPS 638496720837495683-13 INFLOW RECEIVED FOR OPERATIONS REF: 0699587115254172098000000</t>
  </si>
  <si>
    <t>OWN ACCOUNT TRANSFER via GAPS 638496720837495683-31 INFLOW RECEIVED FOR OPERATIONS REF: 0699587115273972098000000</t>
  </si>
  <si>
    <t>TRANSFER BETWEEN CUSTOMERS MBANKING - P107 ETISALAT NIGERIA FEB PAYMENT from EJIRO AGBA to SYSTEMIC SOLUTIONS</t>
  </si>
  <si>
    <t>TRANSFER BETWEEN CUSTOMERS via Internet Banking P107. ---- GLO NETWORKS LAGOS JANUARY PAYMENT from EZEKIEL EKANEM to MEGABASE SYSTEMS</t>
  </si>
  <si>
    <t>OWN ACCOUNT TRANSFER via GAPS 638496720837495683-35 INFLOW RECEIVED FOR OPERATIONS REF: 0699587115278372098000000</t>
  </si>
  <si>
    <t>OWN ACCOUNT TRANSFER via GAPS 638398947583294033-4 INFLOW PAYMENT TO OPERATIONS REF: 0699587115236572098000000</t>
  </si>
  <si>
    <t>TRANSFER BETWEEN CUSTOMERS MBANKING - P107 SPECTRANET LAGOS MARCH PAYMENT from KEHINDE OJO to TECHBASE SOLUTIONS</t>
  </si>
  <si>
    <t>TRANSFER BETWEEN CUSTOMERS via Internet Banking P107. ---- GLO NETWORKS ABUJA MARCH PAYMENT from DESMOND OWOEYE to SYSTEMIC SOLUTIONS</t>
  </si>
  <si>
    <t>OWN ACCOUNT TRANSFER via GAPS 638398947583294034-5 PAYMENT RECEIVED FROM INFLOW ACCOUNT REF: 0699587115237672096000000</t>
  </si>
  <si>
    <t>TRANSFER BETWEEN CUSTOMERS via Internet Banking P107. ---- GLO NETWORKS OWERRI REF: 4567890123456789000000050000000 from ADANMOLA OLUSOLA to VERTEX SYSTEMS</t>
  </si>
  <si>
    <t>TRANSFER BETWEEN CUSTOMERS MBANKING - P107 MTN LAGOS MARCH PAYMENT from BISI BADA to VANTAGE TECH AFRICA</t>
  </si>
  <si>
    <t>TRANSFER BETWEEN CUSTOMERS via Internet Banking P107. ---- GLO NETWORKS OWERRI REF: 1234567890123456000000050000000 from RICHARD ADEOLA to CONVERGE SYSTEMS</t>
  </si>
  <si>
    <t>OWN ACCOUNT TRANSFER via GAPS 638398947583294022-3 PAYMENT RECEIVED FROM INFLOW ACCOUNT REF: 0699587115224472096000000</t>
  </si>
  <si>
    <t>TRANSFER BETWEEN CUSTOMERS MBANKING - P107 GLO NETWORKS NIGERIA MARCH PAYMENT from EMMANUEL ONU to BRIGHT SOLUTIONS</t>
  </si>
  <si>
    <t>TRANSFER BETWEEN CUSTOMERS via Internet Banking P107. ---- MTN ABUJA MARCH PAYMENT from JUMOKE KOLAWOLE to ADVANCE TECH SOLUTIONS</t>
  </si>
  <si>
    <t>OWN ACCOUNT TRANSFER via GAPS 638398947583294023-4 INFLOW PAYMENT TO OPERATIONS REF: 0699587115225572098000000</t>
  </si>
  <si>
    <t>TRANSFER BETWEEN CUSTOMERS via Internet Banking P107. ---- SPECTRANET ABUJA REF: 5678901234567890000000050000000 from FRANKIE OSAKWE to DYNAMIC SYSTEMS</t>
  </si>
  <si>
    <t>P74</t>
  </si>
  <si>
    <t>OWN ACCOUNT TRANSFER via GAPS 638496720837495683-38 PAYMENT RECEIVED FOR OPERATIONS REF: 0699587115281672098000000</t>
  </si>
  <si>
    <t>TRANSFER BETWEEN CUSTOMERS via Internet Banking P107. ---- GLO NETWORKS OWERRI REF: 7890123456789012000000050000000 from JOYCE CHUKWUDI to CRESCENT SYSTEMS</t>
  </si>
  <si>
    <t>TRANSFER BETWEEN CUSTOMERS via Internet Banking P107. ---- SPECTRANET ABUJA REF: 2345678901234567000000050000000 from PRECIOUS OLIVER to ACHIEVE SYSTEMS</t>
  </si>
  <si>
    <t>OWN ACCOUNT TRANSFER via GAPS 638496720837495683-70 PAYMENT RECEIVED FOR OPERATIONS REF: 0699587115316872098000000</t>
  </si>
  <si>
    <t>P75</t>
  </si>
  <si>
    <t>OWN ACCOUNT TRANSFER via GAPS 638496720837495683-25 INFLOW RECEIVED FOR OPERATIONS REF: 0699587115267372098000000</t>
  </si>
  <si>
    <t>TRANSFER BETWEEN CUSTOMERS MBANKING - P107 MTN LAGOS FEB PAYMENT from DESMOND NWEZE to TECHBASE SOLUTIONS</t>
  </si>
  <si>
    <t>TRANSFER BETWEEN CUSTOMERS MBANKING - P107 MTN LAGOS REF: 9012345678901234000000050000000 from ADEOYE OLADELE to INITIATE TECH</t>
  </si>
  <si>
    <t>TRANSFER BETWEEN CUSTOMERS via Internet Banking P107. ---- GLO NETWORKS OWERRI REF: 1234567890123456000000050000000 from VICTOR ADENIRAN to ECLECTIC SYSTEMS</t>
  </si>
  <si>
    <t>OWN ACCOUNT TRANSFER via GAPS 638496720837495683-32 PAYMENT RECEIVED FOR OPERATIONS REF: 0699587115275072099000000</t>
  </si>
  <si>
    <t>TRANSFER BETWEEN CUSTOMERS MBANKING - P107 SPECTRANET NIGERIA REF: 2345678901234567000000050000000 from OLUFEMI ADEBAYO to VISION TECH</t>
  </si>
  <si>
    <t>TRANSFER BETWEEN CUSTOMERS via Internet Banking P107. ---- MTN NIGERIA REF: 3456789012345678000000050000000 from WUNMI LAWAL to NOVA SYSTEMS</t>
  </si>
  <si>
    <t>TRANSFER BETWEEN CUSTOMERS MBANKING - P107 MTN LAGOS REF: 6789012345678901000000050000000 from BENITA FOLUSO to RESILIENT SYSTEMS</t>
  </si>
  <si>
    <t>P78</t>
  </si>
  <si>
    <t>TRANSFER BETWEEN CUSTOMERS via Internet Banking P107. ---- GLO NETWORKS OWERRI REF: 7890123456789012000000050000000 from OLATUNJI MOSES to CREATIVE SYSTEMS</t>
  </si>
  <si>
    <t>P76</t>
  </si>
  <si>
    <t>TRANSFER BETWEEN CUSTOMERS via Internet Banking P107. ---- SPECTRANET ABUJA REF: 0987654321345679000000050000000 from HASSAN HUSSEIN to NEXTGEN SOLUTIONS</t>
  </si>
  <si>
    <t>OWN ACCOUNT TRANSFER via GAPS 638398947583294019-2 INFLOW PAYMENT TO OPERATIONS REF: 0699587115213672098000000</t>
  </si>
  <si>
    <t>TRANSFER BETWEEN CUSTOMERS MBANKING - P107 MTN OWERRI FEB PAYMENT from PRECIOUS EZENWORO to SKYNET SOLUTIONS</t>
  </si>
  <si>
    <t>OWN ACCOUNT TRANSFER via GAPS 638496720837495683-23 INFLOW RECEIVED FOR OPERATIONS REF: 0699587115265172098000000</t>
  </si>
  <si>
    <t>TRANSFER BETWEEN CUSTOMERS MBANKING - P107 SPECTRANET NIGERIA REF: 8901234567890123000000050000000 from AYO KABIR to EPIC TECH</t>
  </si>
  <si>
    <t>OWN ACCOUNT TRANSFER via GAPS 638496720837495683-71 INFLOW RECEIVED FOR OPERATIONS REF: 0699587115317972098000000</t>
  </si>
  <si>
    <t>TRANSFER BETWEEN CUSTOMERS MBANKING - P107 SPECTRANET NIGERIA REF: 5678901234567890000000050000000 from KUNLE ADEBANJO to INNOVATE TECH</t>
  </si>
  <si>
    <t>TRANSFER BETWEEN CUSTOMERS MBANKING - P107 SPECTRANET NIGERIA REF: 8901234567890123000000050000000 from KEMI TAYO to IMPACT SYSTEMS</t>
  </si>
  <si>
    <t>OWN ACCOUNT TRANSFER via GAPS 638496720837495683-19 INFLOW RECEIVED FOR OPERATIONS REF: 0699587115260772098000000</t>
  </si>
  <si>
    <t>TRANSFER BETWEEN CUSTOMERS via Internet Banking P107. ---- MTN NIGERIA REF: 9012345678901234000000050000000 from TIOLUWA ADENIYI to INTELLECT SYSTEMS</t>
  </si>
  <si>
    <t>P80</t>
  </si>
  <si>
    <t>TRANSFER BETWEEN CUSTOMERS via Internet Banking P107. ---- ETISALAT NIGERIA MARCH PAYMENT from KINGSLEY OLA to MEGABASE TECH</t>
  </si>
  <si>
    <t>OWN ACCOUNT TRANSFER via GAPS 638398947583294035-6 INFLOW PAYMENT TO OPERATIONS REF: 0699587115238772098000000</t>
  </si>
  <si>
    <t>TRANSFER BETWEEN CUSTOMERS MBANKING - P107 GLO NETWORKS LAGOS MARCH PAYMENT from MARTINS ADEYEMI to TECHBASE SOLUTIONS</t>
  </si>
  <si>
    <t>TRANSFER BETWEEN CUSTOMERS via Internet Banking P107. ---- SPECTRANET OWERRI MARCH PAYMENT from STANLEY OLABODE to ADVANCE TECH SOLUTIONS</t>
  </si>
  <si>
    <t>TRANSFER BETWEEN CUSTOMERS MBANKING - P107 GLO NETWORKS LAGOS FEB PAYMENT from FAVOUR OKAFOR to SYSTEMIC SOLUTIONS</t>
  </si>
  <si>
    <t>TRANSFER BETWEEN CUSTOMERS via Internet Banking P107. ---- SPECTRANET ABUJA JANUARY PAYMENT from JOY ADAM to BRIGHT TECH SOLUTIONS</t>
  </si>
  <si>
    <t>TRANSFER BETWEEN CUSTOMERS via Internet Banking P107. ---- ETISALAT OWERRI JANUARY PAYMENT from TEMITOPE OLUWAFEMI to VANTAGE SYSTEMS</t>
  </si>
  <si>
    <t>TRANSFER BETWEEN CUSTOMERS via Internet Banking P107. ---- MTN NIGERIA REF: 9012345678901234000000050000000 from REBECCA ADEOLA to ULTIMATE SYSTEMS</t>
  </si>
  <si>
    <t>OWN ACCOUNT TRANSFER via GAPS 638496720837495683-69 INFLOW RECEIVED FOR OPERATIONS REF: 0699587115315772098000000</t>
  </si>
  <si>
    <t>OWN ACCOUNT TRANSFER via GAPS 638496720837495683-33 INFLOW RECEIVED FOR OPERATIONS REF: 0699587115276172098000000</t>
  </si>
  <si>
    <t>TRANSFER BETWEEN CUSTOMERS via Internet Banking P107. ---- SPECTRANET ABUJA REF: 2345678901234567000000050000000 from FAITH OLUYEMI to FLARE SYSTEMS</t>
  </si>
  <si>
    <t>TRANSFER BETWEEN CUSTOMERS via Internet Banking P107. ---- MTN NIGERIA REF: 6789012345678901000000050000000 from TITILAYO FUNMILAYO to NOVEL SYSTEMS</t>
  </si>
  <si>
    <t>OWN ACCOUNT TRANSFER via GAPS 638496720837495683-75 INFLOW RECEIVED FOR OPERATIONS REF: 0699587115322372098000000</t>
  </si>
  <si>
    <t>TRANSFER BETWEEN CUSTOMERS MBANKING - P107 GLO NETWORKS LAGOS REF: 7890123456789012000000050000000 from OLUWATOYIN ONI to VITAL TECH</t>
  </si>
  <si>
    <t>TRANSFER BETWEEN CUSTOMERS MBANKING - P107 MTN LAGOS REF: 9012345678901234000000050000000 from SEUN KOSOLO to RESILIENT SYSTEMS</t>
  </si>
  <si>
    <t>TRANSFER BETWEEN CUSTOMERS MBANKING - P107 SPECTRANET NIGERIA REF: 2345678901234567000000050000000 from OPEYEMI LANIYAN to MEGA TECH</t>
  </si>
  <si>
    <t>TRANSFER BETWEEN CUSTOMERS MBANKING - P107 MTN LAGOS REF: 6789012345678901000000050000000 from PETER OSETE to THRIVE SYSTEMS</t>
  </si>
  <si>
    <t>OWN ACCOUNT TRANSFER via GAPS 638398947583295024-2 INFLOW PAYMENT TO OPERATIONS REF: 0699587115226672096000000</t>
  </si>
  <si>
    <t>OWN ACCOUNT TRANSFER via GAPS 638496720837495683-36 PAYMENT RECEIVED FOR OPERATIONS REF: 0699587115279472098000000</t>
  </si>
  <si>
    <t>OWN ACCOUNT TRANSFER via GAPS 638398947583295022-3 PAYMENT RECEIVED FROM INFLOW ACCOUNT REF: 0699587115229972098000000</t>
  </si>
  <si>
    <t>TRANSFER BETWEEN CUSTOMERS via Internet Banking P107. ---- MTN NIGERIA REF: 3456789012345678000000050000000 from KELECHI UDO to BRAVE SYSTEMS</t>
  </si>
  <si>
    <t>TRANSFER BETWEEN CUSTOMERS MBANKING - P107 SPECTRANET OWERRI FEB PAYMENT from SANDRA OLADELE to VANTAGE SYSTEMS</t>
  </si>
  <si>
    <t>TRANSFER BETWEEN CUSTOMERS MBANKING - P107 GLO NETWORKS LAGOS REF: 1234567890123456000000050000000 from JAMES ADEKUNLE to CREATIVE SYSTEMS</t>
  </si>
  <si>
    <t>OWN ACCOUNT TRANSFER via GAPS 638496720837495683-73 INFLOW RECEIVED FOR OPERATIONS REF: 0699587115320172098000000</t>
  </si>
  <si>
    <t>TRANSFER BETWEEN CUSTOMERS MBANKING - P107 GLO NETWORKS ABUJA FEB PAYMENT from PATRICK OKONKWO to SYSTEMIC SOLUTIONS</t>
  </si>
  <si>
    <t>TRANSFER BETWEEN CUSTOMERS MBANKING - P107 GLO NETWORKS LAGOS REF: 1234567890123456000000050000000 from CHUKS OSITA to RESOURCE TECH</t>
  </si>
  <si>
    <t>TRANSFER BETWEEN CUSTOMERS via Internet Banking P107. ---- SPECTRANET ABUJA REF: 8901234567890123000000050000000 from AMADU ABDUL to BRIGHT SYSTEMS</t>
  </si>
  <si>
    <t>OWN ACCOUNT TRANSFER via GAPS 638496720837495683-76 PAYMENT RECEIVED FOR OPERATIONS REF: 0699587115323472098000000</t>
  </si>
  <si>
    <t>OWN ACCOUNT TRANSFER via GAPS 638398947583294020-1 PAYMENT RECEIVED FROM INFLOW ACCOUNT REF: 0699587115214672099000000</t>
  </si>
  <si>
    <t>OWN ACCOUNT TRANSFER via GAPS 638496720837495683-72 PAYMENT RECEIVED FOR OPERATIONS REF: 0699587115319072098000000</t>
  </si>
  <si>
    <t>TRANSFER BETWEEN CUSTOMERS MBANKING - P107 GLO NETWORKS LAGOS REF: 4567890123456789000000050000000 from CYNTHIA DADA to IMPACT SYSTEMS</t>
  </si>
  <si>
    <t>P81</t>
  </si>
  <si>
    <t>TRANSFER BETWEEN CUSTOMERS MBANKING - P107 MTN LAGOS REF: 3456789012345678000000050000000 from FOLARIN ADELEKE to SYNERGY TECH</t>
  </si>
  <si>
    <t>P83</t>
  </si>
  <si>
    <t>TRANSFER BETWEEN CUSTOMERS MBANKING - P107 SPECTRANET NIGERIA REF: 5678901234567890000000050000000 from BLESSED OLADEJI to REFINED SYSTEMS</t>
  </si>
  <si>
    <t>TRANSFER BETWEEN CUSTOMERS via Internet Banking P107. ---- MTN NIGERIA JANUARY PAYMENT from AKPAN UDO to TECHBASE SOLUTIONS</t>
  </si>
  <si>
    <t>OWN ACCOUNT TRANSFER via GAPS 638496720837495683-74 PAYMENT RECEIVED FOR OPERATIONS REF: 0699587115321272098000000</t>
  </si>
  <si>
    <t>P84</t>
  </si>
  <si>
    <t>TRANSFER BETWEEN CUSTOMERS via Internet Banking P107. ---- GLO NETWORKS OWERRI REF: 4567890123456789000000050000000 from ADAMOLU JOSEPH to CIRCLE SYSTEMS ANNUAL PAYMENT</t>
  </si>
  <si>
    <t>TRANSFER BETWEEN CUSTOMERS MBANKING - P107 MTN LAGOS REF: 9012345678901234000000050000000 from SEYI IYABO to SUCCESSFUL TECH</t>
  </si>
  <si>
    <t>TRANSFER BETWEEN CUSTOMERS via Internet Banking P107. ---- GLO NETWORKS OWERRI REF: 1234567890123456000000050000000 from OLUWATOYIN ALADE to CHAMPION SYSTEMS</t>
  </si>
  <si>
    <t>OWN ACCOUNT TRANSFER via GAPS 638496720837495683-68 PAYMENT RECEIVED FOR OPERATIONS REF: 0699587115314672098000000</t>
  </si>
  <si>
    <t>TRANSFER BETWEEN CUSTOMERS via Internet Banking P107. ---- GLO NETWORKS OWERRI REF: 1234567890123456000000050000000 from OLUWABUNMI ADEYEMI to STRATEGIC SYSTEMS</t>
  </si>
  <si>
    <t>OWN ACCOUNT TRANSFER via GAPS 638496720837495683-77 INFLOW RECEIVED FOR OPERATIONS REF: 0699587115324572098000000</t>
  </si>
  <si>
    <t>TRANSFER BETWEEN CUSTOMERS MBANKING - P107 SPECTRANET NIGERIA REF: 2345678901234567000000050000000 from BUKKY AWOYEMI to FLARE SYSTEMS</t>
  </si>
  <si>
    <t>TRANSFER BETWEEN CUSTOMERS via Internet Banking P107. ---- MTN NIGERIA REF: 3456789012345678000000050000000 from HASSAN AHMAD to ADVANCED SYSTEMS</t>
  </si>
  <si>
    <t>OWN ACCOUNT TRANSFER via GAPS 638496720837495683-78 PAYMENT RECEIVED FOR OPERATIONS REF: 0699587115325672098000000</t>
  </si>
  <si>
    <t>TRANSFER BETWEEN CUSTOMERS MBANKING - P107 GLO NETWORKS LAGOS REF: 4567890123456789000000050000000 from ADEWUNMI AYINDE to VIGOROUS SYSTEMS</t>
  </si>
  <si>
    <t>TRANSFER BETWEEN CUSTOMERS via Internet Banking P107. ---- SPECTRANET ABUJA REF: 5678901234567890000000050000000 from CECILIA</t>
  </si>
  <si>
    <t>TRANSFER BETWEEN CUSTOMERS via Internet Banking P107. ---- MTN NIGERIA REF: 6789012345678901000000050000000 from ALAO JIBRIL to FOUNDER SYSTEMS</t>
  </si>
  <si>
    <t>OWN ACCOUNT TRANSFER via GAPS 638496720837495683-66 PAYMENT RECEIVED FOR OPERATIONS REF: 0699587115312472098000000</t>
  </si>
  <si>
    <t>TRANSFER BETWEEN CUSTOMERS MBANKING - P107 SPECTRANET NIGERIA REF: 2345678901234567000000050000000 from ELOKPA EMMANUEL to SPARK SYSTEMS</t>
  </si>
  <si>
    <t>TRANSFER BETWEEN CUSTOMERS via Internet Banking P107. ---- MTN NIGERIA REF: 3456789012345678000000050000000 from SOLA BOLAJI to GLEAMING SYSTEMS</t>
  </si>
  <si>
    <t>TRANSFER BETWEEN CUSTOMERS MBANKING - P107 SPECTRANET NIGERIA REF: 5678901234567890000000050000000 from VERONICA EZE to BOLD TECH</t>
  </si>
  <si>
    <t>TRANSFER BETWEEN CUSTOMERS MBANKING - P107 GLO NETWORKS LAGOS REF: 7890123456789012000000050000000 from MOSES ADEYEMI to BRIGHT SYSTEMS</t>
  </si>
  <si>
    <t>TRANSFER BETWEEN CUSTOMERS via Internet Banking P107. ---- SPECTRANET ABUJA REF: 8901234567890123000000050000000 from DANIEL OLUSOLA to IMPACT SYSTEMS</t>
  </si>
  <si>
    <t>OWN ACCOUNT TRANSFER via GAPS 638496720837495683-67 INFLOW RECEIVED FOR OPERATIONS REF: 0699587115313572098000000</t>
  </si>
  <si>
    <t>UNLIMITED 50</t>
  </si>
  <si>
    <t>UNLIMITED 100</t>
  </si>
  <si>
    <t>UNLIMITED 300</t>
  </si>
  <si>
    <t>CAPPED 200</t>
  </si>
  <si>
    <t>UNLIMITED 150</t>
  </si>
  <si>
    <t>SERVICE PLAN(calculated)</t>
  </si>
  <si>
    <t>UNLIMITED 100(Recurrent)</t>
  </si>
  <si>
    <t>UNLIMITED 50(Recurrent)</t>
  </si>
  <si>
    <t>UNLIMITED 300(Recurrent)</t>
  </si>
  <si>
    <t>UNLIMITED 150(Recurrent)</t>
  </si>
  <si>
    <t>CAPPED 200(Recurrent)</t>
  </si>
  <si>
    <t>CAPPED 500(Recurrent)</t>
  </si>
  <si>
    <t>UNLIMITED 50 (No logistics)</t>
  </si>
  <si>
    <t>UNLIMITED 300 (No logistics)</t>
  </si>
  <si>
    <t>CAPPED 500 (No logistics)</t>
  </si>
  <si>
    <t>UNLIMITED 100 (No logistics)</t>
  </si>
  <si>
    <t xml:space="preserve">SERVICE PLAN </t>
  </si>
  <si>
    <t>N/A</t>
  </si>
  <si>
    <t>REVENUE</t>
  </si>
  <si>
    <t>INSTALATION COST</t>
  </si>
  <si>
    <t>AZYTEN % REVENUE SHARE</t>
  </si>
  <si>
    <t>ABC %  REVENUE SHARE</t>
  </si>
  <si>
    <t>AZYTEN REVENUE</t>
  </si>
  <si>
    <t>ABC REVENUE</t>
  </si>
  <si>
    <t>others</t>
  </si>
  <si>
    <t>Sum of AZYTEN REVENUE</t>
  </si>
  <si>
    <t>Sum of ABC REVENUE</t>
  </si>
  <si>
    <t>Grand Total</t>
  </si>
  <si>
    <t>Column Labels</t>
  </si>
  <si>
    <t>SERVICE PLAN</t>
  </si>
  <si>
    <t>2022</t>
  </si>
  <si>
    <t>2023</t>
  </si>
  <si>
    <t>2024</t>
  </si>
  <si>
    <t>Qtr1</t>
  </si>
  <si>
    <t>Qtr2</t>
  </si>
  <si>
    <t>Qtr3</t>
  </si>
  <si>
    <t>Qtr4</t>
  </si>
  <si>
    <t>TOTAL REVENUE</t>
  </si>
  <si>
    <t>ABC TOTAL REVENUE</t>
  </si>
  <si>
    <t>AZYTEN TOTAL REVENUE</t>
  </si>
  <si>
    <t>SERVICE PLAN BY CHANNELS</t>
  </si>
  <si>
    <t>CHANNELS</t>
  </si>
  <si>
    <t>Tx Date</t>
  </si>
  <si>
    <t>REVENUE PER YEAR PER COMPANY</t>
  </si>
  <si>
    <t>TOTAL INSTALATION COST</t>
  </si>
  <si>
    <t>SERVICE PLAN PER YEAR</t>
  </si>
  <si>
    <t xml:space="preserve"> REVENUE PER CHANNEL</t>
  </si>
  <si>
    <t>SALES BY CHANNELS</t>
  </si>
  <si>
    <t xml:space="preserve">TOTAL SERVICE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</si>
</sst>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NGN]\ #,##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0" fontId="0" fillId="2" borderId="1" xfId="0" applyFill="1" applyBorder="1" applyAlignment="1">
      <alignment horizontal="left" indent="1"/>
    </xf>
    <xf numFmtId="0" fontId="0" fillId="2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165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5" fontId="0" fillId="4" borderId="1" xfId="0" applyNumberFormat="1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/>
    <xf numFmtId="0" fontId="0" fillId="5" borderId="3" xfId="0" applyFill="1" applyBorder="1" applyAlignment="1">
      <alignment horizontal="left"/>
    </xf>
    <xf numFmtId="0" fontId="0" fillId="5" borderId="3" xfId="0" applyNumberFormat="1" applyFill="1" applyBorder="1"/>
    <xf numFmtId="0" fontId="0" fillId="0" borderId="4" xfId="0" applyBorder="1"/>
    <xf numFmtId="0" fontId="0" fillId="0" borderId="0" xfId="0" applyBorder="1"/>
    <xf numFmtId="165" fontId="0" fillId="5" borderId="1" xfId="0" applyNumberFormat="1" applyFill="1" applyBorder="1"/>
    <xf numFmtId="165" fontId="0" fillId="5" borderId="3" xfId="0" applyNumberFormat="1" applyFill="1" applyBorder="1"/>
  </cellXfs>
  <cellStyles count="1">
    <cellStyle name="Normal" xfId="0" builtinId="0"/>
  </cellStyles>
  <dxfs count="143">
    <dxf>
      <fill>
        <patternFill>
          <bgColor theme="3" tint="0.749992370372631"/>
        </patternFill>
      </fill>
    </dxf>
    <dxf>
      <numFmt numFmtId="165" formatCode="[$NGN]\ #,##0"/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NGN]\ #,##0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NGN]\ #,##0"/>
    </dxf>
    <dxf>
      <fill>
        <patternFill>
          <bgColor theme="7"/>
        </patternFill>
      </fill>
    </dxf>
    <dxf>
      <fill>
        <patternFill patternType="solid">
          <bgColor theme="3" tint="9.9978637043366805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NGN]\ #,##0"/>
    </dxf>
    <dxf>
      <fill>
        <patternFill patternType="solid">
          <bgColor theme="3" tint="0.249977111117893"/>
        </patternFill>
      </fill>
    </dxf>
    <dxf>
      <numFmt numFmtId="165" formatCode="[$NGN]\ #,##0"/>
    </dxf>
    <dxf>
      <numFmt numFmtId="165" formatCode="[$NGN]\ #,##0"/>
    </dxf>
    <dxf>
      <numFmt numFmtId="165" formatCode="[$NGN]\ 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[$NGN]\ #,##0"/>
    </dxf>
    <dxf>
      <numFmt numFmtId="1" formatCode="0"/>
    </dxf>
    <dxf>
      <numFmt numFmtId="165" formatCode="[$NGN]\ #,##0"/>
    </dxf>
    <dxf>
      <numFmt numFmtId="2" formatCode="0.00"/>
    </dxf>
    <dxf>
      <numFmt numFmtId="165" formatCode="[$NGN]\ #,##0"/>
    </dxf>
    <dxf>
      <numFmt numFmtId="165" formatCode="[$NGN]\ #,##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[$NGN]\ #,##0"/>
    </dxf>
    <dxf>
      <numFmt numFmtId="30" formatCode="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10.719322916666" createdVersion="8" refreshedVersion="8" minRefreshableVersion="3" recordCount="911" xr:uid="{5C0BD7C6-AB90-494E-A97C-31E73327FC50}">
  <cacheSource type="worksheet">
    <worksheetSource name="full_statement10_1"/>
  </cacheSource>
  <cacheFields count="18">
    <cacheField name="TxDate" numFmtId="164">
      <sharedItems containsSemiMixedTypes="0" containsNonDate="0" containsDate="1" containsString="0" minDate="2022-05-09T00:00:00" maxDate="2024-09-06T00:00:00" count="340">
        <d v="2022-05-09T00:00:00"/>
        <d v="2022-05-13T00:00:00"/>
        <d v="2022-05-28T00:00:00"/>
        <d v="2022-05-30T00:00:00"/>
        <d v="2022-06-03T00:00:00"/>
        <d v="2022-06-04T00:00:00"/>
        <d v="2022-06-06T00:00:00"/>
        <d v="2022-06-07T00:00:00"/>
        <d v="2022-06-21T00:00:00"/>
        <d v="2022-06-24T00:00:00"/>
        <d v="2022-06-28T00:00:00"/>
        <d v="2022-06-30T00:00:00"/>
        <d v="2022-07-01T00:00:00"/>
        <d v="2022-07-06T00:00:00"/>
        <d v="2022-07-07T00:00:00"/>
        <d v="2022-07-17T00:00:00"/>
        <d v="2022-07-18T00:00:00"/>
        <d v="2022-07-20T00:00:00"/>
        <d v="2022-07-21T00:00:00"/>
        <d v="2022-07-22T00:00:00"/>
        <d v="2022-07-23T00:00:00"/>
        <d v="2022-07-26T00:00:00"/>
        <d v="2022-07-27T00:00:00"/>
        <d v="2022-08-01T00:00:00"/>
        <d v="2022-08-02T00:00:00"/>
        <d v="2022-08-04T00:00:00"/>
        <d v="2022-08-05T00:00:00"/>
        <d v="2022-08-06T00:00:00"/>
        <d v="2022-08-08T00:00:00"/>
        <d v="2022-08-09T00:00:00"/>
        <d v="2022-08-12T00:00:00"/>
        <d v="2022-08-13T00:00:00"/>
        <d v="2022-08-14T00:00:00"/>
        <d v="2022-08-15T00:00:00"/>
        <d v="2022-08-16T00:00:00"/>
        <d v="2022-08-18T00:00:00"/>
        <d v="2022-08-23T00:00:00"/>
        <d v="2022-08-24T00:00:00"/>
        <d v="2022-08-25T00:00:00"/>
        <d v="2022-08-26T00:00:00"/>
        <d v="2022-08-29T00:00:00"/>
        <d v="2022-08-30T00:00:00"/>
        <d v="2022-09-01T00:00:00"/>
        <d v="2022-09-06T00:00:00"/>
        <d v="2022-09-07T00:00:00"/>
        <d v="2022-09-08T00:00:00"/>
        <d v="2022-09-09T00:00:00"/>
        <d v="2022-09-12T00:00:00"/>
        <d v="2022-09-14T00:00:00"/>
        <d v="2022-09-16T00:00:00"/>
        <d v="2022-09-19T00:00:00"/>
        <d v="2022-09-26T00:00:00"/>
        <d v="2022-09-29T00:00:00"/>
        <d v="2022-09-30T00:00:00"/>
        <d v="2022-10-05T00:00:00"/>
        <d v="2022-10-11T00:00:00"/>
        <d v="2022-10-12T00:00:00"/>
        <d v="2022-10-13T00:00:00"/>
        <d v="2022-10-14T00:00:00"/>
        <d v="2022-10-17T00:00:00"/>
        <d v="2022-10-19T00:00:00"/>
        <d v="2022-10-24T00:00:00"/>
        <d v="2022-10-25T00:00:00"/>
        <d v="2022-10-26T00:00:00"/>
        <d v="2022-10-28T00:00:00"/>
        <d v="2022-10-30T00:00:00"/>
        <d v="2022-10-31T00:00:00"/>
        <d v="2022-11-01T00:00:00"/>
        <d v="2022-11-03T00:00:00"/>
        <d v="2022-11-04T00:00:00"/>
        <d v="2022-11-07T00:00:00"/>
        <d v="2022-11-08T00:00:00"/>
        <d v="2022-11-09T00:00:00"/>
        <d v="2022-11-11T00:00:00"/>
        <d v="2022-11-12T00:00:00"/>
        <d v="2022-11-14T00:00:00"/>
        <d v="2022-11-15T00:00:00"/>
        <d v="2022-11-17T00:00:00"/>
        <d v="2022-11-19T00:00:00"/>
        <d v="2022-11-22T00:00:00"/>
        <d v="2022-11-23T00:00:00"/>
        <d v="2022-11-28T00:00:00"/>
        <d v="2022-11-29T00:00:00"/>
        <d v="2022-11-30T00:00:00"/>
        <d v="2022-12-01T00:00:00"/>
        <d v="2022-12-07T00:00:00"/>
        <d v="2022-12-08T00:00:00"/>
        <d v="2022-12-09T00:00:00"/>
        <d v="2022-12-10T00:00:00"/>
        <d v="2022-12-12T00:00:00"/>
        <d v="2022-12-14T00:00:00"/>
        <d v="2022-12-16T00:00:00"/>
        <d v="2022-12-17T00:00:00"/>
        <d v="2022-12-19T00:00:00"/>
        <d v="2022-12-20T00:00:00"/>
        <d v="2022-12-21T00:00:00"/>
        <d v="2022-12-22T00:00:00"/>
        <d v="2022-12-28T00:00:00"/>
        <d v="2022-12-29T00:00:00"/>
        <d v="2022-12-31T00:00:00"/>
        <d v="2023-01-01T00:00:00"/>
        <d v="2023-01-02T00:00:00"/>
        <d v="2023-01-03T00:00:00"/>
        <d v="2023-01-04T00:00:00"/>
        <d v="2023-01-05T00:00:00"/>
        <d v="2023-01-07T00:00:00"/>
        <d v="2023-01-10T00:00:00"/>
        <d v="2023-01-11T00:00:00"/>
        <d v="2023-01-12T00:00:00"/>
        <d v="2023-01-17T00:00:00"/>
        <d v="2023-01-19T00:00:00"/>
        <d v="2023-01-20T00:00:00"/>
        <d v="2023-01-21T00:00:00"/>
        <d v="2023-01-24T00:00:00"/>
        <d v="2023-01-26T00:00:00"/>
        <d v="2023-01-28T00:00:00"/>
        <d v="2023-01-29T00:00:00"/>
        <d v="2023-01-31T00:00:00"/>
        <d v="2023-02-01T00:00:00"/>
        <d v="2023-02-03T00:00:00"/>
        <d v="2023-02-06T00:00:00"/>
        <d v="2023-02-08T00:00:00"/>
        <d v="2023-02-09T00:00:00"/>
        <d v="2023-02-13T00:00:00"/>
        <d v="2023-02-14T00:00:00"/>
        <d v="2023-02-15T00:00:00"/>
        <d v="2023-02-16T00:00:00"/>
        <d v="2023-02-18T00:00:00"/>
        <d v="2023-02-19T00:00:00"/>
        <d v="2023-02-21T00:00:00"/>
        <d v="2023-02-23T00:00:00"/>
        <d v="2023-03-03T00:00:00"/>
        <d v="2023-03-04T00:00:00"/>
        <d v="2023-03-05T00:00:00"/>
        <d v="2023-03-06T00:00:00"/>
        <d v="2023-03-07T00:00:00"/>
        <d v="2023-03-08T00:00:00"/>
        <d v="2023-03-11T00:00:00"/>
        <d v="2023-03-13T00:00:00"/>
        <d v="2023-03-14T00:00:00"/>
        <d v="2023-03-15T00:00:00"/>
        <d v="2023-03-17T00:00:00"/>
        <d v="2023-03-19T00:00:00"/>
        <d v="2023-03-20T00:00:00"/>
        <d v="2023-03-22T00:00:00"/>
        <d v="2023-03-23T00:00:00"/>
        <d v="2023-04-14T00:00:00"/>
        <d v="2023-04-17T00:00:00"/>
        <d v="2023-04-18T00:00:00"/>
        <d v="2023-04-19T00:00:00"/>
        <d v="2023-04-20T00:00:00"/>
        <d v="2023-04-25T00:00:00"/>
        <d v="2023-04-28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8T00:00:00"/>
        <d v="2023-05-11T00:00:00"/>
        <d v="2023-05-14T00:00:00"/>
        <d v="2023-05-15T00:00:00"/>
        <d v="2023-05-16T00:00:00"/>
        <d v="2023-05-18T00:00:00"/>
        <d v="2023-05-19T00:00:00"/>
        <d v="2023-05-21T00:00:00"/>
        <d v="2023-05-22T00:00:00"/>
        <d v="2023-05-23T00:00:00"/>
        <d v="2023-05-24T00:00:00"/>
        <d v="2023-05-26T00:00:00"/>
        <d v="2023-05-27T00:00:00"/>
        <d v="2023-05-31T00:00:00"/>
        <d v="2023-06-03T00:00:00"/>
        <d v="2023-06-04T00:00:00"/>
        <d v="2023-06-08T00:00:00"/>
        <d v="2023-06-12T00:00:00"/>
        <d v="2023-06-13T00:00:00"/>
        <d v="2023-06-18T00:00:00"/>
        <d v="2023-06-19T00:00:00"/>
        <d v="2023-06-20T00:00:00"/>
        <d v="2023-06-21T00:00:00"/>
        <d v="2023-06-24T00:00:00"/>
        <d v="2023-06-29T00:00:00"/>
        <d v="2023-07-01T00:00:00"/>
        <d v="2023-07-05T00:00:00"/>
        <d v="2023-07-06T00:00:00"/>
        <d v="2023-07-07T00:00:00"/>
        <d v="2023-07-08T00:00:00"/>
        <d v="2023-07-10T00:00:00"/>
        <d v="2023-07-11T00:00:00"/>
        <d v="2023-07-12T00:00:00"/>
        <d v="2023-07-13T00:00:00"/>
        <d v="2023-07-17T00:00:00"/>
        <d v="2023-07-18T00:00:00"/>
        <d v="2023-07-24T00:00:00"/>
        <d v="2023-07-25T00:00:00"/>
        <d v="2023-07-26T00:00:00"/>
        <d v="2023-07-29T00:00:00"/>
        <d v="2023-07-30T00:00:00"/>
        <d v="2023-08-03T00:00:00"/>
        <d v="2023-08-06T00:00:00"/>
        <d v="2023-08-07T00:00:00"/>
        <d v="2023-08-09T00:00:00"/>
        <d v="2023-08-11T00:00:00"/>
        <d v="2023-08-12T00:00:00"/>
        <d v="2023-08-13T00:00:00"/>
        <d v="2023-08-17T00:00:00"/>
        <d v="2023-08-18T00:00:00"/>
        <d v="2023-08-23T00:00:00"/>
        <d v="2023-08-24T00:00:00"/>
        <d v="2023-08-28T00:00:00"/>
        <d v="2023-08-30T00:00:00"/>
        <d v="2023-09-05T00:00:00"/>
        <d v="2023-09-07T00:00:00"/>
        <d v="2023-09-09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20T00:00:00"/>
        <d v="2023-09-21T00:00:00"/>
        <d v="2023-09-25T00:00:00"/>
        <d v="2023-09-26T00:00:00"/>
        <d v="2023-09-30T00:00:00"/>
        <d v="2023-10-01T00:00:00"/>
        <d v="2023-12-15T00:00:00"/>
        <d v="2023-10-14T00:00:00"/>
        <d v="2023-11-10T00:00:00"/>
        <d v="2023-12-03T00:00:00"/>
        <d v="2023-12-06T00:00:00"/>
        <d v="2023-10-03T00:00:00"/>
        <d v="2023-10-10T00:00:00"/>
        <d v="2023-10-11T00:00:00"/>
        <d v="2023-10-16T00:00:00"/>
        <d v="2023-10-17T00:00:00"/>
        <d v="2023-10-18T00:00:00"/>
        <d v="2023-10-30T00:00:00"/>
        <d v="2023-10-22T00:00:00"/>
        <d v="2023-10-24T00:00:00"/>
        <d v="2023-11-02T00:00:00"/>
        <d v="2023-11-06T00:00:00"/>
        <d v="2023-11-07T00:00:00"/>
        <d v="2023-11-13T00:00:00"/>
        <d v="2023-11-18T00:00:00"/>
        <d v="2023-11-20T00:00:00"/>
        <d v="2023-11-27T00:00:00"/>
        <d v="2023-12-04T00:00:00"/>
        <d v="2023-12-12T00:00:00"/>
        <d v="2023-12-16T00:00:00"/>
        <d v="2023-12-17T00:00:00"/>
        <d v="2023-12-18T00:00:00"/>
        <d v="2023-12-19T00:00:00"/>
        <d v="2023-12-20T00:00:00"/>
        <d v="2023-12-21T00:00:00"/>
        <d v="2023-12-27T00:00:00"/>
        <d v="2023-12-28T00:00:00"/>
        <d v="2023-11-09T00:00:00"/>
        <d v="2023-11-14T00:00:00"/>
        <d v="2023-10-06T00:00:00"/>
        <d v="2023-12-05T00:00:00"/>
        <d v="2023-10-08T00:00:00"/>
        <d v="2023-12-08T00:00:00"/>
        <d v="2024-01-02T00:00:00"/>
        <d v="2024-01-08T00:00:00"/>
        <d v="2024-01-09T00:00:00"/>
        <d v="2024-01-11T00:00:00"/>
        <d v="2024-01-12T00:00:00"/>
        <d v="2024-01-15T00:00:00"/>
        <d v="2024-01-18T00:00:00"/>
        <d v="2024-01-22T00:00:00"/>
        <d v="2024-01-23T00:00:00"/>
        <d v="2024-01-24T00:00:00"/>
        <d v="2024-01-28T00:00:00"/>
        <d v="2024-01-30T00:00:00"/>
        <d v="2024-01-31T00:00:00"/>
        <d v="2024-02-06T00:00:00"/>
        <d v="2024-02-09T00:00:00"/>
        <d v="2024-02-11T00:00:00"/>
        <d v="2024-02-12T00:00:00"/>
        <d v="2024-02-13T00:00:00"/>
        <d v="2024-02-14T00:00:00"/>
        <d v="2024-02-15T00:00:00"/>
        <d v="2024-02-18T00:00:00"/>
        <d v="2024-02-22T00:00:00"/>
        <d v="2024-02-26T00:00:00"/>
        <d v="2024-02-27T00:00:00"/>
        <d v="2024-02-28T00:00:00"/>
        <d v="2024-02-29T00:00:00"/>
        <d v="2024-03-04T00:00:00"/>
        <d v="2024-03-09T00:00:00"/>
        <d v="2024-03-11T00:00:00"/>
        <d v="2024-03-12T00:00:00"/>
        <d v="2024-03-14T00:00:00"/>
        <d v="2024-03-15T00:00:00"/>
        <d v="2024-03-16T00:00:00"/>
        <d v="2024-03-18T00:00:00"/>
        <d v="2024-03-23T00:00:00"/>
        <d v="2024-03-26T00:00:00"/>
        <d v="2024-03-28T00:00:00"/>
        <d v="2024-03-31T00:00:00"/>
        <d v="2024-05-15T00:00:00"/>
        <d v="2024-04-03T00:00:00"/>
        <d v="2024-04-15T00:00:00"/>
        <d v="2024-04-16T00:00:00"/>
        <d v="2024-04-19T00:00:00"/>
        <d v="2024-04-22T00:00:00"/>
        <d v="2024-04-25T00:00:00"/>
        <d v="2024-06-04T00:00:00"/>
        <d v="2024-06-13T00:00:00"/>
        <d v="2024-06-27T00:00:00"/>
        <d v="2024-04-18T00:00:00"/>
        <d v="2024-04-30T00:00:00"/>
        <d v="2024-05-14T00:00:00"/>
        <d v="2024-05-16T00:00:00"/>
        <d v="2024-05-20T00:00:00"/>
        <d v="2024-05-31T00:00:00"/>
        <d v="2024-06-19T00:00:00"/>
        <d v="2024-06-25T00:00:00"/>
        <d v="2024-04-04T00:00:00"/>
        <d v="2024-05-21T00:00:00"/>
        <d v="2024-06-07T00:00:00"/>
        <d v="2024-06-05T00:00:00"/>
        <d v="2024-08-14T00:00:00"/>
        <d v="2024-07-01T00:00:00"/>
        <d v="2024-07-02T00:00:00"/>
        <d v="2024-07-07T00:00:00"/>
        <d v="2024-07-15T00:00:00"/>
        <d v="2024-07-16T00:00:00"/>
        <d v="2024-08-04T00:00:00"/>
        <d v="2024-08-17T00:00:00"/>
        <d v="2024-08-20T00:00:00"/>
        <d v="2024-09-01T00:00:00"/>
        <d v="2024-09-05T00:00:00"/>
        <d v="2024-07-30T00:00:00"/>
      </sharedItems>
      <fieldGroup par="17"/>
    </cacheField>
    <cacheField name="Description" numFmtId="49">
      <sharedItems/>
    </cacheField>
    <cacheField name="Amount" numFmtId="165">
      <sharedItems containsSemiMixedTypes="0" containsString="0" containsNumber="1" containsInteger="1" minValue="1000" maxValue="772000"/>
    </cacheField>
    <cacheField name="CHANNEL" numFmtId="49">
      <sharedItems count="2">
        <s v="DIRECT"/>
        <s v="INDIRECT"/>
      </sharedItems>
    </cacheField>
    <cacheField name="STATE" numFmtId="49">
      <sharedItems/>
    </cacheField>
    <cacheField name="REGION" numFmtId="49">
      <sharedItems/>
    </cacheField>
    <cacheField name="SUBSCRIPTION TYPE" numFmtId="49">
      <sharedItems count="7">
        <s v="Non-reccurent"/>
        <s v="Logistics"/>
        <s v="Recurrent"/>
        <s v="Equipment"/>
        <s v="Others"/>
        <s v="VPN services"/>
        <s v="IP services"/>
      </sharedItems>
    </cacheField>
    <cacheField name="SERVICE PLAN(calculated)" numFmtId="49">
      <sharedItems/>
    </cacheField>
    <cacheField name="SERVICE PLAN " numFmtId="49">
      <sharedItems count="17">
        <s v="UNLIMITED 50"/>
        <s v="UNLIMITED 100"/>
        <s v="N/A"/>
        <s v="UNLIMITED 300"/>
        <s v="CAPPED 200"/>
        <s v="UNLIMITED 100(Recurrent)"/>
        <s v="UNLIMITED 150"/>
        <s v="UNLIMITED 50(Recurrent)"/>
        <s v="UNLIMITED 300(Recurrent)"/>
        <s v="UNLIMITED 150(Recurrent)"/>
        <s v="CAPPED 200(Recurrent)"/>
        <s v="others"/>
        <s v="UNLIMITED 50 (No logistics)"/>
        <s v="UNLIMITED 300 (No logistics)"/>
        <s v="CAPPED 500 (No logistics)"/>
        <s v="UNLIMITED 100 (No logistics)"/>
        <s v="CAPPED 500(Recurrent)"/>
      </sharedItems>
    </cacheField>
    <cacheField name="REVENUE" numFmtId="165">
      <sharedItems containsMixedTypes="1" containsNumber="1" containsInteger="1" minValue="0" maxValue="357000" count="23">
        <n v="75000"/>
        <n v="114000"/>
        <s v="N/A"/>
        <n v="297000"/>
        <n v="177000"/>
        <n v="38000"/>
        <n v="147000"/>
        <n v="25000"/>
        <n v="99000"/>
        <n v="49000"/>
        <n v="59000"/>
        <n v="0"/>
        <n v="357000"/>
        <n v="119000"/>
        <n v="30000"/>
        <n v="48000"/>
        <n v="66000"/>
        <n v="105000"/>
        <n v="90000"/>
        <n v="315000"/>
        <n v="35000"/>
        <n v="65000"/>
        <n v="145000"/>
      </sharedItems>
    </cacheField>
    <cacheField name="INSTALATION COST" numFmtId="165">
      <sharedItems containsMixedTypes="1" containsNumber="1" containsInteger="1" minValue="0" maxValue="35000"/>
    </cacheField>
    <cacheField name="ABC %  REVENUE SHARE" numFmtId="0">
      <sharedItems containsMixedTypes="1" containsNumber="1" containsInteger="1" minValue="0" maxValue="0"/>
    </cacheField>
    <cacheField name="ABC REVENUE" numFmtId="165">
      <sharedItems containsMixedTypes="1" containsNumber="1" minValue="0" maxValue="246329.99999999997" count="23">
        <n v="48750"/>
        <n v="77520"/>
        <s v="N/A"/>
        <n v="187110"/>
        <n v="123899.99999999999"/>
        <n v="25840.000000000004"/>
        <n v="104370"/>
        <n v="16250"/>
        <n v="62370"/>
        <n v="34790"/>
        <n v="41300"/>
        <n v="0"/>
        <n v="246329.99999999997"/>
        <n v="82110"/>
        <n v="19500"/>
        <n v="32640.000000000004"/>
        <n v="46860"/>
        <n v="66150"/>
        <n v="58500"/>
        <n v="198450"/>
        <n v="22750"/>
        <n v="44200"/>
        <n v="91350"/>
      </sharedItems>
    </cacheField>
    <cacheField name="AZYTEN % REVENUE SHARE" numFmtId="1">
      <sharedItems containsMixedTypes="1" containsNumber="1" containsInteger="1" minValue="0" maxValue="37"/>
    </cacheField>
    <cacheField name="AZYTEN REVENUE" numFmtId="165">
      <sharedItems containsBlank="1" containsMixedTypes="1" containsNumber="1" minValue="0" maxValue="116550" count="24">
        <n v="26250"/>
        <n v="36480"/>
        <s v="N/A"/>
        <n v="109890"/>
        <n v="53100.000000000015"/>
        <n v="12159.999999999996"/>
        <n v="42630"/>
        <n v="8750"/>
        <n v="36630"/>
        <n v="14210"/>
        <n v="17700"/>
        <n v="0"/>
        <n v="110670.00000000003"/>
        <n v="36890"/>
        <n v="10500"/>
        <n v="15359.999999999996"/>
        <n v="19140"/>
        <n v="38850"/>
        <n v="31500"/>
        <n v="116550"/>
        <n v="12250"/>
        <n v="20800"/>
        <n v="53650"/>
        <m/>
      </sharedItems>
    </cacheField>
    <cacheField name="Months (TxDate)" numFmtId="0" databaseField="0">
      <fieldGroup base="0">
        <rangePr groupBy="months" startDate="2022-05-09T00:00:00" endDate="2024-09-06T00:00:00"/>
        <groupItems count="14">
          <s v="&lt;5/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6/2024"/>
        </groupItems>
      </fieldGroup>
    </cacheField>
    <cacheField name="Quarters (TxDate)" numFmtId="0" databaseField="0">
      <fieldGroup base="0">
        <rangePr groupBy="quarters" startDate="2022-05-09T00:00:00" endDate="2024-09-06T00:00:00"/>
        <groupItems count="6">
          <s v="&lt;5/9/2022"/>
          <s v="Qtr1"/>
          <s v="Qtr2"/>
          <s v="Qtr3"/>
          <s v="Qtr4"/>
          <s v="&gt;9/6/2024"/>
        </groupItems>
      </fieldGroup>
    </cacheField>
    <cacheField name="Years (TxDate)" numFmtId="0" databaseField="0">
      <fieldGroup base="0">
        <rangePr groupBy="years" startDate="2022-05-09T00:00:00" endDate="2024-09-06T00:00:00"/>
        <groupItems count="5">
          <s v="&lt;5/9/2022"/>
          <s v="2022"/>
          <s v="2023"/>
          <s v="2024"/>
          <s v="&gt;9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1">
  <r>
    <x v="0"/>
    <s v="OWN ACCOUNT TRANSFER via GAPS 638496720837495683-44 PAYMENT RECEIVED FOR OPERATIONS REF: 0699587115288272098000000"/>
    <n v="110000"/>
    <x v="0"/>
    <s v="FCT"/>
    <s v="NORTH CENTRAL"/>
    <x v="0"/>
    <s v="UNLIMITED 50"/>
    <x v="0"/>
    <x v="0"/>
    <n v="35000"/>
    <s v="65"/>
    <x v="0"/>
    <n v="35"/>
    <x v="0"/>
  </r>
  <r>
    <x v="1"/>
    <s v="TRANSFER BETWEEN CUSTOMERS via Internet Banking P107 - PHASE3 TELECOM OWERRI Account Transfer from IBRAHIM MUSTAPHA to BRIGHT MINDS LIMITED"/>
    <n v="110000"/>
    <x v="0"/>
    <s v="KANO"/>
    <s v="NORTH WEST"/>
    <x v="0"/>
    <s v="UNLIMITED 50"/>
    <x v="0"/>
    <x v="0"/>
    <n v="35000"/>
    <s v="65"/>
    <x v="0"/>
    <n v="35"/>
    <x v="0"/>
  </r>
  <r>
    <x v="2"/>
    <s v="TRANSFER BETWEEN CUSTOMERS MBANKING - P107 SPECTRANET NIGERIA REF: 8901234567890123000000050000000 from ADENIKE IBIYEMI to SYNERGY TECH"/>
    <n v="110000"/>
    <x v="0"/>
    <s v="KADUNA"/>
    <s v="NORTH CENTRAL"/>
    <x v="0"/>
    <s v="UNLIMITED 50"/>
    <x v="0"/>
    <x v="0"/>
    <n v="35000"/>
    <s v="65"/>
    <x v="0"/>
    <n v="35"/>
    <x v="0"/>
  </r>
  <r>
    <x v="3"/>
    <s v="TRANSFER BETWEEN CUSTOMERS MBANKING - P107 GLO NETWORKS LAGOS REF: 1234567890123456000000050000000 from NURAINA ATUNRINRIN to ASCENT TECH"/>
    <n v="110000"/>
    <x v="0"/>
    <s v="YOBE"/>
    <s v="NORTH EAST"/>
    <x v="0"/>
    <s v="UNLIMITED 50"/>
    <x v="0"/>
    <x v="0"/>
    <n v="35000"/>
    <s v="65"/>
    <x v="0"/>
    <n v="35"/>
    <x v="0"/>
  </r>
  <r>
    <x v="4"/>
    <s v="TRANSFER BETWEEN CUSTOMERS via Internet Banking P107 from GBEMI ADEBAYO to ALPHATECH LIMITED"/>
    <n v="110000"/>
    <x v="0"/>
    <s v="BORNO"/>
    <s v="NORTH EAST"/>
    <x v="0"/>
    <s v="UNLIMITED 50"/>
    <x v="0"/>
    <x v="0"/>
    <n v="35000"/>
    <s v="65"/>
    <x v="0"/>
    <n v="35"/>
    <x v="0"/>
  </r>
  <r>
    <x v="5"/>
    <s v="TRANSFER BETWEEN CUSTOMERS MBANKING - P107 MTN LAGOS REF: 994834221756230500057454089000 Account Transfer from AYODELE FASHOLA to INFOBASE TECHNOLOGIES"/>
    <n v="110000"/>
    <x v="0"/>
    <s v="BORNO"/>
    <s v="NORTH EAST"/>
    <x v="0"/>
    <s v="UNLIMITED 50"/>
    <x v="0"/>
    <x v="0"/>
    <n v="35000"/>
    <s v="65"/>
    <x v="0"/>
    <n v="35"/>
    <x v="0"/>
  </r>
  <r>
    <x v="5"/>
    <s v="TRANSFER BETWEEN CUSTOMERS via Internet Banking P107 - SPECTRANET LAGOS FEB 2024 from KEHINDE ALADE to TECHNOLOGIC AFRICA"/>
    <n v="110000"/>
    <x v="1"/>
    <s v="FCT"/>
    <s v="NORTH CENTRAL"/>
    <x v="0"/>
    <s v="UNLIMITED 50"/>
    <x v="0"/>
    <x v="0"/>
    <n v="35000"/>
    <s v="65"/>
    <x v="0"/>
    <n v="35"/>
    <x v="0"/>
  </r>
  <r>
    <x v="5"/>
    <s v="TRANSFER BETWEEN CUSTOMERS via Internet Banking P107. ---- MTN NIGERIA REF: 9012345678901234000000050000000 from SOPHIA ONYEKACHI to RADIANT SYSTEMS"/>
    <n v="110000"/>
    <x v="0"/>
    <s v="BORNO"/>
    <s v="NORTH EAST"/>
    <x v="0"/>
    <s v="UNLIMITED 50"/>
    <x v="0"/>
    <x v="0"/>
    <n v="35000"/>
    <s v="65"/>
    <x v="0"/>
    <n v="35"/>
    <x v="0"/>
  </r>
  <r>
    <x v="6"/>
    <s v="OWN ACCOUNT TRANSFER via GAPS 638198397945665792-2 TRANSFER OF FUNDS TO INFLOW ACCOUNT REF: 0699587115157891882999999"/>
    <n v="110000"/>
    <x v="0"/>
    <s v="JIGAWA"/>
    <s v="NORTH WEST"/>
    <x v="0"/>
    <s v="UNLIMITED 50"/>
    <x v="0"/>
    <x v="0"/>
    <n v="35000"/>
    <s v="65"/>
    <x v="0"/>
    <n v="35"/>
    <x v="0"/>
  </r>
  <r>
    <x v="7"/>
    <s v="TRANSFER BETWEEN CUSTOMERS MBANKING - P107 MTN NIGERIA REF: 815488471000864400004262044955 Account Transfer from JOHN DOE to ABC TECH LIMITED"/>
    <n v="110000"/>
    <x v="0"/>
    <s v="FCT"/>
    <s v="NORTH CENTRAL"/>
    <x v="0"/>
    <s v="UNLIMITED 50"/>
    <x v="0"/>
    <x v="0"/>
    <n v="35000"/>
    <s v="65"/>
    <x v="0"/>
    <n v="35"/>
    <x v="0"/>
  </r>
  <r>
    <x v="7"/>
    <s v="TRANSFER BETWEEN CUSTOMERS MBANKING - P107. ---- MTN OWERRI REF: 338218098673298720005754503345 Account Transfer from OLA OLUFEMI to NETWORK SERVICES LIMITED"/>
    <n v="110000"/>
    <x v="0"/>
    <s v="ZAMFARA"/>
    <s v="NORTH WEST"/>
    <x v="0"/>
    <s v="UNLIMITED 50"/>
    <x v="0"/>
    <x v="0"/>
    <n v="35000"/>
    <s v="65"/>
    <x v="0"/>
    <n v="35"/>
    <x v="0"/>
  </r>
  <r>
    <x v="8"/>
    <s v="TRANSFER BETWEEN CUSTOMERS via Internet Banking P107 from DAYO AYO to PICOTEL SYSTEMS LIMITED"/>
    <n v="110000"/>
    <x v="0"/>
    <s v="KANO"/>
    <s v="NORTH WEST"/>
    <x v="0"/>
    <s v="UNLIMITED 50"/>
    <x v="0"/>
    <x v="0"/>
    <n v="35000"/>
    <s v="65"/>
    <x v="0"/>
    <n v="35"/>
    <x v="0"/>
  </r>
  <r>
    <x v="8"/>
    <s v="OWN ACCOUNT TRANSFER via GAPS 638398474802155788-3 INFLOW FUNDS TRANSFER TO INFLOW ACCOUNT REF: 0699587115164430922000000"/>
    <n v="149000"/>
    <x v="0"/>
    <s v="FCT"/>
    <s v="NORTH CENTRAL"/>
    <x v="0"/>
    <s v="UNLIMITED 100"/>
    <x v="1"/>
    <x v="1"/>
    <n v="35000"/>
    <s v="68"/>
    <x v="1"/>
    <n v="32"/>
    <x v="1"/>
  </r>
  <r>
    <x v="8"/>
    <s v="TRANSFER BETWEEN CUSTOMERS MBANKING - P107. ---- SPECTRANET LAGOS REF: 337218098573198720005754503345 Account Transfer from KUNLE OJEN to FASTTRACK SYSTEMS"/>
    <n v="149000"/>
    <x v="0"/>
    <s v="FCT"/>
    <s v="NORTH CENTRAL"/>
    <x v="0"/>
    <s v="UNLIMITED 100"/>
    <x v="1"/>
    <x v="1"/>
    <n v="35000"/>
    <s v="68"/>
    <x v="1"/>
    <n v="32"/>
    <x v="1"/>
  </r>
  <r>
    <x v="9"/>
    <s v="TRANSFER BETWEEN CUSTOMERS MBANKING - P107 MTN OWERRI REF: 992183576876504850009865509876 Account Transfer from JOHN SMITH to BLUE WAVE SOLUTIONS"/>
    <n v="112500"/>
    <x v="0"/>
    <s v="TARABA"/>
    <s v="NORTH EAST"/>
    <x v="1"/>
    <s v="N/A"/>
    <x v="2"/>
    <x v="2"/>
    <s v="N/A"/>
    <s v="N/A"/>
    <x v="2"/>
    <s v="N/A"/>
    <x v="2"/>
  </r>
  <r>
    <x v="9"/>
    <s v="OWN ACCOUNT TRANSFER via GAPS 638293928374565792-1 INFLOW PAYMENT TRANSFER REF: 0699587115157689227000000"/>
    <n v="110000"/>
    <x v="0"/>
    <s v="TARABA"/>
    <s v="NORTH EAST"/>
    <x v="0"/>
    <s v="UNLIMITED 50"/>
    <x v="0"/>
    <x v="0"/>
    <n v="35000"/>
    <s v="65"/>
    <x v="0"/>
    <n v="35"/>
    <x v="0"/>
  </r>
  <r>
    <x v="9"/>
    <s v="TRANSFER BETWEEN CUSTOMERS via Internet Banking P107 from MARY ABIODUN to INFOBASE SYSTEMS"/>
    <n v="332000"/>
    <x v="0"/>
    <s v="FCT"/>
    <s v="NORTH CENTRAL"/>
    <x v="0"/>
    <s v="UNLIMITED 300"/>
    <x v="3"/>
    <x v="3"/>
    <n v="35000"/>
    <s v="63"/>
    <x v="3"/>
    <n v="37"/>
    <x v="3"/>
  </r>
  <r>
    <x v="10"/>
    <s v="OWN ACCOUNT TRANSFER via GAPS 638293092773403978-2 PAYMENT RECEIVED FROM INFLOW ACCOUNT REF: 0699587115172430103000000"/>
    <n v="110000"/>
    <x v="1"/>
    <s v="KADUNA"/>
    <s v="NORTH CENTRAL"/>
    <x v="0"/>
    <s v="UNLIMITED 50"/>
    <x v="0"/>
    <x v="0"/>
    <n v="35000"/>
    <s v="65"/>
    <x v="0"/>
    <n v="35"/>
    <x v="0"/>
  </r>
  <r>
    <x v="11"/>
    <s v="TRANSFER BETWEEN CUSTOMERS via Internet Banking P107 GLO NETWORKS NIGERIA JAN PAYMENT from BLESSING ONYEKA to SKYNET SOLUTIONS LIMITED"/>
    <n v="110000"/>
    <x v="1"/>
    <s v="Gombe"/>
    <s v="NORTH EAST"/>
    <x v="0"/>
    <s v="UNLIMITED 50"/>
    <x v="0"/>
    <x v="0"/>
    <n v="35000"/>
    <s v="65"/>
    <x v="0"/>
    <n v="35"/>
    <x v="0"/>
  </r>
  <r>
    <x v="12"/>
    <s v="OWN ACCOUNT TRANSFER via GAPS 638298392846455792-1 TRANSFER OF FUNDS FROM INFLOW ACCOUNT REF: 0699587115176891882000000"/>
    <n v="110000"/>
    <x v="1"/>
    <s v="BORNO"/>
    <s v="NORTH EAST"/>
    <x v="0"/>
    <s v="UNLIMITED 50"/>
    <x v="0"/>
    <x v="0"/>
    <n v="35000"/>
    <s v="65"/>
    <x v="0"/>
    <n v="35"/>
    <x v="0"/>
  </r>
  <r>
    <x v="12"/>
    <s v="TRANSFER BETWEEN CUSTOMERS MBANKING - P107 MTN LAGOS REF: 335218576987651850005754503001 Account Transfer from AMINA SALIHU to GLO TECH LIMITED"/>
    <n v="110000"/>
    <x v="1"/>
    <s v="KANO"/>
    <s v="NORTH WEST"/>
    <x v="0"/>
    <s v="UNLIMITED 50"/>
    <x v="0"/>
    <x v="0"/>
    <n v="35000"/>
    <s v="65"/>
    <x v="0"/>
    <n v="35"/>
    <x v="0"/>
  </r>
  <r>
    <x v="13"/>
    <s v="TRANSFER BETWEEN CUSTOMERS MBANKING - P107. ---- SPECTRANET OWERRI REF: 335218398673298720005754503756 Account Transfer from JOHN SAMSON to ZENITH SYSTEMS AFRICA"/>
    <n v="212000"/>
    <x v="1"/>
    <s v="YOBE"/>
    <s v="NORTH EAST"/>
    <x v="0"/>
    <s v="CAPPED 200"/>
    <x v="4"/>
    <x v="4"/>
    <n v="35000"/>
    <s v="70"/>
    <x v="4"/>
    <n v="30"/>
    <x v="4"/>
  </r>
  <r>
    <x v="14"/>
    <s v="TRANSFER BETWEEN CUSTOMERS MBANKING - P107 MTN OWERRI JANUARY PAYMENT from CHINWE OKAFOR to ADVANCE TECH SOLUTIONS"/>
    <n v="149000"/>
    <x v="0"/>
    <s v="KANO"/>
    <s v="NORTH WEST"/>
    <x v="0"/>
    <s v="UNLIMITED 100"/>
    <x v="1"/>
    <x v="1"/>
    <n v="35000"/>
    <s v="68"/>
    <x v="1"/>
    <n v="32"/>
    <x v="1"/>
  </r>
  <r>
    <x v="15"/>
    <s v="TRANSFER BETWEEN CUSTOMERS MBANKING - P107. ---- GLO NETWORKS ABUJA JANUARY PAYMENT from KINGSLEY OKON to MEGABASE AFRICA SYSTEMS"/>
    <n v="110000"/>
    <x v="0"/>
    <s v="YOBE"/>
    <s v="NORTH EAST"/>
    <x v="0"/>
    <s v="UNLIMITED 50"/>
    <x v="0"/>
    <x v="0"/>
    <n v="35000"/>
    <s v="65"/>
    <x v="0"/>
    <n v="35"/>
    <x v="0"/>
  </r>
  <r>
    <x v="16"/>
    <s v="OWN ACCOUNT TRANSFER via GAPS 638298374827502983-3 PAYMENT RECEIVED FROM INFLOW ACCOUNT REF: 0699587115198073218000000"/>
    <n v="110000"/>
    <x v="1"/>
    <s v="KANO"/>
    <s v="NORTH WEST"/>
    <x v="0"/>
    <s v="UNLIMITED 50"/>
    <x v="0"/>
    <x v="0"/>
    <n v="35000"/>
    <s v="65"/>
    <x v="0"/>
    <n v="35"/>
    <x v="0"/>
  </r>
  <r>
    <x v="17"/>
    <s v="OWN ACCOUNT TRANSFER via GAPS 638392948572940584-1 PAYMENT RECEIVED IN INFLOW ACCOUNT REF: 0699587115189121198000000"/>
    <n v="110000"/>
    <x v="1"/>
    <s v="KADUNA"/>
    <s v="NORTH CENTRAL"/>
    <x v="0"/>
    <s v="UNLIMITED 50"/>
    <x v="0"/>
    <x v="0"/>
    <n v="35000"/>
    <s v="65"/>
    <x v="0"/>
    <n v="35"/>
    <x v="0"/>
  </r>
  <r>
    <x v="18"/>
    <s v="OWN ACCOUNT TRANSFER via GAPS 638395847283849284-3 INFLOW PAYMENT TO OPERATIONS REF: 0699587115196572998000000"/>
    <n v="110000"/>
    <x v="1"/>
    <s v="KADUNA"/>
    <s v="NORTH CENTRAL"/>
    <x v="0"/>
    <s v="UNLIMITED 50"/>
    <x v="0"/>
    <x v="0"/>
    <n v="35000"/>
    <s v="65"/>
    <x v="0"/>
    <n v="35"/>
    <x v="0"/>
  </r>
  <r>
    <x v="19"/>
    <s v="TRANSFER BETWEEN CUSTOMERS MBANKING - P107 GLO NETWORKS LAGOS JAN PAYMENT from OLIVIA NWANKWO to BRIGHT SOLUTIONS LIMITED"/>
    <n v="149000"/>
    <x v="0"/>
    <s v="BAYELSA"/>
    <s v="NORTH CENTRAL"/>
    <x v="0"/>
    <s v="UNLIMITED 100"/>
    <x v="1"/>
    <x v="1"/>
    <n v="35000"/>
    <s v="68"/>
    <x v="1"/>
    <n v="32"/>
    <x v="1"/>
  </r>
  <r>
    <x v="19"/>
    <s v="TRANSFER BETWEEN CUSTOMERS via Internet Banking P107 MTN OWERRI FEB PAYMENT from JOSEPH IGBO to SYSTEMATIC TECH AFRICA SYSTEMS"/>
    <n v="149000"/>
    <x v="0"/>
    <s v="IMO"/>
    <s v="NORTH CENTRAL"/>
    <x v="0"/>
    <s v="UNLIMITED 100"/>
    <x v="1"/>
    <x v="1"/>
    <n v="35000"/>
    <s v="68"/>
    <x v="1"/>
    <n v="32"/>
    <x v="1"/>
  </r>
  <r>
    <x v="19"/>
    <s v="OWN ACCOUNT TRANSFER via GAPS 638397847393748023-1 PAYMENT RECEIVED FROM INFLOW ACCOUNT REF: 0699587115198074098000000"/>
    <n v="149000"/>
    <x v="0"/>
    <s v="IMO"/>
    <s v="NORTH CENTRAL"/>
    <x v="0"/>
    <s v="UNLIMITED 100"/>
    <x v="1"/>
    <x v="1"/>
    <n v="35000"/>
    <s v="68"/>
    <x v="1"/>
    <n v="32"/>
    <x v="1"/>
  </r>
  <r>
    <x v="19"/>
    <s v="TRANSFER BETWEEN CUSTOMERS MBANKING - P107 SPECTRANET ABUJA FEB PAYMENT from CHRISTOPHER IKE to ADVANCE TECH SOLUTIONS"/>
    <n v="149000"/>
    <x v="0"/>
    <s v="OYO"/>
    <s v="NORTH CENTRAL"/>
    <x v="0"/>
    <s v="UNLIMITED 100"/>
    <x v="1"/>
    <x v="1"/>
    <n v="35000"/>
    <s v="68"/>
    <x v="1"/>
    <n v="32"/>
    <x v="1"/>
  </r>
  <r>
    <x v="19"/>
    <s v="TRANSFER BETWEEN CUSTOMERS MBANKING - P107. ---- MTN OWERRI JANUARY PAYMENT REF: 982184672194538600065754509123 Account Transfer from BENITA JOHNSON to SYSTEMATIC AFRICA SYSTEMS"/>
    <n v="38000"/>
    <x v="0"/>
    <s v="BAYELSA"/>
    <s v="NORTH CENTRAL"/>
    <x v="2"/>
    <s v="UNLIMITED 100R"/>
    <x v="5"/>
    <x v="5"/>
    <n v="0"/>
    <s v="68"/>
    <x v="5"/>
    <n v="32"/>
    <x v="5"/>
  </r>
  <r>
    <x v="19"/>
    <s v="OWN ACCOUNT TRANSFER via GAPS 638397394827398402-1 INFLOW PAYMENT TO OPERATIONS REF: 0699587115195374096000000"/>
    <n v="38000"/>
    <x v="0"/>
    <s v="IMO"/>
    <s v="NORTH CENTRAL"/>
    <x v="2"/>
    <s v="UNLIMITED 100R"/>
    <x v="5"/>
    <x v="5"/>
    <n v="0"/>
    <s v="68"/>
    <x v="5"/>
    <n v="32"/>
    <x v="5"/>
  </r>
  <r>
    <x v="19"/>
    <s v="TRANSFER BETWEEN CUSTOMERS via Internet Banking P107 MTN LAGOS FEB PAYMENT from RITA EZE to SKYNET AFRICA SOLUTIONS"/>
    <n v="38000"/>
    <x v="0"/>
    <s v="IMO"/>
    <s v="NORTH CENTRAL"/>
    <x v="2"/>
    <s v="UNLIMITED 100R"/>
    <x v="5"/>
    <x v="5"/>
    <n v="0"/>
    <s v="68"/>
    <x v="5"/>
    <n v="32"/>
    <x v="5"/>
  </r>
  <r>
    <x v="19"/>
    <s v="OWN ACCOUNT TRANSFER via GAPS 638298374927489205-3 PAYMENT RECEIVED FROM INFLOW ACCOUNT REF: 0699587115195072998000000"/>
    <n v="38000"/>
    <x v="0"/>
    <s v="OYO"/>
    <s v="NORTH CENTRAL"/>
    <x v="2"/>
    <s v="UNLIMITED 100R"/>
    <x v="5"/>
    <x v="5"/>
    <n v="0"/>
    <s v="68"/>
    <x v="5"/>
    <n v="32"/>
    <x v="5"/>
  </r>
  <r>
    <x v="19"/>
    <s v="TRANSFER BETWEEN CUSTOMERS MBANKING - P107 GLO NETWORKS LAGOS JAN PAYMENT from CHARLES ONYEKACHI to VANTAGE SOLUTIONS LIMITED"/>
    <n v="38000"/>
    <x v="0"/>
    <s v="BAYELSA"/>
    <s v="NORTH CENTRAL"/>
    <x v="2"/>
    <s v="UNLIMITED 100R"/>
    <x v="5"/>
    <x v="5"/>
    <n v="0"/>
    <s v="68"/>
    <x v="5"/>
    <n v="32"/>
    <x v="5"/>
  </r>
  <r>
    <x v="19"/>
    <s v="TRANSFER BETWEEN CUSTOMERS via Internet Banking P107. ---- MTN ABUJA FEB PAYMENT REF: 987482672983457300065754509624 Account Transfer from PETER OGU to INFOBASE TECH SOLUTIONS"/>
    <n v="38000"/>
    <x v="0"/>
    <s v="IMO"/>
    <s v="NORTH CENTRAL"/>
    <x v="2"/>
    <s v="UNLIMITED 100R"/>
    <x v="5"/>
    <x v="5"/>
    <n v="0"/>
    <s v="68"/>
    <x v="5"/>
    <n v="32"/>
    <x v="5"/>
  </r>
  <r>
    <x v="19"/>
    <s v="OWN ACCOUNT TRANSFER via GAPS 638397847302849028-1 INFLOW PAYMENT TO OPERATIONS REF: 0699587115196472098000000"/>
    <n v="38000"/>
    <x v="0"/>
    <s v="IMO"/>
    <s v="NORTH CENTRAL"/>
    <x v="2"/>
    <s v="UNLIMITED 100R"/>
    <x v="5"/>
    <x v="5"/>
    <n v="0"/>
    <s v="68"/>
    <x v="5"/>
    <n v="32"/>
    <x v="5"/>
  </r>
  <r>
    <x v="19"/>
    <s v="TRANSFER BETWEEN CUSTOMERS MBANKING - P107 ETISALAT LAGOS FEB PAYMENT from JANE ADENIYI to MEGABASE AFRICA SYSTEMS"/>
    <n v="38000"/>
    <x v="0"/>
    <s v="OYO"/>
    <s v="NORTH CENTRAL"/>
    <x v="2"/>
    <s v="UNLIMITED 100R"/>
    <x v="5"/>
    <x v="5"/>
    <n v="0"/>
    <s v="68"/>
    <x v="5"/>
    <n v="32"/>
    <x v="5"/>
  </r>
  <r>
    <x v="19"/>
    <s v="TRANSFER BETWEEN CUSTOMERS MBANKING - P107. ---- SPECTRANET LAGOS FEB PAYMENT from SANDRA OKORO to TECHBASE SOLUTIONS LIMITED"/>
    <n v="38000"/>
    <x v="0"/>
    <s v="BAYELSA"/>
    <s v="NORTH CENTRAL"/>
    <x v="2"/>
    <s v="UNLIMITED 100R"/>
    <x v="5"/>
    <x v="5"/>
    <n v="0"/>
    <s v="68"/>
    <x v="5"/>
    <n v="32"/>
    <x v="5"/>
  </r>
  <r>
    <x v="19"/>
    <s v="OWN ACCOUNT TRANSFER via GAPS 638396827302849308-2 PAYMENT RECEIVED FROM INFLOW ACCOUNT REF: 0699587115194872998000000"/>
    <n v="38000"/>
    <x v="0"/>
    <s v="IMO"/>
    <s v="NORTH CENTRAL"/>
    <x v="2"/>
    <s v="UNLIMITED 100R"/>
    <x v="5"/>
    <x v="5"/>
    <n v="0"/>
    <s v="68"/>
    <x v="5"/>
    <n v="32"/>
    <x v="5"/>
  </r>
  <r>
    <x v="19"/>
    <s v="TRANSFER BETWEEN CUSTOMERS MBANKING - P107 MTN LAGOS FEB PAYMENT from MERCY OSITA to SYSTEMIC SOLUTIONS LIMITED"/>
    <n v="38000"/>
    <x v="0"/>
    <s v="IMO"/>
    <s v="NORTH CENTRAL"/>
    <x v="2"/>
    <s v="UNLIMITED 100R"/>
    <x v="5"/>
    <x v="5"/>
    <n v="0"/>
    <s v="68"/>
    <x v="5"/>
    <n v="32"/>
    <x v="5"/>
  </r>
  <r>
    <x v="19"/>
    <s v="OWN ACCOUNT TRANSFER via GAPS 638397394827598203-1 INFLOW PAYMENT TO OPERATIONS REF: 0699587115195474095000000"/>
    <n v="38000"/>
    <x v="0"/>
    <s v="OYO"/>
    <s v="NORTH CENTRAL"/>
    <x v="2"/>
    <s v="UNLIMITED 100R"/>
    <x v="5"/>
    <x v="5"/>
    <n v="0"/>
    <s v="68"/>
    <x v="5"/>
    <n v="32"/>
    <x v="5"/>
  </r>
  <r>
    <x v="20"/>
    <s v="TRANSFER BETWEEN CUSTOMERS via Internet Banking P107. ---- ETISALAT NIGERIA JANUARY PAYMENT from STEPHEN ALADE to SKYNET AFRICA SYSTEMS"/>
    <n v="110000"/>
    <x v="1"/>
    <s v="KADUNA"/>
    <s v="NORTH CENTRAL"/>
    <x v="0"/>
    <s v="UNLIMITED 50"/>
    <x v="0"/>
    <x v="0"/>
    <n v="35000"/>
    <s v="65"/>
    <x v="0"/>
    <n v="35"/>
    <x v="0"/>
  </r>
  <r>
    <x v="21"/>
    <s v="TRANSFER BETWEEN CUSTOMERS MBANKING - P107 GLO NETWORKS ABUJA FEB 2024 PAYMENT from PHILIP OBA to VANTAGE TECH SOLUTIONS"/>
    <n v="182000"/>
    <x v="1"/>
    <s v="KANO"/>
    <s v="NORTH WEST"/>
    <x v="0"/>
    <s v="UNLIMITED 150"/>
    <x v="6"/>
    <x v="6"/>
    <n v="35000"/>
    <s v="71"/>
    <x v="6"/>
    <n v="29"/>
    <x v="6"/>
  </r>
  <r>
    <x v="22"/>
    <s v="TRANSFER BETWEEN CUSTOMERS MBANKING - P107 MTN NIGERIA REF: 992183576876504850005754509876 Account Transfer from JOHN OLOPA to INFOBASE LIMITED"/>
    <n v="38000"/>
    <x v="0"/>
    <s v="FCT"/>
    <s v="NORTH CENTRAL"/>
    <x v="2"/>
    <s v="UNLIMITED 100R"/>
    <x v="5"/>
    <x v="5"/>
    <n v="0"/>
    <s v="68"/>
    <x v="5"/>
    <n v="32"/>
    <x v="5"/>
  </r>
  <r>
    <x v="22"/>
    <s v="OWN ACCOUNT TRANSFER via GAPS 638293092773403978-2 PAYMENT RECEIVED FROM INFLOW ACCOUNT REF: 0699587115172430103000000"/>
    <n v="38000"/>
    <x v="0"/>
    <s v="FCT"/>
    <s v="NORTH CENTRAL"/>
    <x v="2"/>
    <s v="UNLIMITED 100R"/>
    <x v="5"/>
    <x v="5"/>
    <n v="0"/>
    <s v="68"/>
    <x v="5"/>
    <n v="32"/>
    <x v="5"/>
  </r>
  <r>
    <x v="22"/>
    <s v="TRANSFER BETWEEN CUSTOMERS MBANKING - P107 MTN LAGOS REF: 335218576987651850005754503001 Account Transfer from AMINA SALIHU to GLO TECH LIMITED"/>
    <n v="38000"/>
    <x v="0"/>
    <s v="KADUNA"/>
    <s v="NORTH CENTRAL"/>
    <x v="2"/>
    <s v="UNLIMITED 100R"/>
    <x v="5"/>
    <x v="5"/>
    <n v="0"/>
    <s v="68"/>
    <x v="5"/>
    <n v="32"/>
    <x v="5"/>
  </r>
  <r>
    <x v="23"/>
    <s v="OWN ACCOUNT TRANSFER via GAPS 638398374927598103-1 INFLOW PAYMENT TO OPERATIONS REF: 0699587115194272997000000"/>
    <n v="110000"/>
    <x v="1"/>
    <s v="KADUNA"/>
    <s v="NORTH CENTRAL"/>
    <x v="0"/>
    <s v="UNLIMITED 50"/>
    <x v="0"/>
    <x v="0"/>
    <n v="35000"/>
    <s v="65"/>
    <x v="0"/>
    <n v="35"/>
    <x v="0"/>
  </r>
  <r>
    <x v="23"/>
    <s v="OWN ACCOUNT TRANSFER via GAPS 638399948293748203-2 PAYMENT RECEIVED FROM INFLOW ACCOUNT REF: 0699587115199874096000000"/>
    <n v="110000"/>
    <x v="0"/>
    <s v="ADAMAWA"/>
    <s v="NORTH EAST"/>
    <x v="0"/>
    <s v="UNLIMITED 50"/>
    <x v="0"/>
    <x v="0"/>
    <n v="35000"/>
    <s v="65"/>
    <x v="0"/>
    <n v="35"/>
    <x v="0"/>
  </r>
  <r>
    <x v="24"/>
    <s v="OWN ACCOUNT TRANSFER via GAPS 638199098283665532-1 TRANSFER OF FUNDS RECEIVED IN OPERATION REF: 0699587115161123806000000"/>
    <n v="110000"/>
    <x v="1"/>
    <s v="FCT"/>
    <s v="NORTH CENTRAL"/>
    <x v="0"/>
    <s v="UNLIMITED 50"/>
    <x v="0"/>
    <x v="0"/>
    <n v="35000"/>
    <s v="65"/>
    <x v="0"/>
    <n v="35"/>
    <x v="0"/>
  </r>
  <r>
    <x v="24"/>
    <s v="OWN ACCOUNT TRANSFER via GAPS 638496720837495683-39 INFLOW RECEIVED FOR OPERATIONS REF: 0699587115282772098000000"/>
    <n v="110000"/>
    <x v="0"/>
    <s v="FCT"/>
    <s v="NORTH CENTRAL"/>
    <x v="2"/>
    <s v="UNLIMITED 50"/>
    <x v="0"/>
    <x v="0"/>
    <n v="35000"/>
    <s v="65"/>
    <x v="0"/>
    <n v="35"/>
    <x v="0"/>
  </r>
  <r>
    <x v="25"/>
    <s v="TRANSFER BETWEEN CUSTOMERS via Internet Banking P107 - PICOTEL - LAGOS REF: 992183576876504850005754509876 Account Transfer from OLA ADEFEMI to ZENITH TECH LIMITED"/>
    <n v="149000"/>
    <x v="1"/>
    <s v="BORNO"/>
    <s v="NORTH EAST"/>
    <x v="0"/>
    <s v="UNLIMITED 100"/>
    <x v="1"/>
    <x v="1"/>
    <n v="35000"/>
    <s v="68"/>
    <x v="1"/>
    <n v="32"/>
    <x v="1"/>
  </r>
  <r>
    <x v="26"/>
    <s v="TRANSFER BETWEEN CUSTOMERS MBANKING - P107 MTN OWERRI JANUARY PAYMENT from BLESSING OKON to ADVANCE TECH AFRICA SYSTEMS"/>
    <n v="110000"/>
    <x v="0"/>
    <s v="KANO"/>
    <s v="NORTH WEST"/>
    <x v="0"/>
    <s v="UNLIMITED 50"/>
    <x v="0"/>
    <x v="0"/>
    <n v="35000"/>
    <s v="65"/>
    <x v="0"/>
    <n v="35"/>
    <x v="0"/>
  </r>
  <r>
    <x v="26"/>
    <s v="TRANSFER BETWEEN CUSTOMERS via Internet Banking P107 SPECTRANET ABUJA FEB PAYMENT from ADEOLA USMAN to SKYNET SOLUTIONS AFRICA LIMITED"/>
    <n v="149000"/>
    <x v="0"/>
    <s v="FCT"/>
    <s v="NORTH CENTRAL"/>
    <x v="0"/>
    <s v="UNLIMITED 100"/>
    <x v="1"/>
    <x v="1"/>
    <n v="35000"/>
    <s v="68"/>
    <x v="1"/>
    <n v="32"/>
    <x v="1"/>
  </r>
  <r>
    <x v="27"/>
    <s v="TRANSFER BETWEEN CUSTOMERS MBANKING - P107 OWERRI JANUARY PAYMENT Account Transfer from CHRIS AGBOOLA to CODEBASE SOLUTIONS"/>
    <n v="332000"/>
    <x v="1"/>
    <s v="FCT"/>
    <s v="NORTH CENTRAL"/>
    <x v="0"/>
    <s v="UNLIMITED 300"/>
    <x v="3"/>
    <x v="3"/>
    <n v="35000"/>
    <s v="63"/>
    <x v="3"/>
    <n v="37"/>
    <x v="3"/>
  </r>
  <r>
    <x v="28"/>
    <s v="OWN ACCOUNT TRANSFER via GAPS 638294872934578029-1 PAYMENT RECEIVED IN OPERATIONS REF: 0699587115197891883000000"/>
    <n v="110000"/>
    <x v="1"/>
    <s v="KANO"/>
    <s v="NORTH WEST"/>
    <x v="0"/>
    <s v="UNLIMITED 50"/>
    <x v="0"/>
    <x v="0"/>
    <n v="35000"/>
    <s v="65"/>
    <x v="0"/>
    <n v="35"/>
    <x v="0"/>
  </r>
  <r>
    <x v="29"/>
    <s v="TRANSFER BETWEEN CUSTOMERS via Internet Banking P107 - GLOBACOM LIMITED OWERRI FEB 2024 from OLU OLADELE to BETA TECH AFRICA"/>
    <n v="110000"/>
    <x v="1"/>
    <s v="KANO"/>
    <s v="NORTH WEST"/>
    <x v="0"/>
    <s v="UNLIMITED 50"/>
    <x v="0"/>
    <x v="0"/>
    <n v="35000"/>
    <s v="65"/>
    <x v="0"/>
    <n v="35"/>
    <x v="0"/>
  </r>
  <r>
    <x v="30"/>
    <s v="TRANSFER BETWEEN CUSTOMERS via Internet Banking P107 - PHASE3 TELECOM OWERRI Account Transfer from IBRAHIM MUSTAPHA to BRIGHT MINDS LIMITED"/>
    <n v="110000"/>
    <x v="1"/>
    <s v="KANO"/>
    <s v="NORTH CENTRAL"/>
    <x v="0"/>
    <s v="UNLIMITED 50"/>
    <x v="0"/>
    <x v="0"/>
    <n v="35000"/>
    <s v="65"/>
    <x v="0"/>
    <n v="35"/>
    <x v="0"/>
  </r>
  <r>
    <x v="31"/>
    <s v="TRANSFER BETWEEN CUSTOMERS MBANKING - P107 OWERRI FEB 2024 from CHUKWU OBI to SMART TECH LIMITED"/>
    <n v="110000"/>
    <x v="0"/>
    <s v="KANO"/>
    <s v="NORTH WEST"/>
    <x v="0"/>
    <s v="UNLIMITED 50"/>
    <x v="0"/>
    <x v="0"/>
    <n v="35000"/>
    <s v="65"/>
    <x v="0"/>
    <n v="35"/>
    <x v="0"/>
  </r>
  <r>
    <x v="32"/>
    <s v="TRANSFER BETWEEN CUSTOMERS MBANKING - P107. ---- ETISALAT NIGERIA REF: 338218098573498720005754503776 Account Transfer from IBRAHIM GABRIEL to CODEBASE LIMITED"/>
    <n v="212000"/>
    <x v="1"/>
    <s v="KANO"/>
    <s v="NORTH WEST"/>
    <x v="0"/>
    <s v="CAPPED 200"/>
    <x v="4"/>
    <x v="4"/>
    <n v="35000"/>
    <s v="70"/>
    <x v="4"/>
    <n v="30"/>
    <x v="4"/>
  </r>
  <r>
    <x v="33"/>
    <s v="TRANSFER BETWEEN CUSTOMERS via Internet Banking P107 from DAYO AYO to PICOTEL SYSTEMS LIMITED"/>
    <n v="110000"/>
    <x v="1"/>
    <s v="Gombe"/>
    <s v="NORTH EAST"/>
    <x v="0"/>
    <s v="UNLIMITED 50"/>
    <x v="0"/>
    <x v="0"/>
    <n v="35000"/>
    <s v="65"/>
    <x v="0"/>
    <n v="35"/>
    <x v="0"/>
  </r>
  <r>
    <x v="34"/>
    <s v="TRANSFER BETWEEN CUSTOMERS MBANKING - P107. ---- MTN OWERRI REF: 338217496782309850005754503234 Account Transfer from ABUBAKAR KABIR to P3TECH NIGERIA LIMITED"/>
    <n v="110000"/>
    <x v="0"/>
    <s v="KANO"/>
    <s v="NORTH WEST"/>
    <x v="0"/>
    <s v="UNLIMITED 50"/>
    <x v="0"/>
    <x v="0"/>
    <n v="35000"/>
    <s v="65"/>
    <x v="0"/>
    <n v="35"/>
    <x v="0"/>
  </r>
  <r>
    <x v="34"/>
    <s v="OWN ACCOUNT TRANSFER via GAPS 638398429736545792-1 INFLOW PAYMENT REF: 0699587115176681882000000"/>
    <n v="212000"/>
    <x v="1"/>
    <s v="KANO"/>
    <s v="NORTH WEST"/>
    <x v="0"/>
    <s v="CAPPED 200"/>
    <x v="4"/>
    <x v="4"/>
    <n v="35000"/>
    <s v="70"/>
    <x v="4"/>
    <n v="30"/>
    <x v="4"/>
  </r>
  <r>
    <x v="34"/>
    <s v="TRANSFER BETWEEN CUSTOMERS via Internet Banking P107 - VISAFONE NETWORKS LAGOS FEB 2024 from JOSEPH OGUN to PICOTEL AFRICA LIMITED"/>
    <n v="207000"/>
    <x v="0"/>
    <s v="KANO"/>
    <s v="NORTH WEST"/>
    <x v="3"/>
    <s v="N/A"/>
    <x v="2"/>
    <x v="2"/>
    <s v="N/A"/>
    <s v="N/A"/>
    <x v="2"/>
    <s v="N/A"/>
    <x v="2"/>
  </r>
  <r>
    <x v="35"/>
    <s v="OWN ACCOUNT TRANSFER via GAPS 638398474802155788-3 INFLOW FUNDS TRANSFER TO OPERATIONS REF: 0699587115164430922000000"/>
    <n v="182000"/>
    <x v="1"/>
    <s v="ADAMAWA"/>
    <s v="NORTH EAST"/>
    <x v="0"/>
    <s v="UNLIMITED 150"/>
    <x v="6"/>
    <x v="6"/>
    <n v="35000"/>
    <s v="71"/>
    <x v="6"/>
    <n v="29"/>
    <x v="6"/>
  </r>
  <r>
    <x v="36"/>
    <s v="TRANSFER BETWEEN CUSTOMERS MBANKING - P107 SPECTRANET OWERRI FEB 2024 from CHINWE UZO to NEXUS TECH LIMITED"/>
    <n v="110000"/>
    <x v="0"/>
    <s v="FCT"/>
    <s v="NORTH CENTRAL"/>
    <x v="0"/>
    <s v="UNLIMITED 50"/>
    <x v="0"/>
    <x v="0"/>
    <n v="35000"/>
    <s v="65"/>
    <x v="0"/>
    <n v="35"/>
    <x v="0"/>
  </r>
  <r>
    <x v="37"/>
    <s v="TRANSFER BETWEEN CUSTOMERS MBANKING - P107. ---- SPECTRANET OWERRI REF: 335218398673298720005754503756 Account Transfer from JOHN SAMSON to ZENITH SYSTEMS AFRICA"/>
    <n v="2000"/>
    <x v="0"/>
    <s v="FCT"/>
    <s v="NORTH CENTRAL"/>
    <x v="4"/>
    <s v="N/A"/>
    <x v="2"/>
    <x v="2"/>
    <s v="N/A"/>
    <s v="N/A"/>
    <x v="2"/>
    <s v="N/A"/>
    <x v="2"/>
  </r>
  <r>
    <x v="38"/>
    <s v="OWN ACCOUNT TRANSFER via GAPS 638198397945665792-1 PAYMENT TO INFLOW ACCOUNT REF: 0699587115157891882999999"/>
    <n v="110000"/>
    <x v="1"/>
    <s v="KATSINA"/>
    <s v="NORTH WEST"/>
    <x v="0"/>
    <s v="UNLIMITED 50"/>
    <x v="0"/>
    <x v="0"/>
    <n v="35000"/>
    <s v="65"/>
    <x v="0"/>
    <n v="35"/>
    <x v="0"/>
  </r>
  <r>
    <x v="38"/>
    <s v="TRANSFER BETWEEN CUSTOMERS via Internet Banking P107 - SPECTRANET LAGOS FEB 2024 from SUNDAY OJO to PICOTEL SYSTEMS LIMITED"/>
    <n v="149000"/>
    <x v="0"/>
    <s v="FCT"/>
    <s v="NORTH CENTRAL"/>
    <x v="0"/>
    <s v="UNLIMITED 100"/>
    <x v="1"/>
    <x v="1"/>
    <n v="35000"/>
    <s v="68"/>
    <x v="1"/>
    <n v="32"/>
    <x v="1"/>
  </r>
  <r>
    <x v="39"/>
    <s v="OWN ACCOUNT TRANSFER via GAPS 638342699796348758-1 PAYMENT TRANSFER GBADEBO OLADAPO REF: 0699587115168800912000000"/>
    <n v="110000"/>
    <x v="1"/>
    <s v="KATSINA"/>
    <s v="NORTH WEST"/>
    <x v="0"/>
    <s v="UNLIMITED 50"/>
    <x v="0"/>
    <x v="0"/>
    <n v="35000"/>
    <s v="65"/>
    <x v="0"/>
    <n v="35"/>
    <x v="0"/>
  </r>
  <r>
    <x v="40"/>
    <s v="TRANSFER BETWEEN CUSTOMERS MBANKING - P107 MTN LAGOS PAYMENT from OLAWALE OYETUNJI to AERO TECH SYSTEMS LIMITED"/>
    <n v="149000"/>
    <x v="1"/>
    <s v="FCT"/>
    <s v="NORTH CENTRAL"/>
    <x v="0"/>
    <s v="UNLIMITED 100"/>
    <x v="1"/>
    <x v="1"/>
    <n v="35000"/>
    <s v="68"/>
    <x v="1"/>
    <n v="32"/>
    <x v="1"/>
  </r>
  <r>
    <x v="40"/>
    <s v="OWN ACCOUNT TRANSFER via GAPS 638299034098564783-1 INFLOW FUNDS TRANSFER REF: 0699587115190223486000000"/>
    <n v="149000"/>
    <x v="1"/>
    <s v="FCT"/>
    <s v="NORTH CENTRAL"/>
    <x v="0"/>
    <s v="UNLIMITED 100"/>
    <x v="1"/>
    <x v="1"/>
    <n v="35000"/>
    <s v="68"/>
    <x v="1"/>
    <n v="32"/>
    <x v="1"/>
  </r>
  <r>
    <x v="40"/>
    <s v="TRANSFER BETWEEN CUSTOMERS via Internet Banking P107 from KELECHI NJOKU to ZENITH TECHNOLOGIES LIMITED"/>
    <n v="149000"/>
    <x v="1"/>
    <s v="FCT"/>
    <s v="NORTH CENTRAL"/>
    <x v="0"/>
    <s v="UNLIMITED 100"/>
    <x v="1"/>
    <x v="1"/>
    <n v="35000"/>
    <s v="68"/>
    <x v="1"/>
    <n v="32"/>
    <x v="1"/>
  </r>
  <r>
    <x v="41"/>
    <s v="TRANSFER BETWEEN CUSTOMERS MBANKING - P107 SPECTRANET LAGOS FEB 2024 from RAHMAN TAIWO to BRIGHTWAY SOLUTIONS"/>
    <n v="110000"/>
    <x v="1"/>
    <s v="ADAMAWA"/>
    <s v="NORTH EAST"/>
    <x v="0"/>
    <s v="UNLIMITED 50"/>
    <x v="0"/>
    <x v="0"/>
    <n v="35000"/>
    <s v="65"/>
    <x v="0"/>
    <n v="35"/>
    <x v="0"/>
  </r>
  <r>
    <x v="42"/>
    <s v="OWN ACCOUNT TRANSFER via GAPS 638348194827382019-2 PAYMENT TRANSFER TO INFLOW REF: 0699587115192143211000000"/>
    <n v="110000"/>
    <x v="1"/>
    <s v="FCT"/>
    <s v="NORTH EAST"/>
    <x v="0"/>
    <s v="UNLIMITED 50"/>
    <x v="0"/>
    <x v="0"/>
    <n v="35000"/>
    <s v="65"/>
    <x v="0"/>
    <n v="35"/>
    <x v="0"/>
  </r>
  <r>
    <x v="43"/>
    <s v="TRANSFER BETWEEN CUSTOMERS MBANKING - P107. ---- PICOTEL ABUJA REF: 338217496782204850005754503245 Account Transfer from ADEOLA BAKARE to XYZ SOLUTIONS LIMITED"/>
    <n v="25000"/>
    <x v="0"/>
    <s v="FCT"/>
    <s v="NORTH CENTRAL"/>
    <x v="2"/>
    <s v="UNLIMITED 50R"/>
    <x v="7"/>
    <x v="7"/>
    <n v="0"/>
    <s v="65"/>
    <x v="7"/>
    <n v="35"/>
    <x v="7"/>
  </r>
  <r>
    <x v="44"/>
    <s v="TRANSFER BETWEEN CUSTOMERS MBANKING - P107 SPECTRANET ABUJA FEB 2024 from RITA EZE to GLOLINK LIMITED"/>
    <n v="110000"/>
    <x v="0"/>
    <s v="FCT"/>
    <s v="NORTH CENTRAL"/>
    <x v="0"/>
    <s v="UNLIMITED 50"/>
    <x v="0"/>
    <x v="0"/>
    <n v="35000"/>
    <s v="65"/>
    <x v="0"/>
    <n v="35"/>
    <x v="0"/>
  </r>
  <r>
    <x v="44"/>
    <s v="TRANSFER BETWEEN CUSTOMERS MBANKING - P107 PICOTEL ABUJA REF: 994834221756230500057454089445 Account Transfer from DAVID OLU to TECHNOVA SOLUTIONS LIMITED"/>
    <n v="38000"/>
    <x v="0"/>
    <s v="KADUNA"/>
    <s v="NORTH CENTRAL"/>
    <x v="2"/>
    <s v="UNLIMITED 100R"/>
    <x v="5"/>
    <x v="5"/>
    <n v="0"/>
    <s v="68"/>
    <x v="5"/>
    <n v="32"/>
    <x v="5"/>
  </r>
  <r>
    <x v="45"/>
    <s v="TRANSFER BETWEEN CUSTOMERS via Internet Banking P107 from TIAMIYU ADENIJI to INFOBASE AFRICA SYSTEMS"/>
    <n v="110000"/>
    <x v="0"/>
    <s v="KANO"/>
    <s v="NORTH WEST"/>
    <x v="0"/>
    <s v="UNLIMITED 50"/>
    <x v="0"/>
    <x v="0"/>
    <n v="35000"/>
    <s v="65"/>
    <x v="0"/>
    <n v="35"/>
    <x v="0"/>
  </r>
  <r>
    <x v="46"/>
    <s v="OWN ACCOUNT TRANSFER via GAPS 638347182748293019-1 TRANSFER OF PAYMENT REF: 0699587115197082095000000"/>
    <n v="110000"/>
    <x v="0"/>
    <s v="FCT"/>
    <s v="NORTH CENTRAL"/>
    <x v="0"/>
    <s v="UNLIMITED 50"/>
    <x v="0"/>
    <x v="0"/>
    <n v="35000"/>
    <s v="65"/>
    <x v="0"/>
    <n v="35"/>
    <x v="0"/>
  </r>
  <r>
    <x v="46"/>
    <s v="TRANSFER BETWEEN CUSTOMERS MBANKING - P107. ---- GLO NETWORKS OWERRI FEB 2024 from FRED ADEBAYO to P3TECH LIMITED"/>
    <n v="25000"/>
    <x v="0"/>
    <s v="KADUNA"/>
    <s v="NORTH CENTRAL"/>
    <x v="2"/>
    <s v="UNLIMITED 50R"/>
    <x v="7"/>
    <x v="7"/>
    <n v="0"/>
    <s v="65"/>
    <x v="7"/>
    <n v="35"/>
    <x v="7"/>
  </r>
  <r>
    <x v="46"/>
    <s v="TRANSFER BETWEEN CUSTOMERS MBANKING - P107. ---- ETISALAT ABUJA from JULIUS NWANKWO to ADVANCED TECH SOLUTIONS"/>
    <n v="25000"/>
    <x v="0"/>
    <s v="FCT"/>
    <s v="NORTH CENTRAL"/>
    <x v="2"/>
    <s v="UNLIMITED 50R"/>
    <x v="7"/>
    <x v="7"/>
    <n v="0"/>
    <s v="65"/>
    <x v="7"/>
    <n v="35"/>
    <x v="7"/>
  </r>
  <r>
    <x v="46"/>
    <s v="OWN ACCOUNT TRANSFER via GAPS 638394074038502938-3 INFLOW PAYMENT REF: 0699587115192430922000000"/>
    <n v="25000"/>
    <x v="0"/>
    <s v="FCT"/>
    <s v="NORTH CENTRAL"/>
    <x v="2"/>
    <s v="UNLIMITED 50R"/>
    <x v="7"/>
    <x v="7"/>
    <n v="0"/>
    <s v="65"/>
    <x v="7"/>
    <n v="35"/>
    <x v="7"/>
  </r>
  <r>
    <x v="46"/>
    <s v="TRANSFER BETWEEN CUSTOMERS via Internet Banking P107 from OSAS OGBEMUDIA to SYNERGY IT AFRICA"/>
    <n v="25000"/>
    <x v="0"/>
    <s v="FCT"/>
    <s v="NORTH CENTRAL"/>
    <x v="2"/>
    <s v="UNLIMITED 50R"/>
    <x v="7"/>
    <x v="7"/>
    <n v="0"/>
    <s v="65"/>
    <x v="7"/>
    <n v="35"/>
    <x v="7"/>
  </r>
  <r>
    <x v="46"/>
    <s v="TRANSFER BETWEEN CUSTOMERS MBANKING - P107 MTN LAGOS FEB 2024 from HENRY OKE to TECHSERV AFRICA LIMITED"/>
    <n v="25000"/>
    <x v="0"/>
    <s v="FCT"/>
    <s v="NORTH CENTRAL"/>
    <x v="2"/>
    <s v="UNLIMITED 50R"/>
    <x v="7"/>
    <x v="7"/>
    <n v="0"/>
    <s v="65"/>
    <x v="7"/>
    <n v="35"/>
    <x v="7"/>
  </r>
  <r>
    <x v="46"/>
    <s v="OWN ACCOUNT TRANSFER via GAPS 638383829234657982-1 INFLOW PAYMENT TO OPERATIONS REF: 0699587115192684221000000"/>
    <n v="25000"/>
    <x v="0"/>
    <s v="FCT"/>
    <s v="NORTH CENTRAL"/>
    <x v="2"/>
    <s v="UNLIMITED 50R"/>
    <x v="7"/>
    <x v="7"/>
    <n v="0"/>
    <s v="65"/>
    <x v="7"/>
    <n v="35"/>
    <x v="7"/>
  </r>
  <r>
    <x v="46"/>
    <s v="TRANSFER BETWEEN CUSTOMERS via Internet Banking P107 - GLO NIGERIA REF: 998284672194538500065754507650 Account Transfer from KUNLE OWOLABI to PICOTEL LIMITED"/>
    <n v="25000"/>
    <x v="0"/>
    <s v="FCT"/>
    <s v="NORTH CENTRAL"/>
    <x v="2"/>
    <s v="UNLIMITED 50R"/>
    <x v="7"/>
    <x v="7"/>
    <n v="0"/>
    <s v="65"/>
    <x v="7"/>
    <n v="35"/>
    <x v="7"/>
  </r>
  <r>
    <x v="46"/>
    <s v="TRANSFER BETWEEN CUSTOMERS MBANKING - P107 MTN ABUJA FEB 2024 from MARIA OGUNDIPE to SKY TECH SYSTEMS"/>
    <n v="25000"/>
    <x v="0"/>
    <s v="FCT"/>
    <s v="NORTH CENTRAL"/>
    <x v="2"/>
    <s v="UNLIMITED 50R"/>
    <x v="7"/>
    <x v="7"/>
    <n v="0"/>
    <s v="65"/>
    <x v="7"/>
    <n v="35"/>
    <x v="7"/>
  </r>
  <r>
    <x v="46"/>
    <s v="OWN ACCOUNT TRANSFER via GAPS 638294028738502983-2 PAYMENT RECEIVED IN INFLOW ACCOUNT REF: 0699587115191081882000000"/>
    <n v="25000"/>
    <x v="0"/>
    <s v="FCT"/>
    <s v="NORTH CENTRAL"/>
    <x v="2"/>
    <s v="UNLIMITED 50R"/>
    <x v="7"/>
    <x v="7"/>
    <n v="0"/>
    <s v="65"/>
    <x v="7"/>
    <n v="35"/>
    <x v="7"/>
  </r>
  <r>
    <x v="46"/>
    <s v="TRANSFER BETWEEN CUSTOMERS via Internet Banking P107. ---- SPECTRANET OWERRI REF: 994834221756231200057454502110 Account Transfer from UCHE CHUKWU to INFOBASE SYSTEMS LIMITED"/>
    <n v="25000"/>
    <x v="0"/>
    <s v="FCT"/>
    <s v="NORTH CENTRAL"/>
    <x v="2"/>
    <s v="UNLIMITED 50R"/>
    <x v="7"/>
    <x v="7"/>
    <n v="0"/>
    <s v="65"/>
    <x v="7"/>
    <n v="35"/>
    <x v="7"/>
  </r>
  <r>
    <x v="47"/>
    <s v="OWN ACCOUNT TRANSFER via GAPS 638198397945665792-2 TRANSFER OF FUNDS TO INFLOW ACCOUNT REF: 0699587115157891882999999"/>
    <n v="22800"/>
    <x v="1"/>
    <s v="KANO"/>
    <s v="NORTH CENTRAL"/>
    <x v="1"/>
    <s v="N/A"/>
    <x v="2"/>
    <x v="2"/>
    <s v="N/A"/>
    <s v="N/A"/>
    <x v="2"/>
    <s v="N/A"/>
    <x v="2"/>
  </r>
  <r>
    <x v="47"/>
    <s v="TRANSFER BETWEEN CUSTOMERS via Internet Banking P107 from TOLULOPE ADEBAYO to SYSTEM LINK AFRICA"/>
    <n v="110000"/>
    <x v="0"/>
    <s v="FCT"/>
    <s v="NORTH CENTRAL"/>
    <x v="0"/>
    <s v="UNLIMITED 50"/>
    <x v="0"/>
    <x v="0"/>
    <n v="35000"/>
    <s v="65"/>
    <x v="0"/>
    <n v="35"/>
    <x v="0"/>
  </r>
  <r>
    <x v="48"/>
    <s v="TRANSFER BETWEEN CUSTOMERS via Internet Banking P107 - ETISALAT OWERRI from ALIU BELLO to GLO SYSTEMS LIMITED"/>
    <n v="110000"/>
    <x v="0"/>
    <s v="FCT"/>
    <s v="NORTH CENTRAL"/>
    <x v="0"/>
    <s v="UNLIMITED 50"/>
    <x v="0"/>
    <x v="0"/>
    <n v="35000"/>
    <s v="65"/>
    <x v="0"/>
    <n v="35"/>
    <x v="0"/>
  </r>
  <r>
    <x v="49"/>
    <s v="TRANSFER BETWEEN CUSTOMERS via Internet Banking P107 from TAIWO OLU to BLUE SKY SOLUTIONS"/>
    <n v="25000"/>
    <x v="0"/>
    <s v="BORNO"/>
    <s v="NORTH EAST"/>
    <x v="2"/>
    <s v="UNLIMITED 50R"/>
    <x v="7"/>
    <x v="7"/>
    <n v="0"/>
    <s v="65"/>
    <x v="7"/>
    <n v="35"/>
    <x v="7"/>
  </r>
  <r>
    <x v="50"/>
    <s v="TRANSFER BETWEEN CUSTOMERS via Internet Banking P107. ---- MTN NIGERIA from JONATHAN OYETOLA to ZETA SOLUTIONS LIMITED"/>
    <n v="110000"/>
    <x v="0"/>
    <s v="FCT"/>
    <s v="NORTH CENTRAL"/>
    <x v="0"/>
    <s v="UNLIMITED 50"/>
    <x v="0"/>
    <x v="0"/>
    <n v="35000"/>
    <s v="65"/>
    <x v="0"/>
    <n v="35"/>
    <x v="0"/>
  </r>
  <r>
    <x v="51"/>
    <s v="OWN ACCOUNT TRANSFER via GAPS 638399047823894723-3 PAYMENT RECEIVED FROM INFLOW ACCOUNT REF: 0699587115190892990000000"/>
    <n v="110000"/>
    <x v="0"/>
    <s v="FCT"/>
    <s v="NORTH CENTRAL"/>
    <x v="0"/>
    <s v="UNLIMITED 50"/>
    <x v="0"/>
    <x v="0"/>
    <n v="35000"/>
    <s v="65"/>
    <x v="0"/>
    <n v="35"/>
    <x v="0"/>
  </r>
  <r>
    <x v="52"/>
    <s v="OWN ACCOUNT TRANSFER via GAPS 638396928374592048-3 PAYMENT RECEIVED FROM INFLOW ACCOUNT REF: 0699587115190683218000000"/>
    <n v="110000"/>
    <x v="0"/>
    <s v="FCT"/>
    <s v="NORTH CENTRAL"/>
    <x v="0"/>
    <s v="UNLIMITED 50"/>
    <x v="0"/>
    <x v="0"/>
    <n v="35000"/>
    <s v="65"/>
    <x v="0"/>
    <n v="35"/>
    <x v="0"/>
  </r>
  <r>
    <x v="52"/>
    <s v="TRANSFER BETWEEN CUSTOMERS via Internet Banking P107. ---- SPECTRANET OWERRI REF: 994834221756231200057454502110 Account Transfer from UCHE CHUKWU to INFOBASE SYSTEMS LIMITED"/>
    <n v="110000"/>
    <x v="0"/>
    <s v="FCT"/>
    <s v="NORTH CENTRAL"/>
    <x v="0"/>
    <s v="UNLIMITED 50"/>
    <x v="0"/>
    <x v="0"/>
    <n v="35000"/>
    <s v="65"/>
    <x v="0"/>
    <n v="35"/>
    <x v="0"/>
  </r>
  <r>
    <x v="52"/>
    <s v="OWN ACCOUNT TRANSFER via GAPS 638372823876584098-3 INFLOW FUNDS RECEIVED IN OPERATIONS REF: 0699587115184782099000000"/>
    <n v="110000"/>
    <x v="0"/>
    <s v="FCT"/>
    <s v="NORTH CENTRAL"/>
    <x v="0"/>
    <s v="UNLIMITED 50"/>
    <x v="0"/>
    <x v="0"/>
    <n v="35000"/>
    <s v="65"/>
    <x v="0"/>
    <n v="35"/>
    <x v="0"/>
  </r>
  <r>
    <x v="52"/>
    <s v="OWN ACCOUNT TRANSFER via GAPS 638293829476245083-1 INFLOW PAYMENT TO OPERATIONS REF: 0699587115184329212000000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. ---- MTN LAGOS PAYMENT from OLUYEMI OLUKOLE to BRIGHT TECH SYSTEMS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via Internet Banking P107 GLO NETWORKS ABUJA from IBRAHIM YUSUF to ADVANCED SYSTEMS LIMITED"/>
    <n v="25000"/>
    <x v="0"/>
    <s v="FCT"/>
    <s v="NORTH CENTRAL"/>
    <x v="2"/>
    <s v="UNLIMITED 50R"/>
    <x v="7"/>
    <x v="7"/>
    <n v="0"/>
    <s v="65"/>
    <x v="7"/>
    <n v="35"/>
    <x v="7"/>
  </r>
  <r>
    <x v="52"/>
    <s v="OWN ACCOUNT TRANSFER via GAPS 638374028738302983-2 PAYMENT RECEIVED IN INFLOW ACCOUNT REF: 0699587115188081884000000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via Internet Banking P107 - ETISALAT NIGERIA from JUDE ONYEKACHI to NETSERV SOLUTIONS LIMITED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 MTN LAGOS JANUARY PAYMENT from AYO OLAYINKA to INFOTECH AFRICA SYSTEMS"/>
    <n v="25000"/>
    <x v="0"/>
    <s v="FCT"/>
    <s v="NORTH CENTRAL"/>
    <x v="2"/>
    <s v="UNLIMITED 50R"/>
    <x v="7"/>
    <x v="7"/>
    <n v="0"/>
    <s v="65"/>
    <x v="7"/>
    <n v="35"/>
    <x v="7"/>
  </r>
  <r>
    <x v="52"/>
    <s v="OWN ACCOUNT TRANSFER via GAPS 638299348748294019-2 TRANSFER OF FUNDS RECEIVED IN INFLOW REF: 0699587115198042097000000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 MTN LAGOS FEB PAYMENT from KUNLE ADEYEMO to SKYLINK SYSTEMS LIMITED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. ---- SPECTRANET LAGOS from ANITA OBI to BRIGHTLINK SOLUTIONS LIMITED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via Internet Banking P107 MTN OWERRI from BENJAMIN ADE to INFOTEC SYSTEMS LIMITED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 MTN LAGOS FEB PAYMENT from OLUFEMI OYEBODE to VANTAGE AFRICA SYSTEMS"/>
    <n v="25000"/>
    <x v="0"/>
    <s v="FCT"/>
    <s v="NORTH CENTRAL"/>
    <x v="2"/>
    <s v="UNLIMITED 50R"/>
    <x v="7"/>
    <x v="7"/>
    <n v="0"/>
    <s v="65"/>
    <x v="7"/>
    <n v="35"/>
    <x v="7"/>
  </r>
  <r>
    <x v="52"/>
    <s v="OWN ACCOUNT TRANSFER via GAPS 638293918734657093-2 PAYMENT TRANSFER TO INFLOW ACCOUNT REF: 0699587115194312995000000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via Internet Banking P107. ---- GLO NETWORKS OWERRI FEB PAYMENT REF: 994834221756238700057454503888 Account Transfer from ADEBAYO KOLA to INFOTECH SYSTEMS LIMITED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 MTN LAGOS FEB 2024 from HENRY OKE to TECHSERV AFRICA LIMITED"/>
    <n v="25000"/>
    <x v="0"/>
    <s v="FCT"/>
    <s v="NORTH CENTRAL"/>
    <x v="2"/>
    <s v="UNLIMITED 50R"/>
    <x v="7"/>
    <x v="7"/>
    <n v="0"/>
    <s v="65"/>
    <x v="7"/>
    <n v="35"/>
    <x v="7"/>
  </r>
  <r>
    <x v="52"/>
    <s v="OWN ACCOUNT TRANSFER via GAPS 638383829234657982-1 INFLOW PAYMENT TO OPERATIONS REF: 0699587115192684221000000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via Internet Banking P107 - GLO NIGERIA REF: 998284672194538500065754507650 Account Transfer from KUNLE OWOLABI to PICOTEL LIMITED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 MTN ABUJA FEB 2024 from MARIA OGUNDIPE to SKY TECH SYSTEMS"/>
    <n v="25000"/>
    <x v="0"/>
    <s v="FCT"/>
    <s v="NORTH CENTRAL"/>
    <x v="2"/>
    <s v="UNLIMITED 50R"/>
    <x v="7"/>
    <x v="7"/>
    <n v="0"/>
    <s v="65"/>
    <x v="7"/>
    <n v="35"/>
    <x v="7"/>
  </r>
  <r>
    <x v="52"/>
    <s v="OWN ACCOUNT TRANSFER via GAPS 638294028738502983-2 PAYMENT RECEIVED IN INFLOW ACCOUNT REF: 0699587115191081882000000"/>
    <n v="25000"/>
    <x v="0"/>
    <s v="FCT"/>
    <s v="NORTH CENTRAL"/>
    <x v="2"/>
    <s v="UNLIMITED 50R"/>
    <x v="7"/>
    <x v="7"/>
    <n v="0"/>
    <s v="65"/>
    <x v="7"/>
    <n v="35"/>
    <x v="7"/>
  </r>
  <r>
    <x v="52"/>
    <s v="OWN ACCOUNT TRANSFER via GAPS 638347182748293019-1 TRANSFER OF PAYMENT REF: 0699587115197082095000000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via Internet Banking P107 - ETISALAT OWERRI from ALIU BELLO to GLO SYSTEMS LIMITED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. ---- SPECTRANET LAGOS REF: 338217897432087650005754503121 Account Transfer from TEMIDAYO OKOLI to NETCOM SYSTEMS"/>
    <n v="25000"/>
    <x v="0"/>
    <s v="FCT"/>
    <s v="NORTH CENTRAL"/>
    <x v="2"/>
    <s v="UNLIMITED 50R"/>
    <x v="7"/>
    <x v="7"/>
    <n v="0"/>
    <s v="65"/>
    <x v="7"/>
    <n v="35"/>
    <x v="7"/>
  </r>
  <r>
    <x v="52"/>
    <s v="OWN ACCOUNT TRANSFER via GAPS 638294872934578029-1 PAYMENT RECEIVED IN OPERATIONS REF: 0699587115197891883000000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via Internet Banking P107 MTN ABUJA from FELIX JOHN to BRIGHT TECH SYSTEMS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 GLO NETWORKS LAGOS JANUARY PAYMENT from OLUWAFEMI BABATUNDE to INFOBASE LIMITED"/>
    <n v="25000"/>
    <x v="0"/>
    <s v="FCT"/>
    <s v="NORTH CENTRAL"/>
    <x v="2"/>
    <s v="UNLIMITED 50R"/>
    <x v="7"/>
    <x v="7"/>
    <n v="0"/>
    <s v="65"/>
    <x v="7"/>
    <n v="35"/>
    <x v="7"/>
  </r>
  <r>
    <x v="52"/>
    <s v="OWN ACCOUNT TRANSFER via GAPS 638293829476345097-2 INFLOW PAYMENT TO OPERATIONS REF: 0699587115184329224000000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via Internet Banking P107. ---- MTN NIGERIA from JONATHAN OYETOLA to ZETA SOLUTIONS LIMITED"/>
    <n v="25000"/>
    <x v="0"/>
    <s v="FCT"/>
    <s v="NORTH CENTRAL"/>
    <x v="2"/>
    <s v="UNLIMITED 50R"/>
    <x v="7"/>
    <x v="7"/>
    <n v="0"/>
    <s v="65"/>
    <x v="7"/>
    <n v="35"/>
    <x v="7"/>
  </r>
  <r>
    <x v="52"/>
    <s v="TRANSFER BETWEEN CUSTOMERS MBANKING - P107 SPECTRANET OWERRI from CHUKWUDI OKAFOR to GLOLINK SOLUTIONS LIMITED"/>
    <n v="25000"/>
    <x v="0"/>
    <s v="FCT"/>
    <s v="NORTH CENTRAL"/>
    <x v="2"/>
    <s v="UNLIMITED 50R"/>
    <x v="7"/>
    <x v="7"/>
    <n v="0"/>
    <s v="65"/>
    <x v="7"/>
    <n v="35"/>
    <x v="7"/>
  </r>
  <r>
    <x v="53"/>
    <s v="TRANSFER BETWEEN CUSTOMERS via Internet Banking P107. ---- SPECTRANET ABUJA REF: 2345678901234567000000050000000 from DAVID OYEWALE to ELEVATE SYSTEMS"/>
    <n v="110000"/>
    <x v="1"/>
    <s v="Gombe"/>
    <s v="NORTH EAST"/>
    <x v="0"/>
    <s v="UNLIMITED 50"/>
    <x v="0"/>
    <x v="0"/>
    <n v="35000"/>
    <s v="65"/>
    <x v="0"/>
    <n v="35"/>
    <x v="0"/>
  </r>
  <r>
    <x v="54"/>
    <s v="TRANSFER BETWEEN CUSTOMERS MBANKING - P107 MTN LAGOS FEB 2024 from GRACE OLAGUNJU to SYNERGY TECH LIMITED"/>
    <n v="110000"/>
    <x v="0"/>
    <s v="BORNO"/>
    <s v="NORTH EAST"/>
    <x v="0"/>
    <s v="UNLIMITED 50"/>
    <x v="0"/>
    <x v="0"/>
    <n v="35000"/>
    <s v="65"/>
    <x v="0"/>
    <n v="35"/>
    <x v="0"/>
  </r>
  <r>
    <x v="55"/>
    <s v="TRANSFER BETWEEN CUSTOMERS MBANKING - P107. ---- SPECTRANET LAGOS REF: 338218398673298720005754503445 Account Transfer from ZAINAB BELLO to NEXUS TECH LIMITED"/>
    <n v="25000"/>
    <x v="0"/>
    <s v="TARABA"/>
    <s v="NORTH EAST"/>
    <x v="2"/>
    <s v="UNLIMITED 50R"/>
    <x v="7"/>
    <x v="7"/>
    <n v="0"/>
    <s v="65"/>
    <x v="7"/>
    <n v="35"/>
    <x v="7"/>
  </r>
  <r>
    <x v="55"/>
    <s v="TRANSFER BETWEEN CUSTOMERS via Internet Banking P107 from CHINEDU OKAFOR to SYNERGY IT LIMITED"/>
    <n v="25000"/>
    <x v="0"/>
    <s v="TARABA"/>
    <s v="NORTH EAST"/>
    <x v="2"/>
    <s v="UNLIMITED 50R"/>
    <x v="7"/>
    <x v="7"/>
    <n v="0"/>
    <s v="65"/>
    <x v="7"/>
    <n v="35"/>
    <x v="7"/>
  </r>
  <r>
    <x v="55"/>
    <s v="OWN ACCOUNT TRANSFER via GAPS 638398429736545792-1 INFLOW PAYMENT REF: 0699587115176681882000000"/>
    <n v="25000"/>
    <x v="0"/>
    <s v="TARABA"/>
    <s v="NORTH EAST"/>
    <x v="2"/>
    <s v="UNLIMITED 50R"/>
    <x v="7"/>
    <x v="7"/>
    <n v="0"/>
    <s v="65"/>
    <x v="7"/>
    <n v="35"/>
    <x v="7"/>
  </r>
  <r>
    <x v="56"/>
    <s v="OWN ACCOUNT TRANSFER via GAPS 638496720837495683-45 INFLOW RECEIVED FOR OPERATIONS REF: 0699587115289372098000000"/>
    <n v="25000"/>
    <x v="0"/>
    <s v="BORNO"/>
    <s v="NORTH EAST"/>
    <x v="2"/>
    <s v="UNLIMITED 50R"/>
    <x v="7"/>
    <x v="7"/>
    <n v="0"/>
    <s v="65"/>
    <x v="7"/>
    <n v="35"/>
    <x v="7"/>
  </r>
  <r>
    <x v="57"/>
    <s v="TRANSFER BETWEEN CUSTOMERS MBANKING - P107 GLO NETWORKS NIGERIA FEB PAYMENT from DAVID ALEXANDER to ADVANCED SYSTEMS LIMITED"/>
    <n v="110000"/>
    <x v="0"/>
    <s v="FCT"/>
    <s v="NORTH CENTRAL"/>
    <x v="0"/>
    <s v="UNLIMITED 50"/>
    <x v="0"/>
    <x v="0"/>
    <n v="35000"/>
    <s v="65"/>
    <x v="0"/>
    <n v="35"/>
    <x v="0"/>
  </r>
  <r>
    <x v="57"/>
    <s v="TRANSFER BETWEEN CUSTOMERS MBANKING - P107. ---- GLOBACOM NETWORK OWERRI REF: 338218909782204750005754503500 Account Transfer from CHIDERA UZOR to ALPHATECH LIMITED"/>
    <n v="25000"/>
    <x v="1"/>
    <s v="FCT"/>
    <s v="NORTH CENTRAL"/>
    <x v="2"/>
    <s v="UNLIMITED 50R"/>
    <x v="7"/>
    <x v="7"/>
    <n v="0"/>
    <s v="65"/>
    <x v="7"/>
    <n v="35"/>
    <x v="7"/>
  </r>
  <r>
    <x v="58"/>
    <s v="TRANSFER BETWEEN CUSTOMERS MBANKING - P107. ---- MTN LAGOS PAYMENT from OLUYEMI OLUKOLE to BRIGHT TECH SYSTEMS"/>
    <n v="332000"/>
    <x v="0"/>
    <s v="FCT"/>
    <s v="NORTH WEST"/>
    <x v="0"/>
    <s v="UNLIMITED 300"/>
    <x v="3"/>
    <x v="3"/>
    <n v="35000"/>
    <s v="63"/>
    <x v="3"/>
    <n v="37"/>
    <x v="3"/>
  </r>
  <r>
    <x v="58"/>
    <s v="TRANSFER BETWEEN CUSTOMERS MBANKING - P107. ---- MTN NIGERIA REF: 335218576987651850006754503456 Account Transfer from DAVID SMITH to SMART SOLUTIONS LIMITED"/>
    <n v="25000"/>
    <x v="0"/>
    <s v="BORNO"/>
    <s v="NORTH EAST"/>
    <x v="2"/>
    <s v="UNLIMITED 50R"/>
    <x v="7"/>
    <x v="7"/>
    <n v="0"/>
    <s v="65"/>
    <x v="7"/>
    <n v="35"/>
    <x v="7"/>
  </r>
  <r>
    <x v="58"/>
    <s v="TRANSFER BETWEEN CUSTOMERS via Internet Banking P107 - SPECTRANET OWERRI FEB 2024 Account Transfer from EMEKA NWOSU to TECHLAB LIMITED"/>
    <n v="25000"/>
    <x v="0"/>
    <s v="BORNO"/>
    <s v="NORTH EAST"/>
    <x v="2"/>
    <s v="UNLIMITED 50R"/>
    <x v="7"/>
    <x v="7"/>
    <n v="0"/>
    <s v="65"/>
    <x v="7"/>
    <n v="35"/>
    <x v="7"/>
  </r>
  <r>
    <x v="59"/>
    <s v="TRANSFER BETWEEN CUSTOMERS via Internet Banking P107 - ETISALAT NIGERIA from JUDE ONYEKACHI to NETSERV SOLUTIONS LIMITED"/>
    <n v="110000"/>
    <x v="1"/>
    <s v="KADUNA"/>
    <s v="NORTH CENTRAL"/>
    <x v="0"/>
    <s v="UNLIMITED 50"/>
    <x v="0"/>
    <x v="0"/>
    <n v="35000"/>
    <s v="65"/>
    <x v="0"/>
    <n v="35"/>
    <x v="0"/>
  </r>
  <r>
    <x v="60"/>
    <s v="TRANSFER BETWEEN CUSTOMERS MBANKING - P107. ---- GLO NETWORKS NIGERIA REF: 338217898432087670005754504290 Account Transfer from FRANCIS ADELEKE to BRIGHT IT SOLUTIONS"/>
    <n v="25000"/>
    <x v="1"/>
    <s v="KANO"/>
    <s v="NORTH WEST"/>
    <x v="2"/>
    <s v="UNLIMITED 50R"/>
    <x v="7"/>
    <x v="7"/>
    <n v="0"/>
    <s v="65"/>
    <x v="7"/>
    <n v="35"/>
    <x v="7"/>
  </r>
  <r>
    <x v="60"/>
    <s v="OWN ACCOUNT TRANSFER via GAPS 638295928374572049-2 INFLOW PAYMENT TO OPERATIONS REF: 0699587115187421095000000"/>
    <n v="25000"/>
    <x v="1"/>
    <s v="KANO"/>
    <s v="NORTH WEST"/>
    <x v="2"/>
    <s v="UNLIMITED 50R"/>
    <x v="7"/>
    <x v="7"/>
    <n v="0"/>
    <s v="65"/>
    <x v="7"/>
    <n v="35"/>
    <x v="7"/>
  </r>
  <r>
    <x v="61"/>
    <s v="TRANSFER BETWEEN CUSTOMERS via Internet Banking P107 MTN OWERRI from BENJAMIN ADE to INFOTEC SYSTEMS LIMITED"/>
    <n v="110000"/>
    <x v="0"/>
    <s v="FCT"/>
    <s v="NORTH CENTRAL"/>
    <x v="0"/>
    <s v="UNLIMITED 50"/>
    <x v="0"/>
    <x v="0"/>
    <n v="35000"/>
    <s v="65"/>
    <x v="0"/>
    <n v="35"/>
    <x v="0"/>
  </r>
  <r>
    <x v="62"/>
    <s v="TRANSFER BETWEEN CUSTOMERS MBANKING - P107 MTN LAGOS JANUARY PAYMENT from AYO OLAYINKA to INFOTECH AFRICA SYSTEMS"/>
    <n v="110000"/>
    <x v="1"/>
    <s v="FCT"/>
    <s v="NORTH CENTRAL"/>
    <x v="0"/>
    <s v="UNLIMITED 50"/>
    <x v="0"/>
    <x v="0"/>
    <n v="35000"/>
    <s v="65"/>
    <x v="0"/>
    <n v="35"/>
    <x v="0"/>
  </r>
  <r>
    <x v="62"/>
    <s v="TRANSFER BETWEEN CUSTOMERS MBANKING - P107 MTN LAGOS FEB PAYMENT from OLUFEMI OYEBODE to VANTAGE AFRICA SYSTEMS"/>
    <n v="110000"/>
    <x v="1"/>
    <s v="FCT"/>
    <s v="NORTH CENTRAL"/>
    <x v="0"/>
    <s v="UNLIMITED 50"/>
    <x v="0"/>
    <x v="0"/>
    <n v="35000"/>
    <s v="65"/>
    <x v="0"/>
    <n v="35"/>
    <x v="0"/>
  </r>
  <r>
    <x v="62"/>
    <s v="OWN ACCOUNT TRANSFER via GAPS 638395297847302983-3 PAYMENT RECEIVED FROM INFLOW ACCOUNT REF: 0699587115188231092000000"/>
    <n v="332000"/>
    <x v="1"/>
    <s v="Gombe"/>
    <s v="NORTH EAST"/>
    <x v="0"/>
    <s v="UNLIMITED 300"/>
    <x v="3"/>
    <x v="3"/>
    <n v="35000"/>
    <s v="63"/>
    <x v="3"/>
    <n v="37"/>
    <x v="3"/>
  </r>
  <r>
    <x v="62"/>
    <s v="OWN ACCOUNT TRANSFER via GAPS 638293918734657093-2 PAYMENT TRANSFER TO INFLOW ACCOUNT REF: 0699587115194312995000000"/>
    <n v="99000"/>
    <x v="1"/>
    <s v="Gombe"/>
    <s v="NORTH EAST"/>
    <x v="2"/>
    <s v="UNLIMITED 300R"/>
    <x v="8"/>
    <x v="8"/>
    <n v="0"/>
    <s v="63"/>
    <x v="8"/>
    <n v="37"/>
    <x v="8"/>
  </r>
  <r>
    <x v="62"/>
    <s v="TRANSFER BETWEEN CUSTOMERS via Internet Banking P107. ---- GLO NETWORKS OWERRI FEB PAYMENT REF: 994834221756238700057454503888 Account Transfer from ADEBAYO KOLA to INFOTECH SYSTEMS LIMITED"/>
    <n v="99000"/>
    <x v="1"/>
    <s v="Gombe"/>
    <s v="NORTH EAST"/>
    <x v="2"/>
    <s v="UNLIMITED 300R"/>
    <x v="8"/>
    <x v="8"/>
    <n v="0"/>
    <s v="63"/>
    <x v="8"/>
    <n v="37"/>
    <x v="8"/>
  </r>
  <r>
    <x v="62"/>
    <s v="TRANSFER BETWEEN CUSTOMERS MBANKING - P107 GLO NETWORKS ABUJA FEB 2024 from JOHN OKAFOR to BRIGHTLINK AFRICA SYSTEMS"/>
    <n v="99000"/>
    <x v="1"/>
    <s v="Gombe"/>
    <s v="NORTH EAST"/>
    <x v="2"/>
    <s v="UNLIMITED 300R"/>
    <x v="8"/>
    <x v="8"/>
    <n v="0"/>
    <s v="63"/>
    <x v="8"/>
    <n v="37"/>
    <x v="8"/>
  </r>
  <r>
    <x v="63"/>
    <s v="TRANSFER BETWEEN CUSTOMERS MBANKING - P107 MTN NIGERIA JAN PAYMENT from CHUKWUMA EZE to SYSTEMATIC SOLUTIONS LIMITED"/>
    <n v="149000"/>
    <x v="0"/>
    <s v="FCT"/>
    <s v="NORTH CENTRAL"/>
    <x v="0"/>
    <s v="UNLIMITED 100"/>
    <x v="1"/>
    <x v="1"/>
    <n v="35000"/>
    <s v="68"/>
    <x v="1"/>
    <n v="32"/>
    <x v="1"/>
  </r>
  <r>
    <x v="64"/>
    <s v="TRANSFER BETWEEN CUSTOMERS via Internet Banking P107 from TONY JOHNSON to TECHNOVATE LIMITED"/>
    <n v="25000"/>
    <x v="0"/>
    <s v="FCT"/>
    <s v="NORTH CENTRAL"/>
    <x v="2"/>
    <s v="UNLIMITED 50R"/>
    <x v="7"/>
    <x v="7"/>
    <n v="0"/>
    <s v="65"/>
    <x v="7"/>
    <n v="35"/>
    <x v="7"/>
  </r>
  <r>
    <x v="65"/>
    <s v="TRANSFER BETWEEN CUSTOMERS MBANKING - P107 MTN LAGOS FEB PAYMENT from SAMUEL OKORO to DIGITECH SOLUTIONS LIMITED"/>
    <n v="25000"/>
    <x v="1"/>
    <s v="KADUNA"/>
    <s v="NORTH CENTRAL"/>
    <x v="2"/>
    <s v="UNLIMITED 50R"/>
    <x v="7"/>
    <x v="7"/>
    <n v="0"/>
    <s v="65"/>
    <x v="7"/>
    <n v="35"/>
    <x v="7"/>
  </r>
  <r>
    <x v="66"/>
    <s v="OWN ACCOUNT TRANSFER via GAPS 638399048347829408-2 INFLOW PAYMENT TO OPERATIONS REF: 0699587115191472091000000"/>
    <n v="110000"/>
    <x v="0"/>
    <s v="FCT"/>
    <s v="NORTH CENTRAL"/>
    <x v="0"/>
    <s v="UNLIMITED 50"/>
    <x v="0"/>
    <x v="0"/>
    <n v="35000"/>
    <s v="65"/>
    <x v="0"/>
    <n v="35"/>
    <x v="0"/>
  </r>
  <r>
    <x v="67"/>
    <s v="OWN ACCOUNT TRANSFER via GAPS 638399394827589203-1 PAYMENT RECEIVED FROM INFLOW ACCOUNT REF: 0699587115199974097000000"/>
    <n v="49000"/>
    <x v="1"/>
    <s v="KANO"/>
    <s v="NORTH WEST"/>
    <x v="2"/>
    <s v="UNLIMITED 150R"/>
    <x v="9"/>
    <x v="9"/>
    <n v="0"/>
    <s v="71"/>
    <x v="9"/>
    <n v="29"/>
    <x v="9"/>
  </r>
  <r>
    <x v="67"/>
    <s v="TRANSFER BETWEEN CUSTOMERS MBANKING - P107. ---- SPECTRANET ABUJA REF: 337219596782204850005854503432 Account Transfer from IBRAHIM BELLO to IT4AFRICA LIMITED"/>
    <n v="99000"/>
    <x v="1"/>
    <s v="FCT"/>
    <s v="NORTH CENTRAL"/>
    <x v="2"/>
    <s v="UNLIMITED 300R"/>
    <x v="8"/>
    <x v="8"/>
    <n v="0"/>
    <s v="63"/>
    <x v="8"/>
    <n v="37"/>
    <x v="8"/>
  </r>
  <r>
    <x v="67"/>
    <s v="OWN ACCOUNT TRANSFER via GAPS 638193313307017487-1 TRANSFER OF INFLOW FUNDS RECEIVED IN OPERATIONS REF: 0699587115157688926000000"/>
    <n v="99000"/>
    <x v="1"/>
    <s v="FCT"/>
    <s v="NORTH CENTRAL"/>
    <x v="2"/>
    <s v="UNLIMITED 300R"/>
    <x v="8"/>
    <x v="8"/>
    <n v="0"/>
    <s v="63"/>
    <x v="8"/>
    <n v="37"/>
    <x v="8"/>
  </r>
  <r>
    <x v="68"/>
    <s v="TRANSFER BETWEEN CUSTOMERS MBANKING - P107 MTN LAGOS FEB PAYMENT from CHINEDU OBI to VANTAGE SYSTEMS AFRICA LIMITED"/>
    <n v="25000"/>
    <x v="1"/>
    <s v="KADUNA"/>
    <s v="NORTH CENTRAL"/>
    <x v="2"/>
    <s v="UNLIMITED 50R"/>
    <x v="7"/>
    <x v="7"/>
    <n v="0"/>
    <s v="65"/>
    <x v="7"/>
    <n v="35"/>
    <x v="7"/>
  </r>
  <r>
    <x v="69"/>
    <s v="TRANSFER BETWEEN CUSTOMERS via Internet Banking P107. ---- MTN NIGERIA REF: 5678901234567895000000050000000 from KELECHI OBI to INNOVATIVE SYSTEMS"/>
    <n v="110000"/>
    <x v="1"/>
    <s v="FCT"/>
    <s v="NORTH CENTRAL"/>
    <x v="0"/>
    <s v="UNLIMITED 50"/>
    <x v="0"/>
    <x v="0"/>
    <n v="35000"/>
    <s v="65"/>
    <x v="0"/>
    <n v="35"/>
    <x v="0"/>
  </r>
  <r>
    <x v="69"/>
    <s v="OWN ACCOUNT TRANSFER via GAPS 638496720837495683-24 PAYMENT RECEIVED FOR OPERATIONS REF: 0699587115266272099000000"/>
    <n v="149000"/>
    <x v="1"/>
    <s v="FCT"/>
    <s v="NORTH CENTRAL"/>
    <x v="0"/>
    <s v="UNLIMITED 100"/>
    <x v="1"/>
    <x v="1"/>
    <n v="35000"/>
    <s v="68"/>
    <x v="1"/>
    <n v="32"/>
    <x v="1"/>
  </r>
  <r>
    <x v="69"/>
    <s v="OWN ACCOUNT TRANSFER via GAPS 638293928374565792-1 INFLOW PAYMENT TRANSFER REF: 0699587115157689227000000"/>
    <n v="59000"/>
    <x v="1"/>
    <s v="KANO"/>
    <s v="NORTH WEST"/>
    <x v="2"/>
    <s v="CAPPED 200R"/>
    <x v="10"/>
    <x v="10"/>
    <n v="0"/>
    <s v="70"/>
    <x v="10"/>
    <n v="30"/>
    <x v="10"/>
  </r>
  <r>
    <x v="70"/>
    <s v="TRANSFER BETWEEN CUSTOMERS via Internet Banking P107 from JOHN OLADELE to BRIGHT TECH SYSTEMS LIMITED"/>
    <n v="149000"/>
    <x v="0"/>
    <s v="SOKOTO"/>
    <s v="NORTH WEST"/>
    <x v="0"/>
    <s v="UNLIMITED 100"/>
    <x v="1"/>
    <x v="1"/>
    <n v="35000"/>
    <s v="68"/>
    <x v="1"/>
    <n v="32"/>
    <x v="1"/>
  </r>
  <r>
    <x v="70"/>
    <s v="TRANSFER BETWEEN CUSTOMERS via Internet Banking P107. ---- MTN OWERRI REF: 338217996765432850005754503234 Account Transfer from ABUBAKAR JIMOH to ZETA TECH LIMITED"/>
    <n v="149000"/>
    <x v="0"/>
    <s v="SOKOTO"/>
    <s v="NORTH WEST"/>
    <x v="0"/>
    <s v="UNLIMITED 100"/>
    <x v="1"/>
    <x v="1"/>
    <n v="35000"/>
    <s v="68"/>
    <x v="1"/>
    <n v="32"/>
    <x v="1"/>
  </r>
  <r>
    <x v="70"/>
    <s v="TRANSFER BETWEEN CUSTOMERS MBANKING - P107 MTN ABUJA JANUARY PAYMENT from FELIX ADEDIRAN to PICOTEL LIMITED"/>
    <n v="149000"/>
    <x v="0"/>
    <s v="SOKOTO"/>
    <s v="NORTH WEST"/>
    <x v="0"/>
    <s v="UNLIMITED 100"/>
    <x v="1"/>
    <x v="1"/>
    <n v="35000"/>
    <s v="68"/>
    <x v="1"/>
    <n v="32"/>
    <x v="1"/>
  </r>
  <r>
    <x v="70"/>
    <s v="OWN ACCOUNT TRANSFER via GAPS 638342699796348758-1 PAYMENT TRANSFER GBADEBO OLADAPO REF: 0699587115168800912000000"/>
    <n v="149000"/>
    <x v="0"/>
    <s v="SOKOTO"/>
    <s v="NORTH WEST"/>
    <x v="0"/>
    <s v="UNLIMITED 100"/>
    <x v="1"/>
    <x v="1"/>
    <n v="35000"/>
    <s v="68"/>
    <x v="1"/>
    <n v="32"/>
    <x v="1"/>
  </r>
  <r>
    <x v="70"/>
    <s v="TRANSFER BETWEEN CUSTOMERS MBANKING - P107. ---- VISAFONE NIGERIA REF: 335218398673298720005754503222 Account Transfer from ALEX OLU to IT SOLUTIONS AFRICA"/>
    <n v="149000"/>
    <x v="0"/>
    <s v="SOKOTO"/>
    <s v="NORTH WEST"/>
    <x v="0"/>
    <s v="UNLIMITED 100"/>
    <x v="1"/>
    <x v="1"/>
    <n v="35000"/>
    <s v="68"/>
    <x v="1"/>
    <n v="32"/>
    <x v="1"/>
  </r>
  <r>
    <x v="70"/>
    <s v="TRANSFER BETWEEN CUSTOMERS MBANKING - P107 SPECTRANET ABUJA REF: 338218098573298720005754503990 Account Transfer from KENNY BOLAJI to FASTLINK AFRICA LIMITED"/>
    <n v="149000"/>
    <x v="0"/>
    <s v="SOKOTO"/>
    <s v="NORTH WEST"/>
    <x v="0"/>
    <s v="UNLIMITED 100"/>
    <x v="1"/>
    <x v="1"/>
    <n v="35000"/>
    <s v="68"/>
    <x v="1"/>
    <n v="32"/>
    <x v="1"/>
  </r>
  <r>
    <x v="70"/>
    <s v="OWN ACCOUNT TRANSFER via GAPS 638298392846455792-2 PAYMENT RECEIVED IN OPERATION REF: 0699587115176891882000000"/>
    <n v="149000"/>
    <x v="0"/>
    <s v="SOKOTO"/>
    <s v="NORTH WEST"/>
    <x v="0"/>
    <s v="UNLIMITED 100"/>
    <x v="1"/>
    <x v="1"/>
    <n v="35000"/>
    <s v="68"/>
    <x v="1"/>
    <n v="32"/>
    <x v="1"/>
  </r>
  <r>
    <x v="70"/>
    <s v="TRANSFER BETWEEN CUSTOMERS MBANKING - P107 MTN LAGOS PAYMENT from OLAWALE OYETUNJI to AERO TECH SYSTEMS LIMITED"/>
    <n v="149000"/>
    <x v="0"/>
    <s v="KEBBI"/>
    <s v="NORTH WEST"/>
    <x v="0"/>
    <s v="UNLIMITED 100"/>
    <x v="1"/>
    <x v="1"/>
    <n v="35000"/>
    <s v="68"/>
    <x v="1"/>
    <n v="32"/>
    <x v="1"/>
  </r>
  <r>
    <x v="70"/>
    <s v="TRANSFER BETWEEN CUSTOMERS via Internet Banking P107 - GLO NETWORKS ABUJA from SAMUEL OKON to SYNERGY TECH AFRICA"/>
    <n v="149000"/>
    <x v="0"/>
    <s v="KEBBI"/>
    <s v="NORTH WEST"/>
    <x v="0"/>
    <s v="UNLIMITED 100"/>
    <x v="1"/>
    <x v="1"/>
    <n v="35000"/>
    <s v="68"/>
    <x v="1"/>
    <n v="32"/>
    <x v="1"/>
  </r>
  <r>
    <x v="70"/>
    <s v="TRANSFER BETWEEN CUSTOMERS MBANKING - P107. ---- ETISALAT OWERRI from OLUWASEUN IBRAHIM to INFOTECH SOLUTIONS"/>
    <n v="149000"/>
    <x v="0"/>
    <s v="KEBBI"/>
    <s v="NORTH WEST"/>
    <x v="0"/>
    <s v="UNLIMITED 100"/>
    <x v="1"/>
    <x v="1"/>
    <n v="35000"/>
    <s v="68"/>
    <x v="1"/>
    <n v="32"/>
    <x v="1"/>
  </r>
  <r>
    <x v="70"/>
    <s v="OWN ACCOUNT TRANSFER via GAPS 638299034098564783-1 INFLOW FUNDS TRANSFER REF: 0699587115190223486000000"/>
    <n v="149000"/>
    <x v="0"/>
    <s v="KEBBI"/>
    <s v="NORTH WEST"/>
    <x v="0"/>
    <s v="UNLIMITED 100"/>
    <x v="1"/>
    <x v="1"/>
    <n v="35000"/>
    <s v="68"/>
    <x v="1"/>
    <n v="32"/>
    <x v="1"/>
  </r>
  <r>
    <x v="70"/>
    <s v="TRANSFER BETWEEN CUSTOMERS via Internet Banking P107 from KELECHI NJOKU to ZENITH TECHNOLOGIES LIMITED"/>
    <n v="149000"/>
    <x v="0"/>
    <s v="KEBBI"/>
    <s v="NORTH WEST"/>
    <x v="0"/>
    <s v="UNLIMITED 100"/>
    <x v="1"/>
    <x v="1"/>
    <n v="35000"/>
    <s v="68"/>
    <x v="1"/>
    <n v="32"/>
    <x v="1"/>
  </r>
  <r>
    <x v="70"/>
    <s v="TRANSFER BETWEEN CUSTOMERS MBANKING - P107 SPECTRANET LAGOS FEB 2024 from RAHMAN TAIWO to BRIGHTWAY SOLUTIONS"/>
    <n v="149000"/>
    <x v="0"/>
    <s v="KEBBI"/>
    <s v="NORTH WEST"/>
    <x v="0"/>
    <s v="UNLIMITED 100"/>
    <x v="1"/>
    <x v="1"/>
    <n v="35000"/>
    <s v="68"/>
    <x v="1"/>
    <n v="32"/>
    <x v="1"/>
  </r>
  <r>
    <x v="70"/>
    <s v="TRANSFER BETWEEN CUSTOMERS via Internet Banking P107 from GBEMI ADEBAYO to ALPHATECH LIMITED"/>
    <n v="25000"/>
    <x v="0"/>
    <s v="SOKOTO"/>
    <s v="NORTH WEST"/>
    <x v="2"/>
    <s v="UNLIMITED 50R"/>
    <x v="7"/>
    <x v="7"/>
    <n v="0"/>
    <s v="65"/>
    <x v="7"/>
    <n v="35"/>
    <x v="7"/>
  </r>
  <r>
    <x v="71"/>
    <s v="TRANSFER BETWEEN CUSTOMERS via Internet Banking P107. ---- GLO NETWORKS LAGOS REF: 998284672194538500065754509672 Account Transfer from GRACE ADEYEMI to ZETA SYSTEMS AFRICA LIMITED"/>
    <n v="110000"/>
    <x v="1"/>
    <s v="Gombe"/>
    <s v="NORTH EAST"/>
    <x v="0"/>
    <s v="UNLIMITED 50"/>
    <x v="0"/>
    <x v="0"/>
    <n v="35000"/>
    <s v="65"/>
    <x v="0"/>
    <n v="35"/>
    <x v="0"/>
  </r>
  <r>
    <x v="71"/>
    <s v="TRANSFER BETWEEN CUSTOMERS via Internet Banking P107. ---- SPECTRANET ABUJA REF: 2345678901234567000000050000000 from WISDOM AKINTOLA to EXCEL SYSTEMS"/>
    <n v="110000"/>
    <x v="1"/>
    <s v="BORNO"/>
    <s v="NORTH EAST"/>
    <x v="0"/>
    <s v="UNLIMITED 50"/>
    <x v="0"/>
    <x v="0"/>
    <n v="35000"/>
    <s v="65"/>
    <x v="0"/>
    <n v="35"/>
    <x v="0"/>
  </r>
  <r>
    <x v="71"/>
    <s v="TRANSFER BETWEEN CUSTOMERS MBANKING - P107 GLO NETWORKS LAGOS REF: 7890123456789012000000050000000 from ISRAEL OLAJIDE to LEGEND TECH"/>
    <n v="25000"/>
    <x v="0"/>
    <s v="FCT"/>
    <s v="NORTH CENTRAL"/>
    <x v="2"/>
    <s v="UNLIMITED 50R"/>
    <x v="7"/>
    <x v="7"/>
    <n v="0"/>
    <s v="65"/>
    <x v="7"/>
    <n v="35"/>
    <x v="7"/>
  </r>
  <r>
    <x v="72"/>
    <s v="TRANSFER BETWEEN CUSTOMERS MBANKING - P107. ---- SPECTRANET NIGERIA from SIMON EDE to INFOBASE TECH SOLUTIONS"/>
    <n v="332000"/>
    <x v="1"/>
    <s v="ZAMFARA"/>
    <s v="NORTH CENTRAL"/>
    <x v="0"/>
    <s v="UNLIMITED 300"/>
    <x v="3"/>
    <x v="3"/>
    <n v="35000"/>
    <s v="63"/>
    <x v="3"/>
    <n v="37"/>
    <x v="3"/>
  </r>
  <r>
    <x v="72"/>
    <s v="TRANSFER BETWEEN CUSTOMERS MBANKING - P107. ---- SPECTRANET LAGOS FEB PAYMENT REF: 873482672194548800065754509328 Account Transfer from MARY ODE to TECHBASE SOLUTIONS LIMITED"/>
    <n v="332000"/>
    <x v="1"/>
    <s v="KEBBI"/>
    <s v="NORTH CENTRAL"/>
    <x v="0"/>
    <s v="UNLIMITED 300"/>
    <x v="3"/>
    <x v="3"/>
    <n v="35000"/>
    <s v="63"/>
    <x v="3"/>
    <n v="37"/>
    <x v="3"/>
  </r>
  <r>
    <x v="72"/>
    <s v="TRANSFER BETWEEN CUSTOMERS MBANKING - P107 ETISALAT OWERRI FEB PAYMENT from ABIMBOLA OLALEKAN to VANTAGE SYSTEMS"/>
    <n v="332000"/>
    <x v="1"/>
    <s v="SOKOTO"/>
    <s v="NORTH CENTRAL"/>
    <x v="0"/>
    <s v="UNLIMITED 300"/>
    <x v="3"/>
    <x v="3"/>
    <n v="35000"/>
    <s v="63"/>
    <x v="3"/>
    <n v="37"/>
    <x v="3"/>
  </r>
  <r>
    <x v="73"/>
    <s v="OWN ACCOUNT TRANSFER via GAPS 638348194827382019-2 PAYMENT TRANSFER TO INFLOW REF: 0699587115192143211000000"/>
    <n v="204800"/>
    <x v="0"/>
    <s v="FCT"/>
    <s v="NORTH CENTRAL"/>
    <x v="3"/>
    <s v="N/A"/>
    <x v="2"/>
    <x v="2"/>
    <s v="N/A"/>
    <s v="N/A"/>
    <x v="2"/>
    <s v="N/A"/>
    <x v="2"/>
  </r>
  <r>
    <x v="73"/>
    <s v="OWN ACCOUNT TRANSFER via GAPS 638398947583294015-1 PAYMENT RECEIVED FROM INFLOW ACCOUNT REF: 0699587115216872096000000"/>
    <n v="110000"/>
    <x v="0"/>
    <s v="BORNO"/>
    <s v="NORTH EAST"/>
    <x v="0"/>
    <s v="UNLIMITED 50"/>
    <x v="0"/>
    <x v="0"/>
    <n v="35000"/>
    <s v="65"/>
    <x v="0"/>
    <n v="35"/>
    <x v="0"/>
  </r>
  <r>
    <x v="73"/>
    <s v="OWN ACCOUNT TRANSFER via GAPS 638398297302874982-2 PAYMENT RECEIVED FROM INFLOW ACCOUNT REF: 0699587115198974093000000"/>
    <n v="38000"/>
    <x v="0"/>
    <s v="KANO"/>
    <s v="NORTH WEST"/>
    <x v="2"/>
    <s v="UNLIMITED 100R"/>
    <x v="5"/>
    <x v="5"/>
    <n v="0"/>
    <s v="68"/>
    <x v="5"/>
    <n v="32"/>
    <x v="5"/>
  </r>
  <r>
    <x v="73"/>
    <s v="TRANSFER BETWEEN CUSTOMERS MBANKING - P107. ---- SPECTRANET LAGOS FEB PAYMENT REF: 223145672983457100065754509621 Account Transfer from IFEANYI NWANKWO to INFOTECH SOLUTIONS"/>
    <n v="38000"/>
    <x v="0"/>
    <s v="KANO"/>
    <s v="NORTH WEST"/>
    <x v="2"/>
    <s v="UNLIMITED 100R"/>
    <x v="5"/>
    <x v="5"/>
    <n v="0"/>
    <s v="68"/>
    <x v="5"/>
    <n v="32"/>
    <x v="5"/>
  </r>
  <r>
    <x v="73"/>
    <s v="TRANSFER BETWEEN CUSTOMERS via Internet Banking P107 MTN LAGOS JANUARY PAYMENT from IHUOMA ODE to SYNERGY TECH AFRICA SYSTEMS"/>
    <n v="38000"/>
    <x v="0"/>
    <s v="KANO"/>
    <s v="NORTH WEST"/>
    <x v="2"/>
    <s v="UNLIMITED 100R"/>
    <x v="5"/>
    <x v="5"/>
    <n v="0"/>
    <s v="68"/>
    <x v="5"/>
    <n v="32"/>
    <x v="5"/>
  </r>
  <r>
    <x v="73"/>
    <s v="TRANSFER BETWEEN CUSTOMERS MBANKING - P107 ETISALAT NIGERIA FEB PAYMENT from JOSHUA AKANDE to SYSTEMIC SOLUTIONS LIMITED"/>
    <n v="38000"/>
    <x v="0"/>
    <s v="KANO"/>
    <s v="NORTH WEST"/>
    <x v="2"/>
    <s v="UNLIMITED 100R"/>
    <x v="5"/>
    <x v="5"/>
    <n v="0"/>
    <s v="68"/>
    <x v="5"/>
    <n v="32"/>
    <x v="5"/>
  </r>
  <r>
    <x v="74"/>
    <s v="TRANSFER BETWEEN CUSTOMERS MBANKING - P107. ---- SPECTRANET ABUJA FEB 2024 REF: 338217496782309850005754503345 Account Transfer from IFEANYI OKAFOR to P3TECH LIMITED"/>
    <n v="49000"/>
    <x v="0"/>
    <s v="KANO"/>
    <s v="NORTH WEST"/>
    <x v="2"/>
    <s v="UNLIMITED 150R"/>
    <x v="9"/>
    <x v="9"/>
    <n v="0"/>
    <s v="71"/>
    <x v="9"/>
    <n v="29"/>
    <x v="9"/>
  </r>
  <r>
    <x v="74"/>
    <s v="OWN ACCOUNT TRANSFER via GAPS 638288309876543098-4 TRANSFER OF INFLOW FUNDS TO OPERATIONS REF: 0699587115167898888000000"/>
    <n v="25000"/>
    <x v="0"/>
    <s v="KANO"/>
    <s v="NORTH WEST"/>
    <x v="2"/>
    <s v="UNLIMITED 50R"/>
    <x v="7"/>
    <x v="7"/>
    <n v="0"/>
    <s v="65"/>
    <x v="7"/>
    <n v="35"/>
    <x v="7"/>
  </r>
  <r>
    <x v="75"/>
    <s v="TRANSFER BETWEEN CUSTOMERS MBANKING - P107 PICOTEL LAGOS FEB PAYMENT from JAMES OLIVER to P3TECH LIMITED"/>
    <n v="25000"/>
    <x v="0"/>
    <s v="BORNO"/>
    <s v="NORTH EAST"/>
    <x v="2"/>
    <s v="UNLIMITED 50R"/>
    <x v="7"/>
    <x v="7"/>
    <n v="0"/>
    <s v="65"/>
    <x v="7"/>
    <n v="35"/>
    <x v="7"/>
  </r>
  <r>
    <x v="75"/>
    <s v="TRANSFER BETWEEN CUSTOMERS MBANKING - P107 MTN LAGOS REF: 994834221756230500057454089000 Account Transfer from AYODELE FASHOLA to INFOBASE TECHNOLOGIES"/>
    <n v="25000"/>
    <x v="0"/>
    <s v="KANO"/>
    <s v="NORTH WEST"/>
    <x v="2"/>
    <s v="UNLIMITED 50R"/>
    <x v="7"/>
    <x v="7"/>
    <n v="0"/>
    <s v="65"/>
    <x v="7"/>
    <n v="35"/>
    <x v="7"/>
  </r>
  <r>
    <x v="76"/>
    <s v="OWN ACCOUNT TRANSFER via GAPS 638398947583294018-2 INFLOW PAYMENT TO OPERATIONS REF: 0699587115215772098000000"/>
    <n v="110000"/>
    <x v="1"/>
    <s v="FCT"/>
    <s v="NORTH CENTRAL"/>
    <x v="0"/>
    <s v="UNLIMITED 50"/>
    <x v="0"/>
    <x v="0"/>
    <n v="35000"/>
    <s v="65"/>
    <x v="0"/>
    <n v="35"/>
    <x v="0"/>
  </r>
  <r>
    <x v="76"/>
    <s v="TRANSFER BETWEEN CUSTOMERS MBANKING - P107 ETISALAT OWERRI FEB PAYMENT from ABIMBOLA OLALEKAN to VANTAGE SYSTEMS"/>
    <n v="110000"/>
    <x v="1"/>
    <s v="BENUE"/>
    <s v="NORTH CENTRAL"/>
    <x v="0"/>
    <s v="UNLIMITED 50"/>
    <x v="0"/>
    <x v="0"/>
    <n v="35000"/>
    <s v="65"/>
    <x v="0"/>
    <n v="35"/>
    <x v="0"/>
  </r>
  <r>
    <x v="76"/>
    <s v="OWN ACCOUNT TRANSFER via GAPS 638496720837495683-29 INFLOW RECEIVED FOR OPERATIONS REF: 0699587115271772098000000"/>
    <n v="110000"/>
    <x v="1"/>
    <s v="BENUE"/>
    <s v="NORTH CENTRAL"/>
    <x v="0"/>
    <s v="UNLIMITED 50"/>
    <x v="0"/>
    <x v="0"/>
    <n v="35000"/>
    <s v="65"/>
    <x v="0"/>
    <n v="35"/>
    <x v="0"/>
  </r>
  <r>
    <x v="76"/>
    <s v="TRANSFER BETWEEN CUSTOMERS via Internet Banking P107 MTN ABUJA from FELIX JOHN to BRIGHT TECH SYSTEMS"/>
    <n v="26000"/>
    <x v="1"/>
    <s v="NIGER"/>
    <s v="NORTH WEST"/>
    <x v="4"/>
    <s v="N/A"/>
    <x v="2"/>
    <x v="2"/>
    <s v="N/A"/>
    <s v="N/A"/>
    <x v="2"/>
    <s v="N/A"/>
    <x v="2"/>
  </r>
  <r>
    <x v="77"/>
    <s v="TRANSFER BETWEEN CUSTOMERS via Internet Banking P107. ---- GLO NETWORKS ABUJA FEB PAYMENT REF: 293148672983457500065754509627 Account Transfer from JAMES IGWE to VANTAGE SOLUTIONS LIMITED"/>
    <n v="25000"/>
    <x v="0"/>
    <s v="KANO"/>
    <s v="NORTH WEST"/>
    <x v="2"/>
    <s v="UNLIMITED 50R"/>
    <x v="7"/>
    <x v="7"/>
    <n v="0"/>
    <s v="65"/>
    <x v="7"/>
    <n v="35"/>
    <x v="7"/>
  </r>
  <r>
    <x v="78"/>
    <s v="TRANSFER BETWEEN CUSTOMERS via Internet Banking P107 - GLO NETWORKS LAGOS FEB 2024 from IBRAHIM MUSTAFA to ZETA TECH SOLUTIONS"/>
    <n v="59000"/>
    <x v="1"/>
    <s v="KANO"/>
    <s v="NORTH WEST"/>
    <x v="2"/>
    <s v="CAPPED 200R"/>
    <x v="10"/>
    <x v="10"/>
    <n v="0"/>
    <s v="70"/>
    <x v="10"/>
    <n v="30"/>
    <x v="10"/>
  </r>
  <r>
    <x v="79"/>
    <s v="TRANSFER BETWEEN CUSTOMERS MBANKING - P107 SPECTRANET ABUJA REF: 992183576876504850009865503243 Account Transfer from DAVID EKENE to CODEBASE LIMITED"/>
    <n v="38000"/>
    <x v="1"/>
    <s v="Gombe"/>
    <s v="NORTH EAST"/>
    <x v="2"/>
    <s v="UNLIMITED 100R"/>
    <x v="5"/>
    <x v="5"/>
    <n v="0"/>
    <s v="68"/>
    <x v="5"/>
    <n v="32"/>
    <x v="5"/>
  </r>
  <r>
    <x v="80"/>
    <s v="TRANSFER BETWEEN CUSTOMERS MBANKING - P107. ---- VISAFONE NIGERIA REF: 335218398673298720005754503222 Account Transfer from ALEX OLU to IT SOLUTIONS AFRICA"/>
    <n v="25000"/>
    <x v="1"/>
    <s v="KATSINA"/>
    <s v="NORTH WEST"/>
    <x v="2"/>
    <s v="UNLIMITED 50R"/>
    <x v="7"/>
    <x v="7"/>
    <n v="0"/>
    <s v="65"/>
    <x v="7"/>
    <n v="35"/>
    <x v="7"/>
  </r>
  <r>
    <x v="80"/>
    <s v="TRANSFER BETWEEN CUSTOMERS MBANKING - P107 SPECTRANET ABUJA REF: 338218098573298720005754503990 Account Transfer from KENNY BOLAJI to FASTLINK AFRICA LIMITED"/>
    <n v="25000"/>
    <x v="1"/>
    <s v="KATSINA"/>
    <s v="NORTH WEST"/>
    <x v="2"/>
    <s v="UNLIMITED 50R"/>
    <x v="7"/>
    <x v="7"/>
    <n v="0"/>
    <s v="65"/>
    <x v="7"/>
    <n v="35"/>
    <x v="7"/>
  </r>
  <r>
    <x v="80"/>
    <s v="OWN ACCOUNT TRANSFER via GAPS 638298392846455792-2 PAYMENT RECEIVED IN OPERATION REF: 0699587115176891882000000"/>
    <n v="25000"/>
    <x v="1"/>
    <s v="KATSINA"/>
    <s v="NORTH WEST"/>
    <x v="2"/>
    <s v="UNLIMITED 50R"/>
    <x v="7"/>
    <x v="7"/>
    <n v="0"/>
    <s v="65"/>
    <x v="7"/>
    <n v="35"/>
    <x v="7"/>
  </r>
  <r>
    <x v="81"/>
    <s v="TRANSFER BETWEEN CUSTOMERS MBANKING - P107 MTN LAGOS JANUARY PAYMENT from GRACE OLA to MEGABASE SYSTEMS AFRICA"/>
    <n v="110000"/>
    <x v="1"/>
    <s v="KANO"/>
    <s v="NORTH WEST"/>
    <x v="0"/>
    <s v="UNLIMITED 50"/>
    <x v="0"/>
    <x v="0"/>
    <n v="35000"/>
    <s v="65"/>
    <x v="0"/>
    <n v="35"/>
    <x v="0"/>
  </r>
  <r>
    <x v="81"/>
    <s v="TRANSFER BETWEEN CUSTOMERS MBANKING - P107 MTN OWERRI REF: 992183576876504850009865509876 Account Transfer from JOHN SMITH to BLUE WAVE SOLUTIONS"/>
    <n v="59000"/>
    <x v="1"/>
    <s v="KANO"/>
    <s v="NORTH WEST"/>
    <x v="2"/>
    <s v="CAPPED 200R"/>
    <x v="10"/>
    <x v="10"/>
    <n v="0"/>
    <s v="70"/>
    <x v="10"/>
    <n v="30"/>
    <x v="10"/>
  </r>
  <r>
    <x v="81"/>
    <s v="TRANSFER BETWEEN CUSTOMERS MBANKING - P107. ---- SPECTRANET LAGOS REF: 338218398673298720005754503445 Account Transfer from ZAINAB BELLO to NEXUS TECH LIMITED"/>
    <n v="59000"/>
    <x v="1"/>
    <s v="KANO"/>
    <s v="NORTH WEST"/>
    <x v="2"/>
    <s v="CAPPED 200R"/>
    <x v="10"/>
    <x v="10"/>
    <n v="0"/>
    <s v="70"/>
    <x v="10"/>
    <n v="30"/>
    <x v="10"/>
  </r>
  <r>
    <x v="81"/>
    <s v="TRANSFER BETWEEN CUSTOMERS via Internet Banking P107 from CHINEDU OKAFOR to SYNERGY IT LIMITED"/>
    <n v="59000"/>
    <x v="1"/>
    <s v="KANO"/>
    <s v="NORTH WEST"/>
    <x v="2"/>
    <s v="CAPPED 200R"/>
    <x v="10"/>
    <x v="10"/>
    <n v="0"/>
    <s v="70"/>
    <x v="10"/>
    <n v="30"/>
    <x v="10"/>
  </r>
  <r>
    <x v="81"/>
    <s v="TRANSFER BETWEEN CUSTOMERS MBANKING - P107. ---- ETISALAT NIGERIA REF: 338218098573498720005754503776 Account Transfer from IBRAHIM GABRIEL to CODEBASE LIMITED"/>
    <n v="25000"/>
    <x v="1"/>
    <s v="BORNO"/>
    <s v="NORTH EAST"/>
    <x v="2"/>
    <s v="UNLIMITED 50R"/>
    <x v="7"/>
    <x v="7"/>
    <n v="0"/>
    <s v="65"/>
    <x v="7"/>
    <n v="35"/>
    <x v="7"/>
  </r>
  <r>
    <x v="81"/>
    <s v="TRANSFER BETWEEN CUSTOMERS MBANKING - P107. ---- SPECTRANET LAGOS REF: 337218098573198720005754503345 Account Transfer from KUNLE OJEN to FASTTRACK SYSTEMS"/>
    <n v="25000"/>
    <x v="1"/>
    <s v="Gombe"/>
    <s v="NORTH EAST"/>
    <x v="2"/>
    <s v="UNLIMITED 50R"/>
    <x v="7"/>
    <x v="7"/>
    <n v="0"/>
    <s v="65"/>
    <x v="7"/>
    <n v="35"/>
    <x v="7"/>
  </r>
  <r>
    <x v="82"/>
    <s v="OWN ACCOUNT TRANSFER via GAPS 638398827293840203-2 PAYMENT RECEIVED FROM INFLOW ACCOUNT REF: 0699587115198874095000000"/>
    <n v="25000"/>
    <x v="1"/>
    <s v="KADUNA"/>
    <s v="NORTH CENTRAL"/>
    <x v="2"/>
    <s v="UNLIMITED 50R"/>
    <x v="7"/>
    <x v="7"/>
    <n v="0"/>
    <s v="65"/>
    <x v="7"/>
    <n v="35"/>
    <x v="7"/>
  </r>
  <r>
    <x v="83"/>
    <s v="TRANSFER BETWEEN CUSTOMERS via Internet Banking P107. ---- SPECTRANET NIGERIA FEB PAYMENT from PAUL OJO to SKYLINK SOLUTIONS"/>
    <n v="182000"/>
    <x v="0"/>
    <s v="JIGAWA"/>
    <s v="NORTH WEST"/>
    <x v="0"/>
    <s v="UNLIMITED 150"/>
    <x v="6"/>
    <x v="6"/>
    <n v="35000"/>
    <s v="71"/>
    <x v="6"/>
    <n v="29"/>
    <x v="6"/>
  </r>
  <r>
    <x v="83"/>
    <s v="OWN ACCOUNT TRANSFER via GAPS 638398947583294014-3 INFLOW PAYMENT TO OPERATIONS REF: 0699587115217972098000000"/>
    <n v="182000"/>
    <x v="0"/>
    <s v="JIGAWA"/>
    <s v="NORTH WEST"/>
    <x v="0"/>
    <s v="UNLIMITED 150"/>
    <x v="6"/>
    <x v="6"/>
    <n v="35000"/>
    <s v="71"/>
    <x v="6"/>
    <n v="29"/>
    <x v="6"/>
  </r>
  <r>
    <x v="83"/>
    <s v="TRANSFER BETWEEN CUSTOMERS MBANKING - P107 GLO NETWORKS LAGOS FEB PAYMENT from OLUSEUN ADEOLA to SYSTEMIC SOLUTIONS"/>
    <n v="182000"/>
    <x v="0"/>
    <s v="JIGAWA"/>
    <s v="NORTH WEST"/>
    <x v="0"/>
    <s v="UNLIMITED 150"/>
    <x v="6"/>
    <x v="6"/>
    <n v="35000"/>
    <s v="71"/>
    <x v="6"/>
    <n v="29"/>
    <x v="6"/>
  </r>
  <r>
    <x v="83"/>
    <s v="TRANSFER BETWEEN CUSTOMERS via Internet Banking P107. ---- MTN OWERRI JANUARY PAYMENT from MICHAEL EZE to TECHBASE SOLUTIONS"/>
    <n v="182000"/>
    <x v="0"/>
    <s v="JIGAWA"/>
    <s v="NORTH WEST"/>
    <x v="0"/>
    <s v="UNLIMITED 150"/>
    <x v="6"/>
    <x v="6"/>
    <n v="35000"/>
    <s v="71"/>
    <x v="6"/>
    <n v="29"/>
    <x v="6"/>
  </r>
  <r>
    <x v="83"/>
    <s v="OWN ACCOUNT TRANSFER via GAPS 638398947583294017-2 PAYMENT RECEIVED FROM INFLOW ACCOUNT REF: 0699587115219072099000000"/>
    <n v="182000"/>
    <x v="0"/>
    <s v="JIGAWA"/>
    <s v="NORTH WEST"/>
    <x v="0"/>
    <s v="UNLIMITED 150"/>
    <x v="6"/>
    <x v="6"/>
    <n v="35000"/>
    <s v="71"/>
    <x v="6"/>
    <n v="29"/>
    <x v="6"/>
  </r>
  <r>
    <x v="83"/>
    <s v="TRANSFER BETWEEN CUSTOMERS MBANKING - P107. ---- ETISALAT OWERRI FEB PAYMENT from TOLUWANI AJAYI to GLO NETWORKS LIMITED"/>
    <n v="182000"/>
    <x v="0"/>
    <s v="JIGAWA"/>
    <s v="NORTH WEST"/>
    <x v="0"/>
    <s v="UNLIMITED 150"/>
    <x v="6"/>
    <x v="6"/>
    <n v="35000"/>
    <s v="71"/>
    <x v="6"/>
    <n v="29"/>
    <x v="6"/>
  </r>
  <r>
    <x v="83"/>
    <s v="OWN ACCOUNT TRANSFER via GAPS 638398947583295014-1 INFLOW PAYMENT TO OPERATIONS REF: 0699587115220172098000000"/>
    <n v="332000"/>
    <x v="0"/>
    <s v="JIGAWA"/>
    <s v="NORTH WEST"/>
    <x v="0"/>
    <s v="UNLIMITED 300"/>
    <x v="3"/>
    <x v="3"/>
    <n v="35000"/>
    <s v="63"/>
    <x v="3"/>
    <n v="37"/>
    <x v="3"/>
  </r>
  <r>
    <x v="83"/>
    <s v="TRANSFER BETWEEN CUSTOMERS via Internet Banking P107 - MTN OWERRI from CHRISTOPHER FRED to INNOTECH SOLUTIONS"/>
    <n v="25000"/>
    <x v="1"/>
    <s v="ADAMAWA"/>
    <s v="NORTH EAST"/>
    <x v="2"/>
    <s v="UNLIMITED 50R"/>
    <x v="7"/>
    <x v="7"/>
    <n v="0"/>
    <s v="65"/>
    <x v="7"/>
    <n v="35"/>
    <x v="7"/>
  </r>
  <r>
    <x v="84"/>
    <s v="OWN ACCOUNT TRANSFER via GAPS 638398374827598302-1 INFLOW PAYMENT TO OPERATIONS REF: 0699587115195272998000000"/>
    <n v="38000"/>
    <x v="0"/>
    <s v="FCT"/>
    <s v="NORTH CENTRAL"/>
    <x v="2"/>
    <s v="UNLIMITED 100R"/>
    <x v="5"/>
    <x v="5"/>
    <n v="0"/>
    <s v="68"/>
    <x v="5"/>
    <n v="32"/>
    <x v="5"/>
  </r>
  <r>
    <x v="84"/>
    <s v="TRANSFER BETWEEN CUSTOMERS MBANKING - P107 MTN LAGOS JANUARY PAYMENT from ADEWALE AYODEJI to SKYNET SOLUTIONS AFRICA LIMITED"/>
    <n v="49000"/>
    <x v="1"/>
    <s v="KANO"/>
    <s v="NORTH WEST"/>
    <x v="2"/>
    <s v="UNLIMITED 150R"/>
    <x v="9"/>
    <x v="9"/>
    <n v="0"/>
    <s v="71"/>
    <x v="9"/>
    <n v="29"/>
    <x v="9"/>
  </r>
  <r>
    <x v="84"/>
    <s v="TRANSFER BETWEEN CUSTOMERS MBANKING - P107 ETISALAT LAGOS FEB PAYMENT from DAMILOLA AKANDE to BRIGHTLINK TECH SOLUTIONS"/>
    <n v="110000"/>
    <x v="0"/>
    <s v="FCT"/>
    <s v="NORTH CENTRAL"/>
    <x v="0"/>
    <s v="UNLIMITED 50"/>
    <x v="0"/>
    <x v="0"/>
    <n v="35000"/>
    <s v="65"/>
    <x v="0"/>
    <n v="35"/>
    <x v="0"/>
  </r>
  <r>
    <x v="85"/>
    <s v="TRANSFER BETWEEN CUSTOMERS MBANKING - P107 PICOTEL ABUJA REF: 994834221756230500057454089445 Account Transfer from DAVID OLU to TECHNOVA SOLUTIONS LIMITED"/>
    <n v="38000"/>
    <x v="1"/>
    <s v="YOBE"/>
    <s v="NORTH EAST"/>
    <x v="2"/>
    <s v="UNLIMITED 100R"/>
    <x v="5"/>
    <x v="5"/>
    <n v="0"/>
    <s v="68"/>
    <x v="5"/>
    <n v="32"/>
    <x v="5"/>
  </r>
  <r>
    <x v="86"/>
    <s v="TRANSFER BETWEEN CUSTOMERS via Internet Banking P107. ---- SPECTRANET ABUJA REF: 8901234567890123000000050000000 from KAYODE ADEDIRAN to FRONTLINE SYSTEMS"/>
    <n v="25000"/>
    <x v="0"/>
    <s v="FCT"/>
    <s v="NORTH CENTRAL"/>
    <x v="2"/>
    <s v="UNLIMITED 50R"/>
    <x v="7"/>
    <x v="7"/>
    <n v="0"/>
    <s v="65"/>
    <x v="7"/>
    <n v="35"/>
    <x v="7"/>
  </r>
  <r>
    <x v="87"/>
    <s v="TRANSFER BETWEEN CUSTOMERS MBANKING - P107 SPECTRANET OWERRI from CHUKWUDI OKAFOR to GLOLINK SOLUTIONS LIMITED"/>
    <n v="38000"/>
    <x v="0"/>
    <s v="FCT"/>
    <s v="NORTH CENTRAL"/>
    <x v="2"/>
    <s v="UNLIMITED 100R"/>
    <x v="5"/>
    <x v="5"/>
    <n v="0"/>
    <s v="68"/>
    <x v="5"/>
    <n v="32"/>
    <x v="5"/>
  </r>
  <r>
    <x v="87"/>
    <s v="TRANSFER BETWEEN CUSTOMERS via Internet Banking P107 - PICOTEL - LAGOS REF: 992183576876504850005754509876 Account Transfer from OLA ADEFEMI to ZENITH TECH LIMITED"/>
    <n v="25000"/>
    <x v="0"/>
    <s v="FCT"/>
    <s v="NORTH CENTRAL"/>
    <x v="2"/>
    <s v="UNLIMITED 50R"/>
    <x v="7"/>
    <x v="7"/>
    <n v="0"/>
    <s v="65"/>
    <x v="7"/>
    <n v="35"/>
    <x v="7"/>
  </r>
  <r>
    <x v="88"/>
    <s v="OWN ACCOUNT TRANSFER via GAPS 638398947583295029-2 PAYMENT RECEIVED FROM INFLOW ACCOUNT REF: 0699587115221272096000000"/>
    <n v="110000"/>
    <x v="1"/>
    <s v="BORNO"/>
    <s v="NORTH EAST"/>
    <x v="0"/>
    <s v="UNLIMITED 50"/>
    <x v="0"/>
    <x v="0"/>
    <n v="35000"/>
    <s v="65"/>
    <x v="0"/>
    <n v="35"/>
    <x v="0"/>
  </r>
  <r>
    <x v="89"/>
    <s v="TRANSFER BETWEEN CUSTOMERS via Internet Banking P107 from TAIWO OLU to BLUE SKY SOLUTIONS"/>
    <n v="25000"/>
    <x v="0"/>
    <s v="KANO"/>
    <s v="NORTH WEST"/>
    <x v="2"/>
    <s v="UNLIMITED 50R"/>
    <x v="7"/>
    <x v="7"/>
    <n v="0"/>
    <s v="65"/>
    <x v="7"/>
    <n v="35"/>
    <x v="7"/>
  </r>
  <r>
    <x v="89"/>
    <s v="TRANSFER BETWEEN CUSTOMERS MBANKING - P107 PICOTEL LAGOS FEB PAYMENT from JAMES OLIVER to P3TECH LIMITED"/>
    <n v="25000"/>
    <x v="0"/>
    <s v="KANO"/>
    <s v="NORTH WEST"/>
    <x v="2"/>
    <s v="UNLIMITED 50R"/>
    <x v="7"/>
    <x v="7"/>
    <n v="0"/>
    <s v="65"/>
    <x v="7"/>
    <n v="35"/>
    <x v="7"/>
  </r>
  <r>
    <x v="90"/>
    <s v="TRANSFER BETWEEN CUSTOMERS via Internet Banking P107. ---- MTN NIGERIA JANUARY PAYMENT from OLUBUNMI OYEDELE to ADVANCED TECH SOLUTIONS"/>
    <n v="110000"/>
    <x v="1"/>
    <s v="BORNO"/>
    <s v="NORTH EAST"/>
    <x v="0"/>
    <s v="UNLIMITED 50"/>
    <x v="0"/>
    <x v="0"/>
    <n v="35000"/>
    <s v="65"/>
    <x v="0"/>
    <n v="35"/>
    <x v="0"/>
  </r>
  <r>
    <x v="90"/>
    <s v="TRANSFER BETWEEN CUSTOMERS MBANKING - P107. ---- ETISALAT NIGERIA REF: 338217496782309850009865503765 Account Transfer from OKEKE MICHAEL to PICOTEL AFRICA LIMITED"/>
    <n v="25000"/>
    <x v="0"/>
    <s v="BORNO"/>
    <s v="NORTH EAST"/>
    <x v="2"/>
    <s v="UNLIMITED 50R"/>
    <x v="7"/>
    <x v="7"/>
    <n v="0"/>
    <s v="65"/>
    <x v="7"/>
    <n v="35"/>
    <x v="7"/>
  </r>
  <r>
    <x v="90"/>
    <s v="TRANSFER BETWEEN CUSTOMERS MBANKING - P107 OWERRI FEB 2024 from CHUKWU OBI to SMART TECH LIMITED"/>
    <n v="25000"/>
    <x v="0"/>
    <s v="BORNO"/>
    <s v="NORTH EAST"/>
    <x v="2"/>
    <s v="UNLIMITED 50R"/>
    <x v="7"/>
    <x v="7"/>
    <n v="0"/>
    <s v="65"/>
    <x v="7"/>
    <n v="35"/>
    <x v="7"/>
  </r>
  <r>
    <x v="91"/>
    <s v="TRANSFER BETWEEN CUSTOMERS via Internet Banking P107 from MICHAEL SUNDAY to FASTLINK SOLUTIONS"/>
    <n v="110000"/>
    <x v="0"/>
    <s v="FCT"/>
    <s v="HQ"/>
    <x v="0"/>
    <s v="UNLIMITED 50"/>
    <x v="0"/>
    <x v="0"/>
    <n v="35000"/>
    <s v="65"/>
    <x v="0"/>
    <n v="35"/>
    <x v="0"/>
  </r>
  <r>
    <x v="91"/>
    <s v="TRANSFER BETWEEN CUSTOMERS MBANKING - P107 GLO NETWORKS LAGOS FEB PAYMENT from ADEOLA FALADE to VANTAGE SYSTEMS"/>
    <n v="110000"/>
    <x v="0"/>
    <s v="BORNO"/>
    <s v="NORTH EAST"/>
    <x v="0"/>
    <s v="UNLIMITED 50"/>
    <x v="0"/>
    <x v="0"/>
    <n v="35000"/>
    <s v="65"/>
    <x v="0"/>
    <n v="35"/>
    <x v="0"/>
  </r>
  <r>
    <x v="92"/>
    <s v="OWN ACCOUNT TRANSFER via GAPS 638334502302198738-2 TRANSFER OF FUNDS INFLOW TO OPERATIONS REF: 0699587115173440998000000"/>
    <n v="49000"/>
    <x v="0"/>
    <s v="KANO"/>
    <s v="NORTH WEST"/>
    <x v="2"/>
    <s v="UNLIMITED 150R"/>
    <x v="9"/>
    <x v="9"/>
    <n v="0"/>
    <s v="71"/>
    <x v="9"/>
    <n v="29"/>
    <x v="9"/>
  </r>
  <r>
    <x v="93"/>
    <s v="TRANSFER BETWEEN CUSTOMERS via Internet Banking P107 - SPECTRANET LAGOS FEB PAYMENT from BLESSING OKOYE to SKYLINK SOLUTIONS LIMITED"/>
    <n v="25000"/>
    <x v="1"/>
    <s v="KANO"/>
    <s v="NORTH WEST"/>
    <x v="2"/>
    <s v="UNLIMITED 50R"/>
    <x v="7"/>
    <x v="7"/>
    <n v="0"/>
    <s v="65"/>
    <x v="7"/>
    <n v="35"/>
    <x v="7"/>
  </r>
  <r>
    <x v="93"/>
    <s v="TRANSFER BETWEEN CUSTOMERS MBANKING - P107 ETISALAT LAGOS FEB PAYMENT from CHRISTOPHER DANJUMA to INFOTECH AFRICA SYSTEMS"/>
    <n v="25000"/>
    <x v="1"/>
    <s v="KANO"/>
    <s v="NORTH WEST"/>
    <x v="2"/>
    <s v="UNLIMITED 50R"/>
    <x v="7"/>
    <x v="7"/>
    <n v="0"/>
    <s v="65"/>
    <x v="7"/>
    <n v="35"/>
    <x v="7"/>
  </r>
  <r>
    <x v="93"/>
    <s v="OWN ACCOUNT TRANSFER via GAPS 638298293749021084-1 PAYMENT RECEIVED IN INFLOW ACCOUNT REF: 0699587115193470996000000"/>
    <n v="25000"/>
    <x v="1"/>
    <s v="KANO"/>
    <s v="NORTH WEST"/>
    <x v="2"/>
    <s v="UNLIMITED 50R"/>
    <x v="7"/>
    <x v="7"/>
    <n v="0"/>
    <s v="65"/>
    <x v="7"/>
    <n v="35"/>
    <x v="7"/>
  </r>
  <r>
    <x v="93"/>
    <s v="TRANSFER BETWEEN CUSTOMERS MBANKING - P107. ---- MTN NIGERIA REF: 335218576987651850006754503456 Account Transfer from DAVID SMITH to SMART SOLUTIONS LIMITED"/>
    <n v="25000"/>
    <x v="1"/>
    <s v="KADUNA"/>
    <s v="NORTH CENTRAL"/>
    <x v="2"/>
    <s v="UNLIMITED 50R"/>
    <x v="7"/>
    <x v="7"/>
    <n v="0"/>
    <s v="65"/>
    <x v="7"/>
    <n v="35"/>
    <x v="7"/>
  </r>
  <r>
    <x v="93"/>
    <s v="OWN ACCOUNT TRANSFER via GAPS 638298484827554972-2 TRANSFER OF FUNDS RECEIVED IN OPERATIONS REF: 0699587115198791885000000"/>
    <n v="25000"/>
    <x v="0"/>
    <s v="KANO"/>
    <s v="NORTH WEST"/>
    <x v="2"/>
    <s v="UNLIMITED 50R"/>
    <x v="7"/>
    <x v="7"/>
    <n v="0"/>
    <s v="65"/>
    <x v="7"/>
    <n v="35"/>
    <x v="7"/>
  </r>
  <r>
    <x v="94"/>
    <s v="OWN ACCOUNT TRANSFER via GAPS 638334502302198738-2 TRANSFER OF FUNDS INFLOW TO OPERATIONS REF: 0699587115173440998000000"/>
    <n v="25000"/>
    <x v="0"/>
    <s v="BORNO"/>
    <s v="NORTH EAST"/>
    <x v="2"/>
    <s v="UNLIMITED 50R"/>
    <x v="7"/>
    <x v="7"/>
    <n v="0"/>
    <s v="65"/>
    <x v="7"/>
    <n v="35"/>
    <x v="7"/>
  </r>
  <r>
    <x v="95"/>
    <s v="OWN ACCOUNT TRANSFER via GAPS 638288307730348038-2 TRANSFER OF PAYMENT GBADEBO FOWOPE 19/07/2024 REF: 0699587115164469210000000"/>
    <n v="59000"/>
    <x v="1"/>
    <s v="KANO"/>
    <s v="NORTH WEST"/>
    <x v="2"/>
    <s v="CAPPED 200R"/>
    <x v="10"/>
    <x v="10"/>
    <n v="0"/>
    <s v="70"/>
    <x v="10"/>
    <n v="30"/>
    <x v="10"/>
  </r>
  <r>
    <x v="96"/>
    <s v="TRANSFER BETWEEN CUSTOMERS MBANKING - P107 GLO NETWORKS LAGOS FEB PAYMENT from EMMANUEL OGUNYEMI to SKYLINK SOLUTIONS"/>
    <n v="772000"/>
    <x v="0"/>
    <s v="KANO"/>
    <s v="NORTH WEST"/>
    <x v="5"/>
    <s v="N/A"/>
    <x v="2"/>
    <x v="2"/>
    <s v="N/A"/>
    <s v="N/A"/>
    <x v="2"/>
    <s v="N/A"/>
    <x v="2"/>
  </r>
  <r>
    <x v="97"/>
    <s v="TRANSFER BETWEEN CUSTOMERS via Internet Banking P107. ---- SPECTRANET NIGERIA MARCH PAYMENT from PATRICK EFFIONG to MEGABASE TECH"/>
    <n v="110000"/>
    <x v="1"/>
    <s v="KANO"/>
    <s v="NORTH EAST"/>
    <x v="0"/>
    <s v="UNLIMITED 50"/>
    <x v="0"/>
    <x v="0"/>
    <n v="35000"/>
    <s v="65"/>
    <x v="0"/>
    <n v="35"/>
    <x v="0"/>
  </r>
  <r>
    <x v="97"/>
    <s v="TRANSFER BETWEEN CUSTOMERS MBANKING - P107 ETISALAT ABUJA FEB PAYMENT from MATTHEW ADEFARASIN to INFOTECH SOLUTIONS AFRICA"/>
    <n v="25000"/>
    <x v="1"/>
    <s v="KADUNA"/>
    <s v="NORTH CENTRAL"/>
    <x v="2"/>
    <s v="UNLIMITED 50R"/>
    <x v="7"/>
    <x v="7"/>
    <n v="0"/>
    <s v="65"/>
    <x v="7"/>
    <n v="35"/>
    <x v="7"/>
  </r>
  <r>
    <x v="98"/>
    <s v="TRANSFER BETWEEN CUSTOMERS via Internet Banking P107 - GLO NETWORKS LAGOS FEB 2024 from IBRAHIM MUSTAFA to ZETA TECH SOLUTIONS"/>
    <n v="25000"/>
    <x v="0"/>
    <s v="TARABA"/>
    <s v="NORTH EAST"/>
    <x v="2"/>
    <s v="UNLIMITED 50R"/>
    <x v="7"/>
    <x v="7"/>
    <n v="0"/>
    <s v="65"/>
    <x v="7"/>
    <n v="35"/>
    <x v="7"/>
  </r>
  <r>
    <x v="98"/>
    <s v="OWN ACCOUNT TRANSFER via GAPS 638288307730348038-2 TRANSFER OF PAYMENT GBADEBO FOWOPE 19/07/2024 REF: 0699587115164469210000000"/>
    <n v="25000"/>
    <x v="0"/>
    <s v="TARABA"/>
    <s v="NORTH EAST"/>
    <x v="2"/>
    <s v="UNLIMITED 50R"/>
    <x v="7"/>
    <x v="7"/>
    <n v="0"/>
    <s v="65"/>
    <x v="7"/>
    <n v="35"/>
    <x v="7"/>
  </r>
  <r>
    <x v="98"/>
    <s v="TRANSFER BETWEEN CUSTOMERS MBANKING - P107 MTN OWERRI REF: 338217996765432850005754503223 Account Transfer from PETER OLADELE to P3TECH LIMITED"/>
    <n v="25000"/>
    <x v="0"/>
    <s v="TARABA"/>
    <s v="NORTH EAST"/>
    <x v="2"/>
    <s v="UNLIMITED 50R"/>
    <x v="7"/>
    <x v="7"/>
    <n v="0"/>
    <s v="65"/>
    <x v="7"/>
    <n v="35"/>
    <x v="7"/>
  </r>
  <r>
    <x v="99"/>
    <s v="TRANSFER BETWEEN CUSTOMERS MBANKING - P107 SPECTRANET LAGOS MARCH PAYMENT from KAYODE ALABI to VANTAGE TECH AFRICA"/>
    <n v="110000"/>
    <x v="1"/>
    <s v="ADAMAWA"/>
    <s v="NORTH EAST"/>
    <x v="0"/>
    <s v="UNLIMITED 50"/>
    <x v="0"/>
    <x v="0"/>
    <n v="35000"/>
    <s v="65"/>
    <x v="0"/>
    <n v="35"/>
    <x v="0"/>
  </r>
  <r>
    <x v="100"/>
    <s v="TRANSFER BETWEEN CUSTOMERS via Internet Banking P107. ---- ETISALAT NIGERIA REF: 992184672194538500065754509333 Account Transfer from EMMANUEL AKIN to ZENITH AFRICA LIMITED"/>
    <n v="25000"/>
    <x v="0"/>
    <s v="FCT"/>
    <s v="NORTH CENTRAL"/>
    <x v="2"/>
    <s v="UNLIMITED 50R"/>
    <x v="7"/>
    <x v="7"/>
    <n v="0"/>
    <s v="65"/>
    <x v="7"/>
    <n v="35"/>
    <x v="7"/>
  </r>
  <r>
    <x v="101"/>
    <s v="TRANSFER BETWEEN CUSTOMERS MBANKING - P107 GLO NETWORKS LAGOS JANUARY PAYMENT from OLUWAFEMI BABATUNDE to INFOBASE LIMITED"/>
    <n v="25000"/>
    <x v="1"/>
    <s v="KANO"/>
    <s v="NORTH WEST"/>
    <x v="2"/>
    <s v="UNLIMITED 50R"/>
    <x v="7"/>
    <x v="7"/>
    <n v="0"/>
    <s v="65"/>
    <x v="7"/>
    <n v="35"/>
    <x v="7"/>
  </r>
  <r>
    <x v="102"/>
    <s v="OWN ACCOUNT TRANSFER via GAPS 638398947583294019-2 PAYMENT RECEIVED FROM INFLOW ACCOUNT REF: 0699587115221172096000000"/>
    <n v="25000"/>
    <x v="1"/>
    <s v="KANO"/>
    <s v="NORTH EAST"/>
    <x v="2"/>
    <s v="UNLIMITED 50R"/>
    <x v="7"/>
    <x v="7"/>
    <n v="0"/>
    <s v="65"/>
    <x v="7"/>
    <n v="35"/>
    <x v="7"/>
  </r>
  <r>
    <x v="103"/>
    <s v="OWN ACCOUNT TRANSFER via GAPS 638198397945665792-1 TRANSFER OF TECH NETWORKS DEPOSIT TO INFLOW ACCOUNT REF: 0699587115157891882000000"/>
    <n v="99000"/>
    <x v="1"/>
    <s v="FCT"/>
    <s v="NORTH CENTRAL"/>
    <x v="2"/>
    <s v="UNLIMITED 300R"/>
    <x v="8"/>
    <x v="8"/>
    <n v="0"/>
    <s v="63"/>
    <x v="8"/>
    <n v="37"/>
    <x v="8"/>
  </r>
  <r>
    <x v="103"/>
    <s v="TRANSFER BETWEEN CUSTOMERS via Internet Banking P107 - SPECTRANET OWERRI FEB 2024 Account Transfer from EMEKA NWOSU to TECHLAB LIMITED"/>
    <n v="99000"/>
    <x v="1"/>
    <s v="KADUNA"/>
    <s v="NORTH CENTRAL"/>
    <x v="2"/>
    <s v="UNLIMITED 300R"/>
    <x v="8"/>
    <x v="8"/>
    <n v="0"/>
    <s v="63"/>
    <x v="8"/>
    <n v="37"/>
    <x v="8"/>
  </r>
  <r>
    <x v="104"/>
    <s v="TRANSFER BETWEEN CUSTOMERS via Internet Banking P107. ---- SPECTRANET ABUJA FEB PAYMENT from NGOZI MBA to MEGATECH SOLUTIONS LIMITED"/>
    <n v="38000"/>
    <x v="1"/>
    <s v="KANO"/>
    <s v="NORTH WEST"/>
    <x v="2"/>
    <s v="UNLIMITED 100R"/>
    <x v="5"/>
    <x v="5"/>
    <n v="0"/>
    <s v="68"/>
    <x v="5"/>
    <n v="32"/>
    <x v="5"/>
  </r>
  <r>
    <x v="104"/>
    <s v="OWN ACCOUNT TRANSFER via GAPS 638293092773403978-1 TRANSFER OF PAYMENT RECEIVED IN OPERATION REF: 0699587115166592103000000"/>
    <n v="25000"/>
    <x v="0"/>
    <s v="NASARAWA"/>
    <s v="HQ"/>
    <x v="2"/>
    <s v="UNLIMITED 50R"/>
    <x v="7"/>
    <x v="7"/>
    <n v="0"/>
    <s v="65"/>
    <x v="7"/>
    <n v="35"/>
    <x v="7"/>
  </r>
  <r>
    <x v="104"/>
    <s v="TRANSFER BETWEEN CUSTOMERS via Internet Banking P107 - ETISALAT OWERRI from YINKA ADELEKE to P3TECH AFRICA LIMITED"/>
    <n v="25000"/>
    <x v="0"/>
    <s v="NASARAWA"/>
    <s v="HQ"/>
    <x v="2"/>
    <s v="UNLIMITED 50R"/>
    <x v="7"/>
    <x v="7"/>
    <n v="0"/>
    <s v="65"/>
    <x v="7"/>
    <n v="35"/>
    <x v="7"/>
  </r>
  <r>
    <x v="104"/>
    <s v="TRANSFER BETWEEN CUSTOMERS MBANKING - P107 MTN ABUJA REF: 123409871567209810005754503112 Account Transfer from IBUKUN ADEWOLE to VANTAGE TECH SYSTEMS"/>
    <n v="35000"/>
    <x v="0"/>
    <s v="NASARAWA"/>
    <s v="HQ"/>
    <x v="2"/>
    <s v="others"/>
    <x v="11"/>
    <x v="11"/>
    <n v="0"/>
    <n v="0"/>
    <x v="11"/>
    <n v="0"/>
    <x v="11"/>
  </r>
  <r>
    <x v="105"/>
    <s v="OWN ACCOUNT TRANSFER via GAPS 638496720837495683-40 PAYMENT RECEIVED FOR OPERATIONS REF: 0699587115283872098000000"/>
    <n v="25000"/>
    <x v="0"/>
    <s v="FCT"/>
    <s v="NORTH CENTRAL"/>
    <x v="2"/>
    <s v="UNLIMITED 50R"/>
    <x v="7"/>
    <x v="7"/>
    <n v="0"/>
    <s v="65"/>
    <x v="7"/>
    <n v="35"/>
    <x v="7"/>
  </r>
  <r>
    <x v="106"/>
    <s v="OWN ACCOUNT TRANSFER via GAPS 638395273026554778-2 TRANSFER OF FUNDS TO PICOTEL INFLOW REF: 0699587115187891882000000"/>
    <n v="4308"/>
    <x v="0"/>
    <s v="FCT"/>
    <s v="HQ"/>
    <x v="6"/>
    <s v="N/A"/>
    <x v="2"/>
    <x v="2"/>
    <s v="N/A"/>
    <s v="N/A"/>
    <x v="2"/>
    <s v="N/A"/>
    <x v="2"/>
  </r>
  <r>
    <x v="106"/>
    <s v="OWN ACCOUNT TRANSFER via GAPS 638399847283749083-1 INFLOW PAYMENT TO OPERATIONS REF: 0699587115192572098000000"/>
    <n v="4308"/>
    <x v="0"/>
    <s v="FCT"/>
    <s v="HQ"/>
    <x v="6"/>
    <s v="N/A"/>
    <x v="2"/>
    <x v="2"/>
    <s v="N/A"/>
    <s v="N/A"/>
    <x v="2"/>
    <s v="N/A"/>
    <x v="2"/>
  </r>
  <r>
    <x v="106"/>
    <s v="OWN ACCOUNT TRANSFER via GAPS 638295928374572049-2 INFLOW PAYMENT TO OPERATIONS REF: 0699587115187421095000000"/>
    <n v="4308"/>
    <x v="0"/>
    <s v="FCT"/>
    <s v="HQ"/>
    <x v="6"/>
    <s v="N/A"/>
    <x v="2"/>
    <x v="2"/>
    <s v="N/A"/>
    <s v="N/A"/>
    <x v="2"/>
    <s v="N/A"/>
    <x v="2"/>
  </r>
  <r>
    <x v="106"/>
    <s v="TRANSFER BETWEEN CUSTOMERS MBANKING - P107 PICOTEL OWERRI JANUARY PAYMENT from UGOCHUKWU EZE to INFOTEC LIMITED"/>
    <n v="5000"/>
    <x v="0"/>
    <s v="FCT"/>
    <s v="HQ"/>
    <x v="6"/>
    <s v="N/A"/>
    <x v="2"/>
    <x v="2"/>
    <s v="N/A"/>
    <s v="N/A"/>
    <x v="2"/>
    <s v="N/A"/>
    <x v="2"/>
  </r>
  <r>
    <x v="106"/>
    <s v="TRANSFER BETWEEN CUSTOMERS MBANKING - P107. ---- SPECTRANET LAGOS FEB PAYMENT REF: 338217996765432850009865503001 Account Transfer from JOHN KOLA to VANTAGE TECH AFRICA"/>
    <n v="5000"/>
    <x v="0"/>
    <s v="FCT"/>
    <s v="HQ"/>
    <x v="6"/>
    <s v="N/A"/>
    <x v="2"/>
    <x v="2"/>
    <s v="N/A"/>
    <s v="N/A"/>
    <x v="2"/>
    <s v="N/A"/>
    <x v="2"/>
  </r>
  <r>
    <x v="106"/>
    <s v="TRANSFER BETWEEN CUSTOMERS MBANKING - P107. ---- MTN OWERRI FEB 2024 REF: 338217898732087670005754504321 Account Transfer from JOSEPH OKON to SYSTEMIC AFRICA SOLUTIONS"/>
    <n v="5000"/>
    <x v="0"/>
    <s v="FCT"/>
    <s v="HQ"/>
    <x v="6"/>
    <s v="N/A"/>
    <x v="2"/>
    <x v="2"/>
    <s v="N/A"/>
    <s v="N/A"/>
    <x v="2"/>
    <s v="N/A"/>
    <x v="2"/>
  </r>
  <r>
    <x v="106"/>
    <s v="TRANSFER BETWEEN CUSTOMERS via Internet Banking P107. ---- MTN NIGERIA FEB PAYMENT from EMEKA AKIN to NEXBASE SOLUTIONS LIMITED"/>
    <n v="5000"/>
    <x v="0"/>
    <s v="FCT"/>
    <s v="HQ"/>
    <x v="6"/>
    <s v="N/A"/>
    <x v="2"/>
    <x v="2"/>
    <s v="N/A"/>
    <s v="N/A"/>
    <x v="2"/>
    <s v="N/A"/>
    <x v="2"/>
  </r>
  <r>
    <x v="106"/>
    <s v="OWN ACCOUNT TRANSFER via GAPS 638298374827502983-3 PAYMENT RECEIVED FROM INFLOW ACCOUNT REF: 0699587115198073218000000"/>
    <n v="5000"/>
    <x v="0"/>
    <s v="FCT"/>
    <s v="HQ"/>
    <x v="6"/>
    <s v="N/A"/>
    <x v="2"/>
    <x v="2"/>
    <s v="N/A"/>
    <s v="N/A"/>
    <x v="2"/>
    <s v="N/A"/>
    <x v="2"/>
  </r>
  <r>
    <x v="106"/>
    <s v="TRANSFER BETWEEN CUSTOMERS MBANKING - P107. ---- GLO NETWORKS NIGERIA REF: 338217898432087670005754504290 Account Transfer from FRANCIS ADELEKE to BRIGHT IT SOLUTIONS"/>
    <n v="5000"/>
    <x v="0"/>
    <s v="FCT"/>
    <s v="HQ"/>
    <x v="6"/>
    <s v="N/A"/>
    <x v="2"/>
    <x v="2"/>
    <s v="N/A"/>
    <s v="N/A"/>
    <x v="2"/>
    <s v="N/A"/>
    <x v="2"/>
  </r>
  <r>
    <x v="106"/>
    <s v="TRANSFER BETWEEN CUSTOMERS MBANKING - P107 ETISALAT LAGOS FEB PAYMENT from CHRISTOPHER DANJUMA to INFOTECH AFRICA SYSTEMS"/>
    <n v="5000"/>
    <x v="0"/>
    <s v="FCT"/>
    <s v="HQ"/>
    <x v="6"/>
    <s v="N/A"/>
    <x v="2"/>
    <x v="2"/>
    <s v="N/A"/>
    <s v="N/A"/>
    <x v="2"/>
    <s v="N/A"/>
    <x v="2"/>
  </r>
  <r>
    <x v="106"/>
    <s v="TRANSFER BETWEEN CUSTOMERS via Internet Banking P107. ---- MTN ABUJA FEB PAYMENT from OBINNA OKECHUKWU to NETSERV AFRICA SYSTEMS"/>
    <n v="5000"/>
    <x v="0"/>
    <s v="FCT"/>
    <s v="HQ"/>
    <x v="6"/>
    <s v="N/A"/>
    <x v="2"/>
    <x v="2"/>
    <s v="N/A"/>
    <s v="N/A"/>
    <x v="2"/>
    <s v="N/A"/>
    <x v="2"/>
  </r>
  <r>
    <x v="106"/>
    <s v="TRANSFER BETWEEN CUSTOMERS via Internet Banking P107. ---- SPECTRANET LAGOS FEB PAYMENT from OSAS OKON to VANTAGE SOLUTIONS AFRICA SYSTEMS"/>
    <n v="5000"/>
    <x v="0"/>
    <s v="FCT"/>
    <s v="HQ"/>
    <x v="6"/>
    <s v="N/A"/>
    <x v="2"/>
    <x v="2"/>
    <s v="N/A"/>
    <s v="N/A"/>
    <x v="2"/>
    <s v="N/A"/>
    <x v="2"/>
  </r>
  <r>
    <x v="106"/>
    <s v="TRANSFER BETWEEN CUSTOMERS via Internet Banking P107. ---- MTN LAGOS MARCH PAYMENT from AMEENA ABDUL to MEGABASE TECH"/>
    <n v="110000"/>
    <x v="1"/>
    <s v="ADAMAWA"/>
    <s v="NORTH EAST"/>
    <x v="0"/>
    <s v="UNLIMITED 50"/>
    <x v="0"/>
    <x v="0"/>
    <n v="35000"/>
    <s v="65"/>
    <x v="0"/>
    <n v="35"/>
    <x v="0"/>
  </r>
  <r>
    <x v="106"/>
    <s v="TRANSFER BETWEEN CUSTOMERS MBANKING - P107 OWERRI JANUARY PAYMENT Account Transfer from CHRIS AGBOOLA to CODEBASE SOLUTIONS"/>
    <n v="25000"/>
    <x v="0"/>
    <s v="FCT"/>
    <s v="NORTH CENTRAL"/>
    <x v="2"/>
    <s v="UNLIMITED 50R"/>
    <x v="7"/>
    <x v="7"/>
    <n v="0"/>
    <s v="65"/>
    <x v="7"/>
    <n v="35"/>
    <x v="7"/>
  </r>
  <r>
    <x v="107"/>
    <s v="OWN ACCOUNT TRANSFER via GAPS 638398293748574092-2 INFLOW PAYMENT TO OPERATIONS REF: 0699587115195972098000000"/>
    <n v="25000"/>
    <x v="0"/>
    <s v="KANO"/>
    <s v="NORTH WEST"/>
    <x v="2"/>
    <s v="UNLIMITED 50R"/>
    <x v="7"/>
    <x v="7"/>
    <n v="0"/>
    <s v="65"/>
    <x v="7"/>
    <n v="35"/>
    <x v="7"/>
  </r>
  <r>
    <x v="107"/>
    <s v="TRANSFER BETWEEN CUSTOMERS MBANKING - P107 MTN NIGERIA REF: 815488471000864400004262044955 Account Transfer from JOHN DOE to ABC TECH LIMITED"/>
    <n v="25000"/>
    <x v="0"/>
    <s v="KANO"/>
    <s v="NORTH WEST"/>
    <x v="2"/>
    <s v="UNLIMITED 50R"/>
    <x v="7"/>
    <x v="7"/>
    <n v="0"/>
    <s v="65"/>
    <x v="7"/>
    <n v="35"/>
    <x v="7"/>
  </r>
  <r>
    <x v="107"/>
    <s v="TRANSFER BETWEEN CUSTOMERS MBANKING - P107. ---- PICOTEL ABUJA REF: 338217496782204850005754503245 Account Transfer from ADEOLA BAKARE to XYZ SOLUTIONS LIMITED"/>
    <n v="25000"/>
    <x v="0"/>
    <s v="KANO"/>
    <s v="NORTH WEST"/>
    <x v="2"/>
    <s v="UNLIMITED 50R"/>
    <x v="7"/>
    <x v="7"/>
    <n v="0"/>
    <s v="65"/>
    <x v="7"/>
    <n v="35"/>
    <x v="7"/>
  </r>
  <r>
    <x v="108"/>
    <s v="OWN ACCOUNT TRANSFER via GAPS 638398947583294029-0 INFLOW PAYMENT TO OPERATIONS REF: 0699587115232172098000000"/>
    <n v="110000"/>
    <x v="1"/>
    <s v="KANO"/>
    <s v="NORTH EAST"/>
    <x v="0"/>
    <s v="UNLIMITED 50"/>
    <x v="0"/>
    <x v="0"/>
    <n v="35000"/>
    <s v="65"/>
    <x v="0"/>
    <n v="35"/>
    <x v="0"/>
  </r>
  <r>
    <x v="108"/>
    <s v="OWN ACCOUNT TRANSFER via GAPS 638398947583294026-7 PAYMENT RECEIVED FROM INFLOW ACCOUNT REF: 0699587115228872096000000"/>
    <n v="25000"/>
    <x v="1"/>
    <s v="KANO"/>
    <s v="NORTH EAST"/>
    <x v="2"/>
    <s v="UNLIMITED 50R"/>
    <x v="7"/>
    <x v="7"/>
    <n v="0"/>
    <s v="65"/>
    <x v="7"/>
    <n v="35"/>
    <x v="7"/>
  </r>
  <r>
    <x v="108"/>
    <s v="TRANSFER BETWEEN CUSTOMERS MBANKING - P107 MTN OWERRI MARCH PAYMENT from LUCY AKINDOLE to SYSTEMIC SOLUTIONS"/>
    <n v="25000"/>
    <x v="1"/>
    <s v="KANO"/>
    <s v="NORTH EAST"/>
    <x v="2"/>
    <s v="UNLIMITED 50R"/>
    <x v="7"/>
    <x v="7"/>
    <n v="0"/>
    <s v="65"/>
    <x v="7"/>
    <n v="35"/>
    <x v="7"/>
  </r>
  <r>
    <x v="108"/>
    <s v="TRANSFER BETWEEN CUSTOMERS via Internet Banking P107. ---- ETISALAT LAGOS MARCH PAYMENT from TIMI ALADE to SKYLINK SOLUTIONS"/>
    <n v="25000"/>
    <x v="1"/>
    <s v="KANO"/>
    <s v="NORTH EAST"/>
    <x v="2"/>
    <s v="UNLIMITED 50R"/>
    <x v="7"/>
    <x v="7"/>
    <n v="0"/>
    <s v="65"/>
    <x v="7"/>
    <n v="35"/>
    <x v="7"/>
  </r>
  <r>
    <x v="108"/>
    <s v="OWN ACCOUNT TRANSFER via GAPS 638398947583294027-8 INFLOW PAYMENT TO OPERATIONS REF: 0699587115229972098000000"/>
    <n v="25000"/>
    <x v="1"/>
    <s v="KANO"/>
    <s v="NORTH EAST"/>
    <x v="2"/>
    <s v="UNLIMITED 50R"/>
    <x v="7"/>
    <x v="7"/>
    <n v="0"/>
    <s v="65"/>
    <x v="7"/>
    <n v="35"/>
    <x v="7"/>
  </r>
  <r>
    <x v="108"/>
    <s v="TRANSFER BETWEEN CUSTOMERS MBANKING - P107 GLO NETWORKS NIGERIA MARCH PAYMENT from VICTOR OLA to TECHBASE SOLUTIONS"/>
    <n v="25000"/>
    <x v="1"/>
    <s v="KANO"/>
    <s v="NORTH EAST"/>
    <x v="2"/>
    <s v="UNLIMITED 50R"/>
    <x v="7"/>
    <x v="7"/>
    <n v="0"/>
    <s v="65"/>
    <x v="7"/>
    <n v="35"/>
    <x v="7"/>
  </r>
  <r>
    <x v="108"/>
    <s v="TRANSFER BETWEEN CUSTOMERS via Internet Banking P107. ---- SPECTRANET ABUJA MARCH PAYMENT from ABIOLA IBE to MEGABASE TECH"/>
    <n v="25000"/>
    <x v="1"/>
    <s v="KANO"/>
    <s v="NORTH EAST"/>
    <x v="2"/>
    <s v="UNLIMITED 50R"/>
    <x v="7"/>
    <x v="7"/>
    <n v="0"/>
    <s v="65"/>
    <x v="7"/>
    <n v="35"/>
    <x v="7"/>
  </r>
  <r>
    <x v="108"/>
    <s v="OWN ACCOUNT TRANSFER via GAPS 638398947583294028-9 PAYMENT RECEIVED FROM INFLOW ACCOUNT REF: 0699587115231072096000000"/>
    <n v="25000"/>
    <x v="1"/>
    <s v="KANO"/>
    <s v="NORTH EAST"/>
    <x v="2"/>
    <s v="UNLIMITED 50R"/>
    <x v="7"/>
    <x v="7"/>
    <n v="0"/>
    <s v="65"/>
    <x v="7"/>
    <n v="35"/>
    <x v="7"/>
  </r>
  <r>
    <x v="108"/>
    <s v="TRANSFER BETWEEN CUSTOMERS MBANKING - P107 MTN LAGOS MARCH PAYMENT from ESE UYIGBE to BRIGHT SOLUTIONS"/>
    <n v="25000"/>
    <x v="1"/>
    <s v="KANO"/>
    <s v="NORTH EAST"/>
    <x v="2"/>
    <s v="UNLIMITED 50R"/>
    <x v="7"/>
    <x v="7"/>
    <n v="0"/>
    <s v="65"/>
    <x v="7"/>
    <n v="35"/>
    <x v="7"/>
  </r>
  <r>
    <x v="108"/>
    <s v="TRANSFER BETWEEN CUSTOMERS via Internet Banking P107. ---- GLO NETWORKS OWERRI MARCH PAYMENT from SAMUEL OLAYINKA to ADVANCE TECH SOLUTIONS"/>
    <n v="25000"/>
    <x v="1"/>
    <s v="KANO"/>
    <s v="NORTH EAST"/>
    <x v="2"/>
    <s v="UNLIMITED 50R"/>
    <x v="7"/>
    <x v="7"/>
    <n v="0"/>
    <s v="65"/>
    <x v="7"/>
    <n v="35"/>
    <x v="7"/>
  </r>
  <r>
    <x v="109"/>
    <s v="OWN ACCOUNT TRANSFER via GAPS 638372823876584098-3 INFLOW FUNDS RECEIVED IN OPERATIONS REF: 0699587115184782099000000"/>
    <n v="38000"/>
    <x v="0"/>
    <s v="FCT"/>
    <s v="NORTH CENTRAL"/>
    <x v="2"/>
    <s v="UNLIMITED 100R"/>
    <x v="5"/>
    <x v="5"/>
    <n v="0"/>
    <s v="68"/>
    <x v="5"/>
    <n v="32"/>
    <x v="5"/>
  </r>
  <r>
    <x v="109"/>
    <s v="OWN ACCOUNT TRANSFER via GAPS 638199098283665532-1 TRANSFER OF FUNDS RECEIVED IN OPERATION REF: 0699587115161123806000000"/>
    <n v="49000"/>
    <x v="0"/>
    <s v="KANO"/>
    <s v="NORTH WEST"/>
    <x v="2"/>
    <s v="UNLIMITED 150R"/>
    <x v="9"/>
    <x v="9"/>
    <n v="0"/>
    <s v="71"/>
    <x v="9"/>
    <n v="29"/>
    <x v="9"/>
  </r>
  <r>
    <x v="109"/>
    <s v="TRANSFER BETWEEN CUSTOMERS via Internet Banking P107 - SPECTRANET LAGOS FEB 2024 from KEHINDE ALADE to TECHNOLOGIC AFRICA"/>
    <n v="25000"/>
    <x v="0"/>
    <s v="KANO"/>
    <s v="NORTH WEST"/>
    <x v="2"/>
    <s v="UNLIMITED 50R"/>
    <x v="7"/>
    <x v="7"/>
    <n v="0"/>
    <s v="65"/>
    <x v="7"/>
    <n v="35"/>
    <x v="7"/>
  </r>
  <r>
    <x v="110"/>
    <s v="TRANSFER BETWEEN CUSTOMERS MBANKING - P107. ---- ETISALAT NIGERIA REF: 338217496782309850009865503765 Account Transfer from OKEKE MICHAEL to PICOTEL AFRICA LIMITED"/>
    <n v="25000"/>
    <x v="1"/>
    <s v="KADUNA"/>
    <s v="NORTH CENTRAL"/>
    <x v="2"/>
    <s v="UNLIMITED 50R"/>
    <x v="7"/>
    <x v="7"/>
    <n v="0"/>
    <s v="65"/>
    <x v="7"/>
    <n v="35"/>
    <x v="7"/>
  </r>
  <r>
    <x v="110"/>
    <s v="TRANSFER BETWEEN CUSTOMERS MBANKING - P107. ---- GLOBACOM NETWORK OWERRI REF: 338218909782204750005754503500 Account Transfer from CHIDERA UZOR to ALPHATECH LIMITED"/>
    <n v="25000"/>
    <x v="0"/>
    <s v="KANO"/>
    <s v="NORTH WEST"/>
    <x v="2"/>
    <s v="UNLIMITED 50R"/>
    <x v="7"/>
    <x v="7"/>
    <n v="0"/>
    <s v="65"/>
    <x v="7"/>
    <n v="35"/>
    <x v="7"/>
  </r>
  <r>
    <x v="111"/>
    <s v="TRANSFER BETWEEN CUSTOMERS MBANKING - P107. ---- MTN LAGOS PAYMENT REF: 338217198432087670005754503445 Account Transfer from IBRAHIM IBRAHIM to NEXTECH SYSTEMS AFRICA"/>
    <n v="25000"/>
    <x v="0"/>
    <s v="KANO"/>
    <s v="NORTH WEST"/>
    <x v="2"/>
    <s v="UNLIMITED 50R"/>
    <x v="7"/>
    <x v="7"/>
    <n v="0"/>
    <s v="65"/>
    <x v="7"/>
    <n v="35"/>
    <x v="7"/>
  </r>
  <r>
    <x v="112"/>
    <s v="OWN ACCOUNT TRANSFER via GAPS 638398947583294030-1 PAYMENT RECEIVED FROM INFLOW ACCOUNT REF: 0699587115233272096000000"/>
    <n v="110000"/>
    <x v="1"/>
    <s v="ADAMAWA"/>
    <s v="NORTH EAST"/>
    <x v="0"/>
    <s v="UNLIMITED 50"/>
    <x v="0"/>
    <x v="0"/>
    <n v="35000"/>
    <s v="65"/>
    <x v="0"/>
    <n v="35"/>
    <x v="0"/>
  </r>
  <r>
    <x v="113"/>
    <s v="OWN ACCOUNT TRANSFER via GAPS 638398947583294036-7 PAYMENT RECEIVED FROM INFLOW ACCOUNT REF: 0699587115239872096000000"/>
    <n v="110000"/>
    <x v="1"/>
    <s v="ADAMAWA"/>
    <s v="NORTH EAST"/>
    <x v="0"/>
    <s v="UNLIMITED 50"/>
    <x v="0"/>
    <x v="0"/>
    <n v="35000"/>
    <s v="65"/>
    <x v="0"/>
    <n v="35"/>
    <x v="0"/>
  </r>
  <r>
    <x v="114"/>
    <s v="TRANSFER BETWEEN CUSTOMERS via Internet Banking P107 MTN ABUJA FEB PAYMENT from OLUWOLE FASHOLA to BRIGHT SOLUTIONS LIMITED"/>
    <n v="25000"/>
    <x v="0"/>
    <s v="FCT"/>
    <s v="NORTH CENTRAL"/>
    <x v="2"/>
    <s v="UNLIMITED 50R"/>
    <x v="7"/>
    <x v="7"/>
    <n v="0"/>
    <s v="65"/>
    <x v="7"/>
    <n v="35"/>
    <x v="7"/>
  </r>
  <r>
    <x v="115"/>
    <s v="TRANSFER BETWEEN CUSTOMERS via Internet Banking P107 GLO NETWORKS ABUJA from IBRAHIM YUSUF to ADVANCED SYSTEMS LIMITED"/>
    <n v="99000"/>
    <x v="0"/>
    <s v="FCT"/>
    <s v="NORTH WEST"/>
    <x v="2"/>
    <s v="UNLIMITED 300R"/>
    <x v="8"/>
    <x v="8"/>
    <n v="0"/>
    <s v="63"/>
    <x v="8"/>
    <n v="37"/>
    <x v="8"/>
  </r>
  <r>
    <x v="115"/>
    <s v="TRANSFER BETWEEN CUSTOMERS MBANKING - P107. ---- SPECTRANET LAGOS REF: 338217897432087650005754503121 Account Transfer from TEMIDAYO OKOLI to NETCOM SYSTEMS"/>
    <n v="25000"/>
    <x v="0"/>
    <s v="KANO"/>
    <s v="NORTH CENTRAL"/>
    <x v="2"/>
    <s v="UNLIMITED 50R"/>
    <x v="7"/>
    <x v="7"/>
    <n v="0"/>
    <s v="65"/>
    <x v="7"/>
    <n v="35"/>
    <x v="7"/>
  </r>
  <r>
    <x v="116"/>
    <s v="TRANSFER BETWEEN CUSTOMERS MBANKING - P107 MTN OWERRI REF: 338217996765432850005754503223 Account Transfer from PETER OLADELE to P3TECH LIMITED"/>
    <n v="59000"/>
    <x v="1"/>
    <s v="KANO"/>
    <s v="NORTH WEST"/>
    <x v="2"/>
    <s v="CAPPED 200R"/>
    <x v="10"/>
    <x v="10"/>
    <n v="0"/>
    <s v="70"/>
    <x v="10"/>
    <n v="30"/>
    <x v="10"/>
  </r>
  <r>
    <x v="117"/>
    <s v="OWN ACCOUNT TRANSFER via GAPS 638496720837495683-46 PAYMENT RECEIVED FOR OPERATIONS REF: 0699587115290472098000000"/>
    <n v="110000"/>
    <x v="1"/>
    <s v="KOGI"/>
    <s v="NORTH CENTRAL"/>
    <x v="0"/>
    <s v="UNLIMITED 50"/>
    <x v="0"/>
    <x v="0"/>
    <n v="35000"/>
    <s v="65"/>
    <x v="0"/>
    <n v="35"/>
    <x v="0"/>
  </r>
  <r>
    <x v="117"/>
    <s v="TRANSFER BETWEEN CUSTOMERS MBANKING - P107 MTN LAGOS REF: 3456789012345678000000050000000 from TEMILOLU AWOLEYE to CENTER TECH"/>
    <n v="110000"/>
    <x v="1"/>
    <s v="KOGI"/>
    <s v="NORTH CENTRAL"/>
    <x v="0"/>
    <s v="UNLIMITED 50"/>
    <x v="0"/>
    <x v="0"/>
    <n v="35000"/>
    <s v="65"/>
    <x v="0"/>
    <n v="35"/>
    <x v="0"/>
  </r>
  <r>
    <x v="117"/>
    <s v="TRANSFER BETWEEN CUSTOMERS MBANKING - P107 GLO NETWORKS ABUJA FEB PAYMENT from MERCY OKE to INFOBASE TECH SOLUTIONS"/>
    <n v="25000"/>
    <x v="0"/>
    <s v="ADAMAWA"/>
    <s v="NORTH EAST"/>
    <x v="2"/>
    <s v="UNLIMITED 50R"/>
    <x v="7"/>
    <x v="7"/>
    <n v="0"/>
    <s v="65"/>
    <x v="7"/>
    <n v="35"/>
    <x v="7"/>
  </r>
  <r>
    <x v="118"/>
    <s v="TRANSFER BETWEEN CUSTOMERS MBANKING - P107 GLO NETWORKS LAGOS REF: 4567890123456789000000050000000 from OLAKUNLE AYO to DREAM TEAM TECH"/>
    <n v="110000"/>
    <x v="1"/>
    <s v="ADAMAWA"/>
    <s v="NORTH EAST"/>
    <x v="0"/>
    <s v="UNLIMITED 50"/>
    <x v="0"/>
    <x v="0"/>
    <n v="35000"/>
    <s v="65"/>
    <x v="0"/>
    <n v="35"/>
    <x v="0"/>
  </r>
  <r>
    <x v="119"/>
    <s v="OWN ACCOUNT TRANSFER via GAPS 638392948572940584-1 PAYMENT RECEIVED IN INFLOW ACCOUNT REF: 0699587115189121198000000"/>
    <n v="99000"/>
    <x v="0"/>
    <s v="FCT"/>
    <s v="HQ"/>
    <x v="2"/>
    <s v="UNLIMITED 300R"/>
    <x v="8"/>
    <x v="8"/>
    <n v="0"/>
    <s v="63"/>
    <x v="8"/>
    <n v="37"/>
    <x v="8"/>
  </r>
  <r>
    <x v="120"/>
    <s v="OWN ACCOUNT TRANSFER via GAPS 638398947837498302-1 INFLOW PAYMENT TO OPERATIONS REF: 0699587115198974097000000"/>
    <n v="38000"/>
    <x v="0"/>
    <s v="FCT"/>
    <s v="HQ"/>
    <x v="2"/>
    <s v="UNLIMITED 100R"/>
    <x v="5"/>
    <x v="5"/>
    <n v="0"/>
    <s v="68"/>
    <x v="5"/>
    <n v="32"/>
    <x v="5"/>
  </r>
  <r>
    <x v="120"/>
    <s v="TRANSFER BETWEEN CUSTOMERS MBANKING - P107. ---- GLO NETWORKS ABUJA FEB PAYMENT REF: 323148672983457400065754509725 Account Transfer from VICTOR AKIN to INFOBASE TECH SOLUTIONS"/>
    <n v="25000"/>
    <x v="1"/>
    <s v="KADUNA"/>
    <s v="NORTH CENTRAL"/>
    <x v="2"/>
    <s v="UNLIMITED 50R"/>
    <x v="7"/>
    <x v="7"/>
    <n v="0"/>
    <s v="65"/>
    <x v="7"/>
    <n v="35"/>
    <x v="7"/>
  </r>
  <r>
    <x v="120"/>
    <s v="TRANSFER BETWEEN CUSTOMERS MBANKING - P107 MTN LAGOS REF: 9012345678901234000000050000000 from ANNIE OSHUNKOYA to PRIMED TECH"/>
    <n v="25000"/>
    <x v="0"/>
    <s v="FCT"/>
    <s v="NORTH CENTRAL"/>
    <x v="2"/>
    <s v="UNLIMITED 50R"/>
    <x v="7"/>
    <x v="7"/>
    <n v="0"/>
    <s v="65"/>
    <x v="7"/>
    <n v="35"/>
    <x v="7"/>
  </r>
  <r>
    <x v="121"/>
    <s v="OWN ACCOUNT TRANSFER via GAPS 638293829476345097-2 INFLOW PAYMENT TO OPERATIONS REF: 0699587115184329224000000"/>
    <n v="25000"/>
    <x v="1"/>
    <s v="KANO"/>
    <s v="NORTH WEST"/>
    <x v="2"/>
    <s v="UNLIMITED 50R"/>
    <x v="7"/>
    <x v="7"/>
    <n v="0"/>
    <s v="65"/>
    <x v="7"/>
    <n v="35"/>
    <x v="7"/>
  </r>
  <r>
    <x v="122"/>
    <s v="TRANSFER BETWEEN CUSTOMERS MBANKING - P107 MTN NIG"/>
    <n v="332000"/>
    <x v="1"/>
    <s v="FCT"/>
    <s v="NORTH CENTRAL"/>
    <x v="0"/>
    <s v="UNLIMITED 300"/>
    <x v="3"/>
    <x v="3"/>
    <n v="35000"/>
    <s v="63"/>
    <x v="3"/>
    <n v="37"/>
    <x v="3"/>
  </r>
  <r>
    <x v="123"/>
    <s v="TRANSFER BETWEEN CUSTOMERS MBANKING - P107 MTN LAGOS FEB 2024 from GRACE OLAGUNJU to SYNERGY TECH LIMITED"/>
    <n v="38000"/>
    <x v="0"/>
    <s v="FCT"/>
    <s v="NORTH CENTRAL"/>
    <x v="2"/>
    <s v="UNLIMITED 100R"/>
    <x v="5"/>
    <x v="5"/>
    <n v="0"/>
    <s v="68"/>
    <x v="5"/>
    <n v="32"/>
    <x v="5"/>
  </r>
  <r>
    <x v="123"/>
    <s v="OWN ACCOUNT TRANSFER via GAPS 638293092773403978-1 TRANSFER OF PAYMENT RECEIVED IN OPERATION REF: 0699587115166592103000000"/>
    <n v="49000"/>
    <x v="0"/>
    <s v="KANO"/>
    <s v="NORTH WEST"/>
    <x v="2"/>
    <s v="UNLIMITED 150R"/>
    <x v="9"/>
    <x v="9"/>
    <n v="0"/>
    <s v="71"/>
    <x v="9"/>
    <n v="29"/>
    <x v="9"/>
  </r>
  <r>
    <x v="123"/>
    <s v="TRANSFER BETWEEN CUSTOMERS via Internet Banking P107 from FATIMA USMAN to BRIGHT TECH LIMITED"/>
    <n v="99000"/>
    <x v="1"/>
    <s v="FCT"/>
    <s v="NORTH CENTRAL"/>
    <x v="2"/>
    <s v="UNLIMITED 300R"/>
    <x v="8"/>
    <x v="8"/>
    <n v="0"/>
    <s v="63"/>
    <x v="8"/>
    <n v="37"/>
    <x v="8"/>
  </r>
  <r>
    <x v="123"/>
    <s v="TRANSFER BETWEEN CUSTOMERS via Internet Banking P107 - ZOOMLION LAGOS FEB 2024 from SEGUN AKIN to TECHMATE AFRICA"/>
    <n v="99000"/>
    <x v="1"/>
    <s v="FCT"/>
    <s v="NORTH CENTRAL"/>
    <x v="2"/>
    <s v="UNLIMITED 300R"/>
    <x v="8"/>
    <x v="8"/>
    <n v="0"/>
    <s v="63"/>
    <x v="8"/>
    <n v="37"/>
    <x v="8"/>
  </r>
  <r>
    <x v="123"/>
    <s v="OWN ACCOUNT TRANSFER via GAPS 638288307730348038-2 TRANSFER OF PAYMENT GBADEBO FOWOPE 19/07/2024 REF: 0699587115164469210000000"/>
    <n v="99000"/>
    <x v="1"/>
    <s v="FCT"/>
    <s v="NORTH CENTRAL"/>
    <x v="2"/>
    <s v="UNLIMITED 300R"/>
    <x v="8"/>
    <x v="8"/>
    <n v="0"/>
    <s v="63"/>
    <x v="8"/>
    <n v="37"/>
    <x v="8"/>
  </r>
  <r>
    <x v="123"/>
    <s v="TRANSFER BETWEEN CUSTOMERS MBANKING - P107. ---- SPECTRANET ABUJA REF: 337219596782204850005854503432 Account Transfer from IBRAHIM BELLO to IT4AFRICA LIMITED"/>
    <n v="25000"/>
    <x v="0"/>
    <s v="FCT"/>
    <s v="NORTH CENTRAL"/>
    <x v="2"/>
    <s v="UNLIMITED 50R"/>
    <x v="7"/>
    <x v="7"/>
    <n v="0"/>
    <s v="65"/>
    <x v="7"/>
    <n v="35"/>
    <x v="7"/>
  </r>
  <r>
    <x v="123"/>
    <s v="TRANSFER BETWEEN CUSTOMERS MBANKING - P107. ---- MTN OWERRI REF: 338217496782309850005754503234 Account Transfer from ABUBAKAR KABIR to P3TECH NIGERIA LIMITED"/>
    <n v="25000"/>
    <x v="0"/>
    <s v="BORNO"/>
    <s v="NORTH EAST"/>
    <x v="2"/>
    <s v="UNLIMITED 50R"/>
    <x v="7"/>
    <x v="7"/>
    <n v="0"/>
    <s v="65"/>
    <x v="7"/>
    <n v="35"/>
    <x v="7"/>
  </r>
  <r>
    <x v="123"/>
    <s v="TRANSFER BETWEEN CUSTOMERS via Internet Banking P107 - VISAFONE NETWORKS LAGOS FEB 2024 from JOSEPH OGUN to PICOTEL AFRICA LIMITED"/>
    <n v="25000"/>
    <x v="0"/>
    <s v="BORNO"/>
    <s v="NORTH EAST"/>
    <x v="2"/>
    <s v="UNLIMITED 50R"/>
    <x v="7"/>
    <x v="7"/>
    <n v="0"/>
    <s v="65"/>
    <x v="7"/>
    <n v="35"/>
    <x v="7"/>
  </r>
  <r>
    <x v="123"/>
    <s v="TRANSFER BETWEEN CUSTOMERS via Internet Banking P107 from MICHAEL SUNDAY to FASTLINK SOLUTIONS"/>
    <n v="25000"/>
    <x v="0"/>
    <s v="KANO"/>
    <s v="NORTH WEST"/>
    <x v="2"/>
    <s v="UNLIMITED 50R"/>
    <x v="7"/>
    <x v="7"/>
    <n v="0"/>
    <s v="65"/>
    <x v="7"/>
    <n v="35"/>
    <x v="7"/>
  </r>
  <r>
    <x v="124"/>
    <s v="TRANSFER BETWEEN CUSTOMERS via Internet Banking P107 - ETISALAT OWERRI from YINKA ADELEKE to P3TECH AFRICA LIMITED"/>
    <n v="25000"/>
    <x v="0"/>
    <s v="KANO"/>
    <s v="NORTH WEST"/>
    <x v="2"/>
    <s v="UNLIMITED 50R"/>
    <x v="7"/>
    <x v="7"/>
    <n v="0"/>
    <s v="65"/>
    <x v="7"/>
    <n v="35"/>
    <x v="7"/>
  </r>
  <r>
    <x v="125"/>
    <s v="OWN ACCOUNT TRANSFER via GAPS 638496720837495683-10 PAYMENT RECEIVED FOR OPERATIONS REF: 0699587115250872099000000"/>
    <n v="110000"/>
    <x v="1"/>
    <s v="ADAMAWA"/>
    <s v="NORTH EAST"/>
    <x v="0"/>
    <s v="UNLIMITED 50"/>
    <x v="0"/>
    <x v="0"/>
    <n v="35000"/>
    <s v="65"/>
    <x v="0"/>
    <n v="35"/>
    <x v="0"/>
  </r>
  <r>
    <x v="126"/>
    <s v="TRANSFER BETWEEN CUSTOMERS via Internet Banking P107 MTN LAGOS FEB PAYMENT from PATRICK OKON to SYSTEMIC TECH AFRICA SYSTEMS"/>
    <n v="39567"/>
    <x v="0"/>
    <s v="FCT"/>
    <s v="HQ"/>
    <x v="6"/>
    <s v="N/A"/>
    <x v="2"/>
    <x v="2"/>
    <s v="N/A"/>
    <s v="N/A"/>
    <x v="2"/>
    <s v="N/A"/>
    <x v="2"/>
  </r>
  <r>
    <x v="126"/>
    <s v="TRANSFER BETWEEN CUSTOMERS MBANKING - P107 ETISALAT LAGOS JAN PAYMENT from DAVID AKIN to VANTAGE SYSTEMS AFRICA LIMITED"/>
    <n v="39800"/>
    <x v="0"/>
    <s v="FCT"/>
    <s v="HQ"/>
    <x v="6"/>
    <s v="N/A"/>
    <x v="2"/>
    <x v="2"/>
    <s v="N/A"/>
    <s v="N/A"/>
    <x v="2"/>
    <s v="N/A"/>
    <x v="2"/>
  </r>
  <r>
    <x v="126"/>
    <s v="TRANSFER BETWEEN CUSTOMERS via Internet Banking P107 - SPECTRANET LAGOS FEB PAYMENT from BLESSING OKOYE to SKYLINK SOLUTIONS LIMITED"/>
    <n v="99000"/>
    <x v="1"/>
    <s v="FCT"/>
    <s v="NORTH CENTRAL"/>
    <x v="2"/>
    <s v="UNLIMITED 300R"/>
    <x v="8"/>
    <x v="8"/>
    <n v="0"/>
    <s v="63"/>
    <x v="8"/>
    <n v="37"/>
    <x v="8"/>
  </r>
  <r>
    <x v="126"/>
    <s v="TRANSFER BETWEEN CUSTOMERS via Internet Banking P107 SPECTRANET ABUJA FEB PAYMENT from ADEOLA USMAN to SKYNET SOLUTIONS AFRICA LIMITED"/>
    <n v="99000"/>
    <x v="1"/>
    <s v="FCT"/>
    <s v="NORTH CENTRAL"/>
    <x v="2"/>
    <s v="UNLIMITED 300R"/>
    <x v="8"/>
    <x v="8"/>
    <n v="0"/>
    <s v="63"/>
    <x v="8"/>
    <n v="37"/>
    <x v="8"/>
  </r>
  <r>
    <x v="127"/>
    <s v="OWN ACCOUNT TRANSFER via GAPS 638399948293748203-2 PAYMENT RECEIVED FROM INFLOW ACCOUNT REF: 0699587115199874096000000"/>
    <n v="39800"/>
    <x v="0"/>
    <s v="FCT"/>
    <s v="HQ"/>
    <x v="6"/>
    <s v="N/A"/>
    <x v="2"/>
    <x v="2"/>
    <s v="N/A"/>
    <s v="N/A"/>
    <x v="2"/>
    <s v="N/A"/>
    <x v="2"/>
  </r>
  <r>
    <x v="127"/>
    <s v="OWN ACCOUNT TRANSFER via GAPS 638496720837495683-3 INFLOW RECEIVED FOR OPERATIONS REF: 0699587115243172098000000"/>
    <n v="110000"/>
    <x v="1"/>
    <s v="FCT"/>
    <s v="NORTH CENTRAL"/>
    <x v="0"/>
    <s v="UNLIMITED 50"/>
    <x v="0"/>
    <x v="0"/>
    <n v="35000"/>
    <s v="65"/>
    <x v="0"/>
    <n v="35"/>
    <x v="0"/>
  </r>
  <r>
    <x v="127"/>
    <s v="TRANSFER BETWEEN CUSTOMERS MBANKING - P107 GLO NETWORKS LAGOS REF: 5432167898765432000000050000000 from KAYODE ABAYOMI to OPTIMUM TECH"/>
    <n v="110000"/>
    <x v="1"/>
    <s v="ADAMAWA"/>
    <s v="NORTH EAST"/>
    <x v="0"/>
    <s v="UNLIMITED 50"/>
    <x v="0"/>
    <x v="0"/>
    <n v="35000"/>
    <s v="65"/>
    <x v="0"/>
    <n v="35"/>
    <x v="0"/>
  </r>
  <r>
    <x v="127"/>
    <s v="TRANSFER BETWEEN CUSTOMERS via Internet Banking P107. ---- SPECTRANET ABUJA REF: 6543210987654321000000050000000 from BETTY ONUOHA to DYNAMIC SOLUTIONS"/>
    <n v="110000"/>
    <x v="1"/>
    <s v="ADAMAWA"/>
    <s v="NORTH EAST"/>
    <x v="0"/>
    <s v="UNLIMITED 50"/>
    <x v="0"/>
    <x v="0"/>
    <n v="35000"/>
    <s v="65"/>
    <x v="0"/>
    <n v="35"/>
    <x v="0"/>
  </r>
  <r>
    <x v="127"/>
    <s v="TRANSFER BETWEEN CUSTOMERS MBANKING - P107 GLO NETWORKS LAGOS FEB PAYMENT from OLUSEUN ADEOLA to SYSTEMIC SOLUTIONS"/>
    <n v="99000"/>
    <x v="1"/>
    <s v="FCT"/>
    <s v="NORTH CENTRAL"/>
    <x v="2"/>
    <s v="UNLIMITED 300R"/>
    <x v="8"/>
    <x v="8"/>
    <n v="0"/>
    <s v="63"/>
    <x v="8"/>
    <n v="37"/>
    <x v="8"/>
  </r>
  <r>
    <x v="128"/>
    <s v="TRANSFER BETWEEN CUSTOMERS MBANKING - P107 MTN LAGOS REF: 6789012345678902000000050000000 from MICHAEL OLAJIDE to MAGNETIC TECH"/>
    <n v="110000"/>
    <x v="1"/>
    <s v="BORNO"/>
    <s v="NORTH EAST"/>
    <x v="0"/>
    <s v="UNLIMITED 50"/>
    <x v="0"/>
    <x v="0"/>
    <n v="35000"/>
    <s v="65"/>
    <x v="0"/>
    <n v="35"/>
    <x v="0"/>
  </r>
  <r>
    <x v="129"/>
    <s v="OWN ACCOUNT TRANSFER via GAPS 638395292874302984-2 PAYMENT TRANSFER TO INFLOW ACCOUNT REF: 0699587115187430975000000"/>
    <n v="25000"/>
    <x v="0"/>
    <s v="FCT"/>
    <s v="NORTH CENTRAL"/>
    <x v="2"/>
    <s v="UNLIMITED 50R"/>
    <x v="7"/>
    <x v="7"/>
    <n v="0"/>
    <s v="65"/>
    <x v="7"/>
    <n v="35"/>
    <x v="7"/>
  </r>
  <r>
    <x v="130"/>
    <s v="TRANSFER BETWEEN CUSTOMERS via Internet Banking P107. ---- GLO NETWORKS OWERRI REF: 1234567890123456000000050000000 from UGOCHUKWU OBI to TRIUMPH SYSTEMS"/>
    <n v="25000"/>
    <x v="0"/>
    <s v="FCT"/>
    <s v="NORTH CENTRAL"/>
    <x v="2"/>
    <s v="UNLIMITED 50R"/>
    <x v="7"/>
    <x v="7"/>
    <n v="0"/>
    <s v="65"/>
    <x v="7"/>
    <n v="35"/>
    <x v="7"/>
  </r>
  <r>
    <x v="131"/>
    <s v="TRANSFER BETWEEN CUSTOMERS via Internet Banking P107. ---- GLO NETWORKS OWERRI REF: 5432109876543213000000050000000 from PRINCEWILL KALU to TRANSFORM SYSTEMS"/>
    <n v="75000"/>
    <x v="1"/>
    <s v="ADAMAWA"/>
    <s v="NORTH EAST"/>
    <x v="2"/>
    <s v="UNLIMITED 50L"/>
    <x v="12"/>
    <x v="0"/>
    <n v="0"/>
    <s v="65"/>
    <x v="0"/>
    <n v="35"/>
    <x v="0"/>
  </r>
  <r>
    <x v="131"/>
    <s v="OWN ACCOUNT TRANSFER via GAPS 638496720837495683-11 INFLOW RECEIVED FOR OPERATIONS REF: 0699587115251972098000000"/>
    <n v="75000"/>
    <x v="1"/>
    <s v="ADAMAWA"/>
    <s v="NORTH EAST"/>
    <x v="2"/>
    <s v="UNLIMITED 50L"/>
    <x v="12"/>
    <x v="0"/>
    <n v="0"/>
    <s v="65"/>
    <x v="0"/>
    <n v="35"/>
    <x v="0"/>
  </r>
  <r>
    <x v="132"/>
    <s v="TRANSFER BETWEEN CUSTOMERS MBANKING - P107 SPECTRANET NIGERIA REF: 9012345678901234000000050000000 from LUCY ADEYEMI to PIONEER TECH"/>
    <n v="75000"/>
    <x v="1"/>
    <s v="ADAMAWA"/>
    <s v="NORTH EAST"/>
    <x v="2"/>
    <s v="UNLIMITED 50L"/>
    <x v="12"/>
    <x v="0"/>
    <n v="0"/>
    <s v="65"/>
    <x v="0"/>
    <n v="35"/>
    <x v="0"/>
  </r>
  <r>
    <x v="133"/>
    <s v="TRANSFER BETWEEN CUSTOMERS MBANKING - P107 MTN LAGOS REF: 1234567890123456000000050000000 from KOLA OLATUNJI to THRIVE TECH"/>
    <n v="297000"/>
    <x v="1"/>
    <s v="ADAMAWA"/>
    <s v="NORTH EAST"/>
    <x v="0"/>
    <s v="UNLIMITED 300L"/>
    <x v="13"/>
    <x v="3"/>
    <n v="0"/>
    <s v="63"/>
    <x v="3"/>
    <n v="37"/>
    <x v="3"/>
  </r>
  <r>
    <x v="133"/>
    <s v="TRANSFER BETWEEN CUSTOMERS via Internet Banking P107. ---- GLO NETWORKS OWERRI REF: 9876543210987654000000050000000 from TIMOTHY ESHERUN to GLORY SYSTEMS"/>
    <n v="357000"/>
    <x v="1"/>
    <s v="ADAMAWA"/>
    <s v="NORTH EAST"/>
    <x v="0"/>
    <s v="CAPPED 500L"/>
    <x v="14"/>
    <x v="12"/>
    <n v="0"/>
    <s v="69"/>
    <x v="12"/>
    <n v="31"/>
    <x v="12"/>
  </r>
  <r>
    <x v="133"/>
    <s v="OWN ACCOUNT TRANSFER via GAPS 638496720837495683-14 PAYMENT RECEIVED FOR OPERATIONS REF: 0699587115255272099000000"/>
    <n v="357000"/>
    <x v="1"/>
    <s v="ADAMAWA"/>
    <s v="NORTH EAST"/>
    <x v="0"/>
    <s v="CAPPED 500L"/>
    <x v="14"/>
    <x v="12"/>
    <n v="0"/>
    <s v="69"/>
    <x v="12"/>
    <n v="31"/>
    <x v="12"/>
  </r>
  <r>
    <x v="133"/>
    <s v="OWN ACCOUNT TRANSFER via GAPS 638395948493827485-2 INFLOW PAYMENT TO OPERATIONS REF: 0699587115195273995000000"/>
    <n v="25000"/>
    <x v="1"/>
    <s v="KANO"/>
    <s v="NORTH WEST"/>
    <x v="2"/>
    <s v="UNLIMITED 50R"/>
    <x v="7"/>
    <x v="7"/>
    <n v="0"/>
    <s v="65"/>
    <x v="7"/>
    <n v="35"/>
    <x v="7"/>
  </r>
  <r>
    <x v="133"/>
    <s v="TRANSFER BETWEEN CUSTOMERS via Internet Banking P107 from JOHN OLADELE to BRIGHT TECH SYSTEMS LIMITED"/>
    <n v="25000"/>
    <x v="1"/>
    <s v="KATSINA"/>
    <s v="NORTH WEST"/>
    <x v="2"/>
    <s v="UNLIMITED 50R"/>
    <x v="7"/>
    <x v="7"/>
    <n v="0"/>
    <s v="65"/>
    <x v="7"/>
    <n v="35"/>
    <x v="7"/>
  </r>
  <r>
    <x v="133"/>
    <s v="TRANSFER BETWEEN CUSTOMERS via Internet Banking P107. ---- MTN OWERRI REF: 338217996765432850005754503234 Account Transfer from ABUBAKAR JIMOH to ZETA TECH LIMITED"/>
    <n v="25000"/>
    <x v="1"/>
    <s v="KATSINA"/>
    <s v="NORTH WEST"/>
    <x v="2"/>
    <s v="UNLIMITED 50R"/>
    <x v="7"/>
    <x v="7"/>
    <n v="0"/>
    <s v="65"/>
    <x v="7"/>
    <n v="35"/>
    <x v="7"/>
  </r>
  <r>
    <x v="134"/>
    <s v="OWN ACCOUNT TRANSFER via GAPS 638496720837495683-15 INFLOW RECEIVED FOR OPERATIONS REF: 0699587115256372098000000"/>
    <n v="297000"/>
    <x v="1"/>
    <s v="KANO"/>
    <s v="NORTH EAST"/>
    <x v="0"/>
    <s v="UNLIMITED 300L"/>
    <x v="13"/>
    <x v="3"/>
    <n v="0"/>
    <s v="63"/>
    <x v="3"/>
    <n v="37"/>
    <x v="3"/>
  </r>
  <r>
    <x v="134"/>
    <s v="OWN ACCOUNT TRANSFER via GAPS 638398947392874083-1 INFLOW PAYMENT TO OPERATIONS REF: 0699587115196972098000000"/>
    <n v="25000"/>
    <x v="1"/>
    <s v="KADUNA"/>
    <s v="NORTH CENTRAL"/>
    <x v="2"/>
    <s v="UNLIMITED 50R"/>
    <x v="7"/>
    <x v="7"/>
    <n v="0"/>
    <s v="65"/>
    <x v="7"/>
    <n v="35"/>
    <x v="7"/>
  </r>
  <r>
    <x v="134"/>
    <s v="TRANSFER BETWEEN CUSTOMERS MBANKING - P107 GLO NETWORKS ABUJA FEB PAYMENT from MERCY OKE to INFOBASE TECH SOLUTIONS"/>
    <n v="25000"/>
    <x v="0"/>
    <s v="FCT"/>
    <s v="HQ"/>
    <x v="2"/>
    <s v="UNLIMITED 50R"/>
    <x v="7"/>
    <x v="7"/>
    <n v="0"/>
    <s v="65"/>
    <x v="7"/>
    <n v="35"/>
    <x v="7"/>
  </r>
  <r>
    <x v="135"/>
    <s v="OWN ACCOUNT TRANSFER via GAPS 638395273026554778-2 TRANSFER OF FUNDS RECEIVED TO OPERATIONS REF: 0699587115187891882000000"/>
    <n v="99000"/>
    <x v="0"/>
    <s v="FCT"/>
    <s v="NORTH CENTRAL"/>
    <x v="2"/>
    <s v="UNLIMITED 300R"/>
    <x v="8"/>
    <x v="8"/>
    <n v="0"/>
    <s v="63"/>
    <x v="8"/>
    <n v="37"/>
    <x v="8"/>
  </r>
  <r>
    <x v="135"/>
    <s v="TRANSFER BETWEEN CUSTOMERS MBANKING - P107 SPECTRANET ABUJA FEB PAYMENT from MARVELLOUS AMAECHI to SYSTEMIC SOLUTIONS"/>
    <n v="25000"/>
    <x v="1"/>
    <s v="BORNO"/>
    <s v="NORTH EAST"/>
    <x v="2"/>
    <s v="UNLIMITED 50R"/>
    <x v="7"/>
    <x v="7"/>
    <n v="0"/>
    <s v="65"/>
    <x v="7"/>
    <n v="35"/>
    <x v="7"/>
  </r>
  <r>
    <x v="135"/>
    <s v="TRANSFER BETWEEN CUSTOMERS via Internet Banking P107. ---- MTN NIGERIA REF: 3456789012345678000000050000000 from TUNDE ADEYEMI to NEXT LEVEL SOLUTIONS"/>
    <n v="75000"/>
    <x v="1"/>
    <s v="ADAMAWA"/>
    <s v="NORTH EAST"/>
    <x v="2"/>
    <s v="UNLIMITED 50L"/>
    <x v="12"/>
    <x v="0"/>
    <n v="0"/>
    <s v="65"/>
    <x v="0"/>
    <n v="35"/>
    <x v="0"/>
  </r>
  <r>
    <x v="136"/>
    <s v="TRANSFER BETWEEN CUSTOMERS MBANKING - P107 GLO NETWORKS LAGOS from DEBORAH IGWE to SYNERGY SYSTEMS AFRICA"/>
    <n v="38000"/>
    <x v="0"/>
    <s v="FCT"/>
    <s v="NORTH CENTRAL"/>
    <x v="2"/>
    <s v="UNLIMITED 100R"/>
    <x v="5"/>
    <x v="5"/>
    <n v="0"/>
    <s v="68"/>
    <x v="5"/>
    <n v="32"/>
    <x v="5"/>
  </r>
  <r>
    <x v="137"/>
    <s v="OWN ACCOUNT TRANSFER via GAPS 638374028738302983-2 PAYMENT RECEIVED IN INFLOW ACCOUNT REF: 0699587115188081884000000"/>
    <n v="25000"/>
    <x v="0"/>
    <s v="FCT"/>
    <s v="NORTH WEST"/>
    <x v="2"/>
    <s v="UNLIMITED 50R"/>
    <x v="7"/>
    <x v="7"/>
    <n v="0"/>
    <s v="65"/>
    <x v="7"/>
    <n v="35"/>
    <x v="7"/>
  </r>
  <r>
    <x v="138"/>
    <s v="TRANSFER BETWEEN CUSTOMERS MBANKING - P107 GLO NETWORKS NIGERIA FEB PAYMENT from DAVID ALEXANDER to ADVANCED SYSTEMS LIMITED"/>
    <n v="38000"/>
    <x v="0"/>
    <s v="FCT"/>
    <s v="NORTH CENTRAL"/>
    <x v="2"/>
    <s v="UNLIMITED 100R"/>
    <x v="5"/>
    <x v="5"/>
    <n v="0"/>
    <s v="68"/>
    <x v="5"/>
    <n v="32"/>
    <x v="5"/>
  </r>
  <r>
    <x v="138"/>
    <s v="OWN ACCOUNT TRANSFER via GAPS 638193313307017487-1 TRANSFER OF INFLOW FUNDS RECEIVED IN OPERATIONS REF: 0699587115157688926000000"/>
    <n v="25000"/>
    <x v="0"/>
    <s v="FCT"/>
    <s v="NORTH CENTRAL"/>
    <x v="2"/>
    <s v="UNLIMITED 50R"/>
    <x v="7"/>
    <x v="7"/>
    <n v="0"/>
    <s v="65"/>
    <x v="7"/>
    <n v="35"/>
    <x v="7"/>
  </r>
  <r>
    <x v="139"/>
    <s v="OWN ACCOUNT TRANSFER via GAPS 638398374827598302-1 INFLOW PAYMENT TO OPERATIONS REF: 0699587115195272998000000"/>
    <n v="39576"/>
    <x v="0"/>
    <s v="FCT"/>
    <s v="HQ"/>
    <x v="6"/>
    <s v="N/A"/>
    <x v="2"/>
    <x v="2"/>
    <s v="N/A"/>
    <s v="N/A"/>
    <x v="2"/>
    <s v="N/A"/>
    <x v="2"/>
  </r>
  <r>
    <x v="139"/>
    <s v="TRANSFER BETWEEN CUSTOMERS via Internet Banking P107. ---- GLO NETWORKS ABUJA FEB PAYMENT REF: 293148672983457500065754509627 Account Transfer from JAMES IGWE to VANTAGE SOLUTIONS LIMITED"/>
    <n v="39576"/>
    <x v="0"/>
    <s v="FCT"/>
    <s v="HQ"/>
    <x v="6"/>
    <s v="N/A"/>
    <x v="2"/>
    <x v="2"/>
    <s v="N/A"/>
    <s v="N/A"/>
    <x v="2"/>
    <s v="N/A"/>
    <x v="2"/>
  </r>
  <r>
    <x v="139"/>
    <s v="TRANSFER BETWEEN CUSTOMERS MBANKING - P107. ---- GLO NETWORKS OWERRI FEB PAYMENT from OLIVIA OLA to SYSTEMIC SOLUTIONS LIMITED"/>
    <n v="39576"/>
    <x v="0"/>
    <s v="FCT"/>
    <s v="HQ"/>
    <x v="6"/>
    <s v="N/A"/>
    <x v="2"/>
    <x v="2"/>
    <s v="N/A"/>
    <s v="N/A"/>
    <x v="2"/>
    <s v="N/A"/>
    <x v="2"/>
  </r>
  <r>
    <x v="139"/>
    <s v="OWN ACCOUNT TRANSFER via GAPS 638298293749021084-1 PAYMENT RECEIVED IN INFLOW ACCOUNT REF: 0699587115193470996000000"/>
    <n v="99000"/>
    <x v="1"/>
    <s v="FCT"/>
    <s v="NORTH CENTRAL"/>
    <x v="2"/>
    <s v="UNLIMITED 300R"/>
    <x v="8"/>
    <x v="8"/>
    <n v="0"/>
    <s v="63"/>
    <x v="8"/>
    <n v="37"/>
    <x v="8"/>
  </r>
  <r>
    <x v="139"/>
    <s v="TRANSFER BETWEEN CUSTOMERS MBANKING - P107 MTN OWERRI JANUARY PAYMENT from BLESSING OKON to ADVANCE TECH AFRICA SYSTEMS"/>
    <n v="99000"/>
    <x v="1"/>
    <s v="FCT"/>
    <s v="NORTH CENTRAL"/>
    <x v="2"/>
    <s v="UNLIMITED 300R"/>
    <x v="8"/>
    <x v="8"/>
    <n v="0"/>
    <s v="63"/>
    <x v="8"/>
    <n v="37"/>
    <x v="8"/>
  </r>
  <r>
    <x v="139"/>
    <s v="OWN ACCOUNT TRANSFER via GAPS 638398947583294017-2 PAYMENT RECEIVED FROM INFLOW ACCOUNT REF: 0699587115219072099000000"/>
    <n v="99000"/>
    <x v="1"/>
    <s v="FCT"/>
    <s v="NORTH CENTRAL"/>
    <x v="2"/>
    <s v="UNLIMITED 300R"/>
    <x v="8"/>
    <x v="8"/>
    <n v="0"/>
    <s v="63"/>
    <x v="8"/>
    <n v="37"/>
    <x v="8"/>
  </r>
  <r>
    <x v="140"/>
    <s v="OWN ACCOUNT TRANSFER via GAPS 638395273026554778-2 TRANSFER OF FUNDS TO PICOTEL INFLOW REF: 0699587115187891882000000"/>
    <n v="49000"/>
    <x v="0"/>
    <s v="KANO"/>
    <s v="NORTH WEST"/>
    <x v="2"/>
    <s v="UNLIMITED 150R"/>
    <x v="9"/>
    <x v="9"/>
    <n v="0"/>
    <s v="71"/>
    <x v="9"/>
    <n v="29"/>
    <x v="9"/>
  </r>
  <r>
    <x v="140"/>
    <s v="TRANSFER BETWEEN CUSTOMERS MBANKING - P107 MTN ABUJA REF: 123409871567209810005754503112 Account Transfer from IBUKUN ADEWOLE to VANTAGE TECH SYSTEMS"/>
    <n v="25000"/>
    <x v="0"/>
    <s v="KANO"/>
    <s v="NORTH WEST"/>
    <x v="2"/>
    <s v="UNLIMITED 50R"/>
    <x v="7"/>
    <x v="7"/>
    <n v="0"/>
    <s v="65"/>
    <x v="7"/>
    <n v="35"/>
    <x v="7"/>
  </r>
  <r>
    <x v="141"/>
    <s v="TRANSFER BETWEEN CUSTOMERS via Internet Banking P107. ---- SPECTRANET ABUJA REF: 5678901234567890000000050000000 from DAME OLADAPO to PROSPERITY SYSTEMS"/>
    <n v="75000"/>
    <x v="1"/>
    <s v="BORNO"/>
    <s v="NORTH EAST"/>
    <x v="2"/>
    <s v="UNLIMITED 50L"/>
    <x v="12"/>
    <x v="0"/>
    <n v="0"/>
    <s v="65"/>
    <x v="0"/>
    <n v="35"/>
    <x v="0"/>
  </r>
  <r>
    <x v="141"/>
    <s v="TRANSFER BETWEEN CUSTOMERS MBANKING - P107 SPECTRANET NIGERIA REF: 6789012345678901000000050000000 from DOYIN AYO to EXCEL TECH"/>
    <n v="13000"/>
    <x v="1"/>
    <s v="ADAMAWA"/>
    <s v="NORTH EAST"/>
    <x v="4"/>
    <s v="N/A"/>
    <x v="2"/>
    <x v="2"/>
    <s v="N/A"/>
    <s v="N/A"/>
    <x v="2"/>
    <s v="N/A"/>
    <x v="2"/>
  </r>
  <r>
    <x v="142"/>
    <s v="TRANSFER BETWEEN CUSTOMERS via Internet Banking P107 - GLO NETWORKS ABUJA from SAMUEL OKON to SYNERGY TECH AFRICA"/>
    <n v="25000"/>
    <x v="1"/>
    <s v="FCT"/>
    <s v="NORTH CENTRAL"/>
    <x v="2"/>
    <s v="UNLIMITED 50R"/>
    <x v="7"/>
    <x v="7"/>
    <n v="0"/>
    <s v="65"/>
    <x v="7"/>
    <n v="35"/>
    <x v="7"/>
  </r>
  <r>
    <x v="143"/>
    <s v="TRANSFER BETWEEN CUSTOMERS MBANKING - P107 MTN LAGOS FEB PAYMENT from JIDE AKINTAYO to TECHBASE SOLUTIONS"/>
    <n v="75000"/>
    <x v="0"/>
    <s v="FCT"/>
    <s v="HQ"/>
    <x v="2"/>
    <s v="UNLIMITED 50L"/>
    <x v="12"/>
    <x v="0"/>
    <n v="0"/>
    <s v="65"/>
    <x v="0"/>
    <n v="35"/>
    <x v="0"/>
  </r>
  <r>
    <x v="143"/>
    <s v="TRANSFER BETWEEN CUSTOMERS via Internet Banking P107. ---- GLO NETWORKS ABUJA FEB PAYMENT from TUNDE OKEOWO to ADVANCE TECH AFRICA"/>
    <n v="75000"/>
    <x v="0"/>
    <s v="FCT"/>
    <s v="HQ"/>
    <x v="2"/>
    <s v="UNLIMITED 50L"/>
    <x v="12"/>
    <x v="0"/>
    <n v="0"/>
    <s v="65"/>
    <x v="0"/>
    <n v="35"/>
    <x v="0"/>
  </r>
  <r>
    <x v="143"/>
    <s v="OWN ACCOUNT TRANSFER via GAPS 638398947583294015-1 PAYMENT RECEIVED FROM INFLOW ACCOUNT REF: 0699587115216872096000000"/>
    <n v="75000"/>
    <x v="0"/>
    <s v="FCT"/>
    <s v="HQ"/>
    <x v="2"/>
    <s v="UNLIMITED 50L"/>
    <x v="12"/>
    <x v="0"/>
    <n v="0"/>
    <s v="65"/>
    <x v="0"/>
    <n v="35"/>
    <x v="0"/>
  </r>
  <r>
    <x v="143"/>
    <s v="TRANSFER BETWEEN CUSTOMERS MBANKING - P107 MTN LAGOS JANUARY PAYMENT from GRACE OLA to MEGABASE SYSTEMS AFRICA"/>
    <n v="304000"/>
    <x v="0"/>
    <s v="FCT"/>
    <s v="HQ"/>
    <x v="2"/>
    <s v="others"/>
    <x v="11"/>
    <x v="11"/>
    <n v="0"/>
    <n v="0"/>
    <x v="11"/>
    <n v="0"/>
    <x v="11"/>
  </r>
  <r>
    <x v="143"/>
    <s v="TRANSFER BETWEEN CUSTOMERS via Internet Banking P107. ---- SPECTRANET NIGERIA FEB PAYMENT from PAUL OJO to SKYLINK SOLUTIONS"/>
    <n v="304000"/>
    <x v="0"/>
    <s v="FCT"/>
    <s v="HQ"/>
    <x v="2"/>
    <s v="others"/>
    <x v="11"/>
    <x v="11"/>
    <n v="0"/>
    <n v="0"/>
    <x v="11"/>
    <n v="0"/>
    <x v="11"/>
  </r>
  <r>
    <x v="143"/>
    <s v="OWN ACCOUNT TRANSFER via GAPS 638398947583294014-3 INFLOW PAYMENT TO OPERATIONS REF: 0699587115217972098000000"/>
    <n v="304000"/>
    <x v="0"/>
    <s v="FCT"/>
    <s v="HQ"/>
    <x v="2"/>
    <s v="others"/>
    <x v="11"/>
    <x v="11"/>
    <n v="0"/>
    <n v="0"/>
    <x v="11"/>
    <n v="0"/>
    <x v="11"/>
  </r>
  <r>
    <x v="144"/>
    <s v="TRANSFER BETWEEN CUSTOMERS MBANKING - P107. ---- GLO NETWORKS OWERRI FEB 2024 from FRED ADEBAYO to P3TECH LIMITED"/>
    <n v="38000"/>
    <x v="1"/>
    <s v="YOBE"/>
    <s v="NORTH EAST"/>
    <x v="2"/>
    <s v="UNLIMITED 100R"/>
    <x v="5"/>
    <x v="5"/>
    <n v="0"/>
    <s v="68"/>
    <x v="5"/>
    <n v="32"/>
    <x v="5"/>
  </r>
  <r>
    <x v="145"/>
    <s v="TRANSFER BETWEEN CUSTOMERS via Internet Banking P107. ---- MTN ABUJA FEB PAYMENT from OBINNA OKECHUKWU to NETSERV AFRICA SYSTEMS"/>
    <n v="25000"/>
    <x v="1"/>
    <s v="KANO"/>
    <s v="NORTH WEST"/>
    <x v="2"/>
    <s v="UNLIMITED 50R"/>
    <x v="7"/>
    <x v="7"/>
    <n v="0"/>
    <s v="65"/>
    <x v="7"/>
    <n v="35"/>
    <x v="7"/>
  </r>
  <r>
    <x v="146"/>
    <s v="OWN ACCOUNT TRANSFER via GAPS 638395292874302984-2 PAYMENT TRANSFER TO INFLOW ACCOUNT REF: 0699587115187430975000000"/>
    <n v="38000"/>
    <x v="0"/>
    <s v="FCT"/>
    <s v="NORTH CENTRAL"/>
    <x v="2"/>
    <s v="UNLIMITED 100R"/>
    <x v="5"/>
    <x v="5"/>
    <n v="0"/>
    <s v="68"/>
    <x v="5"/>
    <n v="32"/>
    <x v="5"/>
  </r>
  <r>
    <x v="146"/>
    <s v="OWN ACCOUNT TRANSFER via GAPS 638398474802155788-3 INFLOW FUNDS TRANSFER TO OPERATIONS REF: 0699587115164430922000000"/>
    <n v="25000"/>
    <x v="0"/>
    <s v="TARABA"/>
    <s v="NORTH EAST"/>
    <x v="2"/>
    <s v="UNLIMITED 50R"/>
    <x v="7"/>
    <x v="7"/>
    <n v="0"/>
    <s v="65"/>
    <x v="7"/>
    <n v="35"/>
    <x v="7"/>
  </r>
  <r>
    <x v="146"/>
    <s v="TRANSFER BETWEEN CUSTOMERS via Internet Banking P107 GLO NETWORKS OWERRI FEB PAYMENT from TEMITOPE ALAO to TECHBASE SOLUTIONS"/>
    <n v="25000"/>
    <x v="1"/>
    <s v="Gombe"/>
    <s v="NORTH EAST"/>
    <x v="2"/>
    <s v="UNLIMITED 50R"/>
    <x v="7"/>
    <x v="7"/>
    <n v="0"/>
    <s v="65"/>
    <x v="7"/>
    <n v="35"/>
    <x v="7"/>
  </r>
  <r>
    <x v="146"/>
    <s v="TRANSFER BETWEEN CUSTOMERS via Internet Banking P107. ---- GLO NETWORKS OWERRI MARCH PAYMENT from FRANK OKONKWO to SYSTEMIC SOLUTIONS"/>
    <n v="25000"/>
    <x v="1"/>
    <s v="PLATEAU"/>
    <s v="NORTH EAST"/>
    <x v="2"/>
    <s v="UNLIMITED 50R"/>
    <x v="7"/>
    <x v="7"/>
    <n v="0"/>
    <s v="65"/>
    <x v="7"/>
    <n v="35"/>
    <x v="7"/>
  </r>
  <r>
    <x v="146"/>
    <s v="OWN ACCOUNT TRANSFER via GAPS 638496720837495683-47 INFLOW RECEIVED FOR OPERATIONS REF: 0699587115291572098000000"/>
    <n v="25000"/>
    <x v="1"/>
    <s v="KADUNA"/>
    <s v="NORTH CENTRAL"/>
    <x v="2"/>
    <s v="UNLIMITED 50R"/>
    <x v="7"/>
    <x v="7"/>
    <n v="0"/>
    <s v="65"/>
    <x v="7"/>
    <n v="35"/>
    <x v="7"/>
  </r>
  <r>
    <x v="146"/>
    <s v="TRANSFER BETWEEN CUSTOMERS MBANKING - P107 MTN LAGOS REF: 3456789012345678000000050000000 from FAVOUR OSUNSANYA to REALIZE TECH"/>
    <n v="114000"/>
    <x v="1"/>
    <s v="KANO"/>
    <s v="NORTH WEST"/>
    <x v="2"/>
    <s v="UNLIMITED 100L"/>
    <x v="15"/>
    <x v="1"/>
    <n v="0"/>
    <s v="68"/>
    <x v="1"/>
    <n v="32"/>
    <x v="1"/>
  </r>
  <r>
    <x v="147"/>
    <s v="TRANSFER BETWEEN CUSTOMERS MBANKING - P107. ---- MTN OWERRI REF: 338218098673298720005754503345 Account Transfer from OLA OLUFEMI to NETWORK SERVICES LIMITED"/>
    <n v="49000"/>
    <x v="0"/>
    <s v="KANO"/>
    <s v="NORTH WEST"/>
    <x v="2"/>
    <s v="UNLIMITED 150R"/>
    <x v="9"/>
    <x v="9"/>
    <n v="0"/>
    <s v="71"/>
    <x v="9"/>
    <n v="29"/>
    <x v="9"/>
  </r>
  <r>
    <x v="147"/>
    <s v="TRANSFER BETWEEN CUSTOMERS MBANKING - P107 PICOTEL OWERRI JANUARY PAYMENT from UGOCHUKWU EZE to INFOTEC LIMITED"/>
    <n v="25000"/>
    <x v="0"/>
    <s v="KANO"/>
    <s v="NORTH WEST"/>
    <x v="2"/>
    <s v="UNLIMITED 50R"/>
    <x v="7"/>
    <x v="7"/>
    <n v="0"/>
    <s v="65"/>
    <x v="7"/>
    <n v="35"/>
    <x v="7"/>
  </r>
  <r>
    <x v="148"/>
    <s v="OWN ACCOUNT TRANSFER via GAPS 638496720837495683-20 PAYMENT RECEIVED FOR OPERATIONS REF: 0699587115261872099000000"/>
    <n v="110000"/>
    <x v="0"/>
    <s v="FCT"/>
    <s v="NORTH CENTRAL"/>
    <x v="0"/>
    <s v="UNLIMITED 50"/>
    <x v="0"/>
    <x v="0"/>
    <n v="35000"/>
    <s v="65"/>
    <x v="0"/>
    <n v="35"/>
    <x v="0"/>
  </r>
  <r>
    <x v="149"/>
    <s v="TRANSFER BETWEEN CUSTOMERS via Internet Banking P107. ---- MTN OWERRI JANUARY PAYMENT from KATE OSOBA to MEGABASE SOLUTIONS"/>
    <n v="38000"/>
    <x v="0"/>
    <s v="BORNO"/>
    <s v="NORTH EAST"/>
    <x v="2"/>
    <s v="UNLIMITED 100R"/>
    <x v="5"/>
    <x v="5"/>
    <n v="0"/>
    <s v="68"/>
    <x v="5"/>
    <n v="32"/>
    <x v="5"/>
  </r>
  <r>
    <x v="149"/>
    <s v="TRANSFER BETWEEN CUSTOMERS via Internet Banking P107. ---- MTN OWERRI JANUARY PAYMENT from MICHAEL EZE to TECHBASE SOLUTIONS"/>
    <n v="25000"/>
    <x v="0"/>
    <s v="FCT"/>
    <s v="HQ"/>
    <x v="2"/>
    <s v="UNLIMITED 50R"/>
    <x v="7"/>
    <x v="7"/>
    <n v="0"/>
    <s v="65"/>
    <x v="7"/>
    <n v="35"/>
    <x v="7"/>
  </r>
  <r>
    <x v="149"/>
    <s v="TRANSFER BETWEEN CUSTOMERS MBANKING - P107 ETISALAT ABUJA MARCH PAYMENT from MARIA ADEOLA to ADVANCE TECH SOLUTIONS"/>
    <n v="25000"/>
    <x v="1"/>
    <s v="KANO"/>
    <s v="NORTH EAST"/>
    <x v="2"/>
    <s v="UNLIMITED 50R"/>
    <x v="7"/>
    <x v="7"/>
    <n v="0"/>
    <s v="65"/>
    <x v="7"/>
    <n v="35"/>
    <x v="7"/>
  </r>
  <r>
    <x v="150"/>
    <s v="TRANSFER BETWEEN CUSTOMERS MBANKING - P107. ---- GLO NETWORKS OWERRI FEB PAYMENT from OLIVIA OLA to SYSTEMIC SOLUTIONS LIMITED"/>
    <n v="39675"/>
    <x v="0"/>
    <s v="FCT"/>
    <s v="HQ"/>
    <x v="6"/>
    <s v="N/A"/>
    <x v="2"/>
    <x v="2"/>
    <s v="N/A"/>
    <s v="N/A"/>
    <x v="2"/>
    <s v="N/A"/>
    <x v="2"/>
  </r>
  <r>
    <x v="150"/>
    <s v="TRANSFER BETWEEN CUSTOMERS MBANKING - P107 MTN LAGOS FEB PAYMENT from JIDE AKINTAYO to TECHBASE SOLUTIONS"/>
    <n v="39675"/>
    <x v="0"/>
    <s v="FCT"/>
    <s v="HQ"/>
    <x v="6"/>
    <s v="N/A"/>
    <x v="2"/>
    <x v="2"/>
    <s v="N/A"/>
    <s v="N/A"/>
    <x v="2"/>
    <s v="N/A"/>
    <x v="2"/>
  </r>
  <r>
    <x v="150"/>
    <s v="OWN ACCOUNT TRANSFER via GAPS 638398947583294019-2 PAYMENT RECEIVED FROM INFLOW ACCOUNT REF: 0699587115201272096000000"/>
    <n v="39675"/>
    <x v="0"/>
    <s v="FCT"/>
    <s v="HQ"/>
    <x v="6"/>
    <s v="N/A"/>
    <x v="2"/>
    <x v="2"/>
    <s v="N/A"/>
    <s v="N/A"/>
    <x v="2"/>
    <s v="N/A"/>
    <x v="2"/>
  </r>
  <r>
    <x v="150"/>
    <s v="OWN ACCOUNT TRANSFER via GAPS 638297047239845029-1 INFLOW PAYMENT TO OPERATIONS REF: 0699587115194572999000000"/>
    <n v="99000"/>
    <x v="1"/>
    <s v="FCT"/>
    <s v="NORTH CENTRAL"/>
    <x v="2"/>
    <s v="UNLIMITED 300R"/>
    <x v="8"/>
    <x v="8"/>
    <n v="0"/>
    <s v="63"/>
    <x v="8"/>
    <n v="37"/>
    <x v="8"/>
  </r>
  <r>
    <x v="150"/>
    <s v="OWN ACCOUNT TRANSFER via GAPS 638398293748574092-2 INFLOW PAYMENT TO OPERATIONS REF: 0699587115195972098000000"/>
    <n v="99000"/>
    <x v="1"/>
    <s v="FCT"/>
    <s v="NORTH CENTRAL"/>
    <x v="2"/>
    <s v="UNLIMITED 300R"/>
    <x v="8"/>
    <x v="8"/>
    <n v="0"/>
    <s v="63"/>
    <x v="8"/>
    <n v="37"/>
    <x v="8"/>
  </r>
  <r>
    <x v="150"/>
    <s v="OWN ACCOUNT TRANSFER via GAPS 638398947573289074-1 INFLOW PAYMENT TO OPERATIONS REF: 0699587115200074098000000"/>
    <n v="99000"/>
    <x v="1"/>
    <s v="FCT"/>
    <s v="NORTH CENTRAL"/>
    <x v="2"/>
    <s v="UNLIMITED 300R"/>
    <x v="8"/>
    <x v="8"/>
    <n v="0"/>
    <s v="63"/>
    <x v="8"/>
    <n v="37"/>
    <x v="8"/>
  </r>
  <r>
    <x v="151"/>
    <s v="OWN ACCOUNT TRANSFER via GAPS 638297047239845029-1 INFLOW PAYMENT TO OPERATIONS REF: 0699587115194572999000000"/>
    <n v="25000"/>
    <x v="1"/>
    <s v="KANO"/>
    <s v="NORTH WEST"/>
    <x v="2"/>
    <s v="UNLIMITED 50R"/>
    <x v="7"/>
    <x v="7"/>
    <n v="0"/>
    <s v="65"/>
    <x v="7"/>
    <n v="35"/>
    <x v="7"/>
  </r>
  <r>
    <x v="151"/>
    <s v="TRANSFER BETWEEN CUSTOMERS via Internet Banking P107. ---- SPECTRANET LAGOS FEB PAYMENT from OSAS OKON to VANTAGE SOLUTIONS AFRICA SYSTEMS"/>
    <n v="25000"/>
    <x v="1"/>
    <s v="KANO"/>
    <s v="NORTH WEST"/>
    <x v="2"/>
    <s v="UNLIMITED 50R"/>
    <x v="7"/>
    <x v="7"/>
    <n v="0"/>
    <s v="65"/>
    <x v="7"/>
    <n v="35"/>
    <x v="7"/>
  </r>
  <r>
    <x v="152"/>
    <s v="TRANSFER BETWEEN CUSTOMERS MBANKING - P107. ---- SPECTRANET LAGOS REF: 7858431963408202000000050000000 from KEHINDE MOKO to FOCUS SOLUTIONS"/>
    <n v="99000"/>
    <x v="1"/>
    <s v="FCT"/>
    <s v="NORTH CENTRAL"/>
    <x v="2"/>
    <s v="UNLIMITED 300R"/>
    <x v="8"/>
    <x v="8"/>
    <n v="0"/>
    <s v="63"/>
    <x v="8"/>
    <n v="37"/>
    <x v="8"/>
  </r>
  <r>
    <x v="152"/>
    <s v="OWN ACCOUNT TRANSFER via GAPS 638496720837495683-1 INFLOW RECEIVED FOR OPERATIONS REF: 0699587115240972098000000"/>
    <n v="99000"/>
    <x v="1"/>
    <s v="FCT"/>
    <s v="NORTH CENTRAL"/>
    <x v="2"/>
    <s v="UNLIMITED 300R"/>
    <x v="8"/>
    <x v="8"/>
    <n v="0"/>
    <s v="63"/>
    <x v="8"/>
    <n v="37"/>
    <x v="8"/>
  </r>
  <r>
    <x v="153"/>
    <s v="OWN ACCOUNT TRANSFER via GAPS 638398947583295018-1 INFLOW PAYMENT TO OPERATIONS REF: 0699587115222272098000000"/>
    <n v="25000"/>
    <x v="1"/>
    <s v="BORNO"/>
    <s v="NORTH EAST"/>
    <x v="2"/>
    <s v="UNLIMITED 50R"/>
    <x v="7"/>
    <x v="7"/>
    <n v="0"/>
    <s v="65"/>
    <x v="7"/>
    <n v="35"/>
    <x v="7"/>
  </r>
  <r>
    <x v="154"/>
    <s v="TRANSFER BETWEEN CUSTOMERS MBANKING - P107 GLO NETWORKS LAGOS MARCH PAYMENT from AMAKA ONUWAKA to TECHBASE SOLUTIONS"/>
    <n v="25000"/>
    <x v="1"/>
    <s v="ADAMAWA"/>
    <s v="NORTH EAST"/>
    <x v="2"/>
    <s v="UNLIMITED 50R"/>
    <x v="7"/>
    <x v="7"/>
    <n v="0"/>
    <s v="65"/>
    <x v="7"/>
    <n v="35"/>
    <x v="7"/>
  </r>
  <r>
    <x v="154"/>
    <s v="TRANSFER BETWEEN CUSTOMERS via Internet Banking P107. ---- SPECTRANET NIGERIA MARCH PAYMENT from BELLO SALAU to VANTAGE TECH AFRICA"/>
    <n v="25000"/>
    <x v="1"/>
    <s v="ADAMAWA"/>
    <s v="NORTH EAST"/>
    <x v="2"/>
    <s v="UNLIMITED 50R"/>
    <x v="7"/>
    <x v="7"/>
    <n v="0"/>
    <s v="65"/>
    <x v="7"/>
    <n v="35"/>
    <x v="7"/>
  </r>
  <r>
    <x v="154"/>
    <s v="OWN ACCOUNT TRANSFER via GAPS 638398947583294031-2 INFLOW PAYMENT TO OPERATIONS REF: 0699587115234372098000000"/>
    <n v="25000"/>
    <x v="1"/>
    <s v="ADAMAWA"/>
    <s v="NORTH EAST"/>
    <x v="2"/>
    <s v="UNLIMITED 50R"/>
    <x v="7"/>
    <x v="7"/>
    <n v="0"/>
    <s v="65"/>
    <x v="7"/>
    <n v="35"/>
    <x v="7"/>
  </r>
  <r>
    <x v="155"/>
    <s v="OWN ACCOUNT TRANSFER via GAPS 638496720837495683-21 INFLOW RECEIVED FOR OPERATIONS REF: 0699587115262972098000000"/>
    <n v="114000"/>
    <x v="1"/>
    <s v="BORNO"/>
    <s v="NORTH EAST"/>
    <x v="2"/>
    <s v="UNLIMITED 100L"/>
    <x v="15"/>
    <x v="1"/>
    <n v="0"/>
    <s v="68"/>
    <x v="1"/>
    <n v="32"/>
    <x v="1"/>
  </r>
  <r>
    <x v="156"/>
    <s v="OWN ACCOUNT TRANSFER via GAPS 638298392846455792-1 TRANSFER OF FUNDS FROM INFLOW ACCOUNT REF: 0699587115176891882000000"/>
    <n v="25000"/>
    <x v="1"/>
    <s v="Gombe"/>
    <s v="NORTH EAST"/>
    <x v="2"/>
    <s v="UNLIMITED 50R"/>
    <x v="7"/>
    <x v="7"/>
    <n v="0"/>
    <s v="65"/>
    <x v="7"/>
    <n v="35"/>
    <x v="7"/>
  </r>
  <r>
    <x v="156"/>
    <s v="TRANSFER BETWEEN CUSTOMERS MBANKING - P107 MTN ABUJA JANUARY PAYMENT from FELIX ADEDIRAN to PICOTEL LIMITED"/>
    <n v="25000"/>
    <x v="1"/>
    <s v="KATSINA"/>
    <s v="NORTH WEST"/>
    <x v="2"/>
    <s v="UNLIMITED 50R"/>
    <x v="7"/>
    <x v="7"/>
    <n v="0"/>
    <s v="65"/>
    <x v="7"/>
    <n v="35"/>
    <x v="7"/>
  </r>
  <r>
    <x v="157"/>
    <s v="TRANSFER BETWEEN CUSTOMERS via Internet Banking P107. ---- GLO NETWORKS OWERRI REF: 4567890123456789000000050000000 from BILLY OBANIKORO to HORIZON SYSTEMS"/>
    <n v="11000"/>
    <x v="1"/>
    <s v="KANO"/>
    <s v="NORTH WEST"/>
    <x v="4"/>
    <s v="N/A"/>
    <x v="2"/>
    <x v="2"/>
    <s v="N/A"/>
    <s v="N/A"/>
    <x v="2"/>
    <s v="N/A"/>
    <x v="2"/>
  </r>
  <r>
    <x v="158"/>
    <s v="TRANSFER BETWEEN CUSTOMERS MBANKING - P107 MTN OWERRI JAN PAYMENT from GRACE OKAFOR to MEGABASE SYSTEMS AFRICA LIMITED"/>
    <n v="25000"/>
    <x v="1"/>
    <s v="KADUNA"/>
    <s v="NORTH CENTRAL"/>
    <x v="2"/>
    <s v="UNLIMITED 50R"/>
    <x v="7"/>
    <x v="7"/>
    <n v="0"/>
    <s v="65"/>
    <x v="7"/>
    <n v="35"/>
    <x v="7"/>
  </r>
  <r>
    <x v="158"/>
    <s v="OWN ACCOUNT TRANSFER via GAPS 638397827302849482-2 PAYMENT RECEIVED FROM INFLOW ACCOUNT REF: 0699587115196772096000000"/>
    <n v="25000"/>
    <x v="1"/>
    <s v="KADUNA"/>
    <s v="NORTH CENTRAL"/>
    <x v="2"/>
    <s v="UNLIMITED 50R"/>
    <x v="7"/>
    <x v="7"/>
    <n v="0"/>
    <s v="65"/>
    <x v="7"/>
    <n v="35"/>
    <x v="7"/>
  </r>
  <r>
    <x v="158"/>
    <s v="TRANSFER BETWEEN CUSTOMERS MBANKING - P107 GLO NETWORKS LAGOS FEB PAYMENT from ANTHONY NWABUEZE to SKYNET SOLUTIONS LIMITED"/>
    <n v="25000"/>
    <x v="1"/>
    <s v="KADUNA"/>
    <s v="NORTH CENTRAL"/>
    <x v="2"/>
    <s v="UNLIMITED 50R"/>
    <x v="7"/>
    <x v="7"/>
    <n v="0"/>
    <s v="65"/>
    <x v="7"/>
    <n v="35"/>
    <x v="7"/>
  </r>
  <r>
    <x v="159"/>
    <s v="TRANSFER BETWEEN CUSTOMERS via Internet Banking P107. ---- SPECTRANET ABUJA REF: 5678901234567890000000050000000 from CLARA OLUGBEMIRO to EMPEROR SYSTEMS"/>
    <n v="110000"/>
    <x v="0"/>
    <s v="FCT"/>
    <s v="NORTH CENTRAL"/>
    <x v="0"/>
    <s v="UNLIMITED 50"/>
    <x v="0"/>
    <x v="0"/>
    <n v="35000"/>
    <s v="65"/>
    <x v="0"/>
    <n v="35"/>
    <x v="0"/>
  </r>
  <r>
    <x v="159"/>
    <s v="TRANSFER BETWEEN CUSTOMERS via Internet Banking P107. ---- GLO NETWORKS LAGOS JANUARY PAYMENT from GRACE ANUOLUWAPO to SYSTEMIC SOLUTIONS"/>
    <n v="25000"/>
    <x v="0"/>
    <s v="FCT"/>
    <s v="HQ"/>
    <x v="2"/>
    <s v="UNLIMITED 50R"/>
    <x v="7"/>
    <x v="7"/>
    <n v="0"/>
    <s v="65"/>
    <x v="7"/>
    <n v="35"/>
    <x v="7"/>
  </r>
  <r>
    <x v="159"/>
    <s v="OWN ACCOUNT TRANSFER via GAPS 638398947583295027-2 INFLOW PAYMENT TO OPERATIONS REF: 0699587115235472096000000"/>
    <n v="25000"/>
    <x v="0"/>
    <s v="FCT"/>
    <s v="HQ"/>
    <x v="2"/>
    <s v="UNLIMITED 50R"/>
    <x v="7"/>
    <x v="7"/>
    <n v="0"/>
    <s v="65"/>
    <x v="7"/>
    <n v="35"/>
    <x v="7"/>
  </r>
  <r>
    <x v="160"/>
    <s v="TRANSFER BETWEEN CUSTOMERS via Internet Banking P107. ---- SPECTRANET ABUJA REF: 4567891234567892000000050000000 from SARAH IFEOLUWA to PRESTIGE SYSTEMS"/>
    <n v="25000"/>
    <x v="1"/>
    <s v="BORNO"/>
    <s v="NORTH EAST"/>
    <x v="2"/>
    <s v="UNLIMITED 50R"/>
    <x v="7"/>
    <x v="7"/>
    <n v="0"/>
    <s v="65"/>
    <x v="7"/>
    <n v="35"/>
    <x v="7"/>
  </r>
  <r>
    <x v="160"/>
    <s v="OWN ACCOUNT TRANSFER via GAPS 638496720837495683-4 PAYMENT RECEIVED FOR OPERATIONS REF: 0699587115244272099000000"/>
    <n v="25000"/>
    <x v="1"/>
    <s v="BORNO"/>
    <s v="NORTH EAST"/>
    <x v="2"/>
    <s v="UNLIMITED 50R"/>
    <x v="7"/>
    <x v="7"/>
    <n v="0"/>
    <s v="65"/>
    <x v="7"/>
    <n v="35"/>
    <x v="7"/>
  </r>
  <r>
    <x v="160"/>
    <s v="TRANSFER BETWEEN CUSTOMERS MBANKING - P107 MTN LAGOS REF: 3456789234567893000000050000000 from NNEKA ADELEKE to SOLID TECH"/>
    <n v="25000"/>
    <x v="1"/>
    <s v="BORNO"/>
    <s v="NORTH EAST"/>
    <x v="2"/>
    <s v="UNLIMITED 50R"/>
    <x v="7"/>
    <x v="7"/>
    <n v="0"/>
    <s v="65"/>
    <x v="7"/>
    <n v="35"/>
    <x v="7"/>
  </r>
  <r>
    <x v="161"/>
    <s v="TRANSFER BETWEEN CUSTOMERS MBANKING - P107 MTN NIGERIA FEB PAYMENT from NIFEMI OLA to TECHBASE SOLUTIONS"/>
    <n v="39675"/>
    <x v="0"/>
    <s v="FCT"/>
    <s v="HQ"/>
    <x v="6"/>
    <s v="N/A"/>
    <x v="2"/>
    <x v="2"/>
    <s v="N/A"/>
    <s v="N/A"/>
    <x v="2"/>
    <s v="N/A"/>
    <x v="2"/>
  </r>
  <r>
    <x v="161"/>
    <s v="TRANSFER BETWEEN CUSTOMERS via Internet Banking P107. ---- ETISALAT OWERRI JANUARY PAYMENT from KEMI ADENIRAN to MEGABASE SOLUTIONS"/>
    <n v="39675"/>
    <x v="0"/>
    <s v="FCT"/>
    <s v="HQ"/>
    <x v="6"/>
    <s v="N/A"/>
    <x v="2"/>
    <x v="2"/>
    <s v="N/A"/>
    <s v="N/A"/>
    <x v="2"/>
    <s v="N/A"/>
    <x v="2"/>
  </r>
  <r>
    <x v="161"/>
    <s v="OWN ACCOUNT TRANSFER via GAPS 638398947583295016-1 PAYMENT RECEIVED FROM INFLOW ACCOUNT REF: 0699587115236572098000000"/>
    <n v="39675"/>
    <x v="0"/>
    <s v="FCT"/>
    <s v="HQ"/>
    <x v="6"/>
    <s v="N/A"/>
    <x v="2"/>
    <x v="2"/>
    <s v="N/A"/>
    <s v="N/A"/>
    <x v="2"/>
    <s v="N/A"/>
    <x v="2"/>
  </r>
  <r>
    <x v="161"/>
    <s v="TRANSFER BETWEEN CUSTOMERS MBANKING - P107. ---- GLO NETWORKS ABUJA JANUARY PAYMENT from KINGSLEY OKON to MEGABASE AFRICA SYSTEMS"/>
    <n v="99000"/>
    <x v="1"/>
    <s v="FCT"/>
    <s v="NORTH CENTRAL"/>
    <x v="2"/>
    <s v="UNLIMITED 300R"/>
    <x v="8"/>
    <x v="8"/>
    <n v="0"/>
    <s v="63"/>
    <x v="8"/>
    <n v="37"/>
    <x v="8"/>
  </r>
  <r>
    <x v="161"/>
    <s v="OWN ACCOUNT TRANSFER via GAPS 638398947573289074-1 INFLOW PAYMENT TO OPERATIONS REF: 0699587115200074098000000"/>
    <n v="99000"/>
    <x v="1"/>
    <s v="FCT"/>
    <s v="NORTH CENTRAL"/>
    <x v="2"/>
    <s v="UNLIMITED 300R"/>
    <x v="8"/>
    <x v="8"/>
    <n v="0"/>
    <s v="63"/>
    <x v="8"/>
    <n v="37"/>
    <x v="8"/>
  </r>
  <r>
    <x v="161"/>
    <s v="TRANSFER BETWEEN CUSTOMERS via Internet Banking P107. ---- SPECTRANET NIGERIA JAN PAYMENT from OKECHUKWU NDU to SKYNET AFRICA SYSTEMS"/>
    <n v="99000"/>
    <x v="1"/>
    <s v="FCT"/>
    <s v="NORTH CENTRAL"/>
    <x v="2"/>
    <s v="UNLIMITED 300R"/>
    <x v="8"/>
    <x v="8"/>
    <n v="0"/>
    <s v="63"/>
    <x v="8"/>
    <n v="37"/>
    <x v="8"/>
  </r>
  <r>
    <x v="161"/>
    <s v="OWN ACCOUNT TRANSFER via GAPS 638198397945665792-1 TRANSFER OF TECH NETWORKS DEPOSIT TO INFLOW ACCOUNT REF: 0699587115157891882000000"/>
    <n v="25000"/>
    <x v="0"/>
    <s v="FCT"/>
    <s v="NORTH CENTRAL"/>
    <x v="2"/>
    <s v="UNLIMITED 50R"/>
    <x v="7"/>
    <x v="7"/>
    <n v="0"/>
    <s v="65"/>
    <x v="7"/>
    <n v="35"/>
    <x v="7"/>
  </r>
  <r>
    <x v="161"/>
    <s v="TRANSFER BETWEEN CUSTOMERS via Internet Banking P107 from TONY JOHNSON to TECHNOVATE LIMITED"/>
    <n v="25000"/>
    <x v="0"/>
    <s v="FCT"/>
    <s v="NORTH CENTRAL"/>
    <x v="2"/>
    <s v="UNLIMITED 50R"/>
    <x v="7"/>
    <x v="7"/>
    <n v="0"/>
    <s v="65"/>
    <x v="7"/>
    <n v="35"/>
    <x v="7"/>
  </r>
  <r>
    <x v="161"/>
    <s v="TRANSFER BETWEEN CUSTOMERS MBANKING - P107. ---- ETISALAT OWERRI from OLUWASEUN IBRAHIM to INFOTECH SOLUTIONS"/>
    <n v="25000"/>
    <x v="1"/>
    <s v="FCT"/>
    <s v="NORTH CENTRAL"/>
    <x v="2"/>
    <s v="UNLIMITED 50R"/>
    <x v="7"/>
    <x v="7"/>
    <n v="0"/>
    <s v="65"/>
    <x v="7"/>
    <n v="35"/>
    <x v="7"/>
  </r>
  <r>
    <x v="161"/>
    <s v="OWN ACCOUNT TRANSFER via GAPS 638496720837495683-41 INFLOW RECEIVED FOR OPERATIONS REF: 0699587115284972098000000"/>
    <n v="25000"/>
    <x v="0"/>
    <s v="FCT"/>
    <s v="NORTH CENTRAL"/>
    <x v="2"/>
    <s v="UNLIMITED 50R"/>
    <x v="7"/>
    <x v="7"/>
    <n v="0"/>
    <s v="65"/>
    <x v="7"/>
    <n v="35"/>
    <x v="7"/>
  </r>
  <r>
    <x v="161"/>
    <s v="TRANSFER BETWEEN CUSTOMERS via Internet Banking P107 - MTN OWERRI from CHRISTOPHER FRED to INNOTECH SOLUTIONS"/>
    <n v="24000"/>
    <x v="0"/>
    <s v="FCT"/>
    <s v="NORTH CENTRAL"/>
    <x v="4"/>
    <s v="N/A"/>
    <x v="2"/>
    <x v="2"/>
    <s v="N/A"/>
    <s v="N/A"/>
    <x v="2"/>
    <s v="N/A"/>
    <x v="2"/>
  </r>
  <r>
    <x v="162"/>
    <s v="OWN ACCOUNT TRANSFER via GAPS 638288309876543098-4 TRANSFER OF INFLOW FUNDS TO OPERATIONS REF: 0699587115167898888000000"/>
    <n v="25000"/>
    <x v="0"/>
    <s v="BORNO"/>
    <s v="NORTH EAST"/>
    <x v="2"/>
    <s v="UNLIMITED 50R"/>
    <x v="7"/>
    <x v="7"/>
    <n v="0"/>
    <s v="65"/>
    <x v="7"/>
    <n v="35"/>
    <x v="7"/>
  </r>
  <r>
    <x v="162"/>
    <s v="TRANSFER BETWEEN CUSTOMERS MBANKING - P107. ---- SPECTRANET ABUJA FEB 2024 REF: 338217496782309850005754503345 Account Transfer from IFEANYI OKAFOR to P3TECH LIMITED"/>
    <n v="25000"/>
    <x v="0"/>
    <s v="BORNO"/>
    <s v="NORTH EAST"/>
    <x v="2"/>
    <s v="UNLIMITED 50R"/>
    <x v="7"/>
    <x v="7"/>
    <n v="0"/>
    <s v="65"/>
    <x v="7"/>
    <n v="35"/>
    <x v="7"/>
  </r>
  <r>
    <x v="163"/>
    <s v="TRANSFER BETWEEN CUSTOMERS via Internet Banking P107. ---- GLO NETWORKS OWERRI REF: 338217496782204850005754503765 Account Transfer from OLUWOLE JAMES to INFOTEC AFRICA LIMITED"/>
    <n v="2000"/>
    <x v="1"/>
    <s v="FCT"/>
    <s v="NORTH CENTRAL"/>
    <x v="4"/>
    <s v="N/A"/>
    <x v="2"/>
    <x v="2"/>
    <s v="N/A"/>
    <s v="N/A"/>
    <x v="2"/>
    <s v="N/A"/>
    <x v="2"/>
  </r>
  <r>
    <x v="163"/>
    <s v="TRANSFER BETWEEN CUSTOMERS MBANKING - P107. ---- SPECTRANET LAGOS FEB PAYMENT REF: 338217996765432850009865503001 Account Transfer from JOHN KOLA to VANTAGE TECH AFRICA"/>
    <n v="38000"/>
    <x v="1"/>
    <s v="YOBE"/>
    <s v="NORTH EAST"/>
    <x v="2"/>
    <s v="UNLIMITED 100R"/>
    <x v="5"/>
    <x v="5"/>
    <n v="0"/>
    <s v="68"/>
    <x v="5"/>
    <n v="32"/>
    <x v="5"/>
  </r>
  <r>
    <x v="163"/>
    <s v="TRANSFER BETWEEN CUSTOMERS MBANKING - P107 LAGOS PAYMENT REF: 338217496782309850005754503123 Account Transfer from TUNDE OLUMIDE to NETWORK HUB LIMITED"/>
    <n v="99000"/>
    <x v="1"/>
    <s v="FCT"/>
    <s v="NORTH CENTRAL"/>
    <x v="2"/>
    <s v="UNLIMITED 300R"/>
    <x v="8"/>
    <x v="8"/>
    <n v="0"/>
    <s v="63"/>
    <x v="8"/>
    <n v="37"/>
    <x v="8"/>
  </r>
  <r>
    <x v="163"/>
    <s v="OWN ACCOUNT TRANSFER via GAPS 638288309729403092-4 TRANSFER OF PAYMENT GBADEBO FAWOPE 28/08/2024 REF: 0699587115164469212000000"/>
    <n v="99000"/>
    <x v="1"/>
    <s v="FCT"/>
    <s v="NORTH CENTRAL"/>
    <x v="2"/>
    <s v="UNLIMITED 300R"/>
    <x v="8"/>
    <x v="8"/>
    <n v="0"/>
    <s v="63"/>
    <x v="8"/>
    <n v="37"/>
    <x v="8"/>
  </r>
  <r>
    <x v="163"/>
    <s v="OWN ACCOUNT TRANSFER via GAPS 638299348748294019-2 TRANSFER OF FUNDS RECEIVED IN INFLOW REF: 0699587115198042097000000"/>
    <n v="25000"/>
    <x v="0"/>
    <s v="FCT"/>
    <s v="NORTH CENTRAL"/>
    <x v="2"/>
    <s v="UNLIMITED 50R"/>
    <x v="7"/>
    <x v="7"/>
    <n v="0"/>
    <s v="65"/>
    <x v="7"/>
    <n v="35"/>
    <x v="7"/>
  </r>
  <r>
    <x v="163"/>
    <s v="TRANSFER BETWEEN CUSTOMERS MBANKING - P107 MTN LAGOS FEB PAYMENT from KUNLE ADEYEMO to SKYLINK SYSTEMS LIMITED"/>
    <n v="25000"/>
    <x v="0"/>
    <s v="FCT"/>
    <s v="NORTH CENTRAL"/>
    <x v="2"/>
    <s v="UNLIMITED 50R"/>
    <x v="7"/>
    <x v="7"/>
    <n v="0"/>
    <s v="65"/>
    <x v="7"/>
    <n v="35"/>
    <x v="7"/>
  </r>
  <r>
    <x v="164"/>
    <s v="OWN ACCOUNT TRANSFER via GAPS 638394837893745028-1 PAYMENT TRANSFER TO INFLOW ACCOUNT REF: 0699587115187921096000000"/>
    <n v="38000"/>
    <x v="0"/>
    <s v="FCT"/>
    <s v="NORTH CENTRAL"/>
    <x v="2"/>
    <s v="UNLIMITED 100R"/>
    <x v="5"/>
    <x v="5"/>
    <n v="0"/>
    <s v="68"/>
    <x v="5"/>
    <n v="32"/>
    <x v="5"/>
  </r>
  <r>
    <x v="164"/>
    <s v="TRANSFER BETWEEN CUSTOMERS via Internet Banking P107 from FATIMA USMAN to BRIGHT TECH LIMITED"/>
    <n v="25000"/>
    <x v="0"/>
    <s v="FCT"/>
    <s v="NORTH CENTRAL"/>
    <x v="2"/>
    <s v="UNLIMITED 50R"/>
    <x v="7"/>
    <x v="7"/>
    <n v="0"/>
    <s v="65"/>
    <x v="7"/>
    <n v="35"/>
    <x v="7"/>
  </r>
  <r>
    <x v="164"/>
    <s v="TRANSFER BETWEEN CUSTOMERS MBANKING - P107. ---- MTN OWERRI MARCH PAYMENT from OLADAPO FOWOPE to SKYLINK SOLUTIONS"/>
    <n v="25000"/>
    <x v="1"/>
    <s v="KANO"/>
    <s v="NORTH EAST"/>
    <x v="2"/>
    <s v="UNLIMITED 50R"/>
    <x v="7"/>
    <x v="7"/>
    <n v="0"/>
    <s v="65"/>
    <x v="7"/>
    <n v="35"/>
    <x v="7"/>
  </r>
  <r>
    <x v="165"/>
    <s v="TRANSFER BETWEEN CUSTOMERS via Internet Banking P107. ---- MTN LAGOS REF: 338217896732098750005754503432 Account Transfer from ESTHER ADENIYI to INFOLINK AFRICA"/>
    <n v="38000"/>
    <x v="0"/>
    <s v="FCT"/>
    <s v="NORTH CENTRAL"/>
    <x v="2"/>
    <s v="UNLIMITED 100R"/>
    <x v="5"/>
    <x v="5"/>
    <n v="0"/>
    <s v="68"/>
    <x v="5"/>
    <n v="32"/>
    <x v="5"/>
  </r>
  <r>
    <x v="166"/>
    <s v="OWN ACCOUNT TRANSFER via GAPS 638398947583294020-1 INFLOW PAYMENT TO OPERATIONS REF: 0699587115222272098000000"/>
    <n v="25000"/>
    <x v="1"/>
    <s v="KANO"/>
    <s v="NORTH EAST"/>
    <x v="2"/>
    <s v="UNLIMITED 50R"/>
    <x v="7"/>
    <x v="7"/>
    <n v="0"/>
    <s v="65"/>
    <x v="7"/>
    <n v="35"/>
    <x v="7"/>
  </r>
  <r>
    <x v="167"/>
    <s v="TRANSFER BETWEEN CUSTOMERS via Internet Banking P107 GLO NETWORKS LAGOS FEB PAYMENT from MATHEW USMAN to SKYNET SOLUTIONS AFRICA"/>
    <n v="25000"/>
    <x v="1"/>
    <s v="FCT"/>
    <s v="NORTH CENTRAL"/>
    <x v="2"/>
    <s v="UNLIMITED 50R"/>
    <x v="7"/>
    <x v="7"/>
    <n v="0"/>
    <s v="65"/>
    <x v="7"/>
    <n v="35"/>
    <x v="7"/>
  </r>
  <r>
    <x v="168"/>
    <s v="TRANSFER BETWEEN CUSTOMERS MBANKING - P107 SPECTRANET NIGERIA REF: 2345678901234567000000050000000 from PRINCE COKER to ADVANCED TECH"/>
    <n v="25000"/>
    <x v="0"/>
    <s v="FCT"/>
    <s v="NORTH CENTRAL"/>
    <x v="2"/>
    <s v="UNLIMITED 50R"/>
    <x v="7"/>
    <x v="7"/>
    <n v="0"/>
    <s v="65"/>
    <x v="7"/>
    <n v="35"/>
    <x v="7"/>
  </r>
  <r>
    <x v="169"/>
    <s v="TRANSFER BETWEEN CUSTOMERS via Internet Banking P107. ---- MTN OWERRI JANUARY PAYMENT from SAMUEL OYEBANJO to MEGABASE SOLUTIONS"/>
    <n v="38000"/>
    <x v="0"/>
    <s v="BORNO"/>
    <s v="NORTH EAST"/>
    <x v="2"/>
    <s v="UNLIMITED 100R"/>
    <x v="5"/>
    <x v="5"/>
    <n v="0"/>
    <s v="68"/>
    <x v="5"/>
    <n v="32"/>
    <x v="5"/>
  </r>
  <r>
    <x v="170"/>
    <s v="OWN ACCOUNT TRANSFER via GAPS 638496720837495683-7 INFLOW RECEIVED FOR OPERATIONS REF: 0699587115247572098000000"/>
    <n v="25000"/>
    <x v="1"/>
    <s v="ADAMAWA"/>
    <s v="NORTH EAST"/>
    <x v="2"/>
    <s v="UNLIMITED 50R"/>
    <x v="7"/>
    <x v="7"/>
    <n v="0"/>
    <s v="65"/>
    <x v="7"/>
    <n v="35"/>
    <x v="7"/>
  </r>
  <r>
    <x v="170"/>
    <s v="TRANSFER BETWEEN CUSTOMERS MBANKING - P107 MTN LAGOS REF: 4561237896543212000000050000000 from TUNDE ADEYEMI to FOCUS TECH"/>
    <n v="25000"/>
    <x v="1"/>
    <s v="ADAMAWA"/>
    <s v="NORTH EAST"/>
    <x v="2"/>
    <s v="UNLIMITED 50R"/>
    <x v="7"/>
    <x v="7"/>
    <n v="0"/>
    <s v="65"/>
    <x v="7"/>
    <n v="35"/>
    <x v="7"/>
  </r>
  <r>
    <x v="171"/>
    <s v="TRANSFER BETWEEN CUSTOMERS via Internet Banking P107. ---- MTN LAGOS REF: 338217896732098750005754503432 Account Transfer from ESTHER ADENIYI to INFOLINK AFRICA"/>
    <n v="25000"/>
    <x v="0"/>
    <s v="FCT"/>
    <s v="NORTH CENTRAL"/>
    <x v="2"/>
    <s v="UNLIMITED 50R"/>
    <x v="7"/>
    <x v="7"/>
    <n v="0"/>
    <s v="65"/>
    <x v="7"/>
    <n v="35"/>
    <x v="7"/>
  </r>
  <r>
    <x v="171"/>
    <s v="TRANSFER BETWEEN CUSTOMERS MBANKING - P107 GLO NETWORKS OWERRI FEB PAYMENT from BUKOLA ADEYEMI to CODEBASE SOLUTIONS LIMITED"/>
    <n v="25000"/>
    <x v="0"/>
    <s v="FCT"/>
    <s v="NORTH CENTRAL"/>
    <x v="2"/>
    <s v="UNLIMITED 50R"/>
    <x v="7"/>
    <x v="7"/>
    <n v="0"/>
    <s v="65"/>
    <x v="7"/>
    <n v="35"/>
    <x v="7"/>
  </r>
  <r>
    <x v="172"/>
    <s v="OWN ACCOUNT TRANSFER via GAPS 638398474802155788-3 INFLOW FUNDS TRANSFER TO INFLOW ACCOUNT REF: 0699587115164430922000000"/>
    <n v="38000"/>
    <x v="0"/>
    <s v="KANO"/>
    <s v="NORTH WEST"/>
    <x v="2"/>
    <s v="UNLIMITED 100R"/>
    <x v="5"/>
    <x v="5"/>
    <n v="0"/>
    <s v="68"/>
    <x v="5"/>
    <n v="32"/>
    <x v="5"/>
  </r>
  <r>
    <x v="173"/>
    <s v="TRANSFER BETWEEN CUSTOMERS MBANKING - P107 MTN LAGOS FEB PAYMENT from CHINEDU OLA to MEGABASE SOLUTIONS"/>
    <n v="25000"/>
    <x v="1"/>
    <s v="BORNO"/>
    <s v="NORTH EAST"/>
    <x v="2"/>
    <s v="UNLIMITED 50R"/>
    <x v="7"/>
    <x v="7"/>
    <n v="0"/>
    <s v="65"/>
    <x v="7"/>
    <n v="35"/>
    <x v="7"/>
  </r>
  <r>
    <x v="174"/>
    <s v="OWN ACCOUNT TRANSFER via GAPS 638496720837495683-12 PAYMENT RECEIVED FOR OPERATIONS REF: 0699587115253072099000000"/>
    <n v="25000"/>
    <x v="1"/>
    <s v="FCT"/>
    <s v="NORTH CENTRAL"/>
    <x v="2"/>
    <s v="UNLIMITED 50R"/>
    <x v="7"/>
    <x v="7"/>
    <n v="0"/>
    <s v="65"/>
    <x v="7"/>
    <n v="35"/>
    <x v="7"/>
  </r>
  <r>
    <x v="175"/>
    <s v="OWN ACCOUNT TRANSFER via GAPS 638342699796348758-1 PAYMENT TRANSFER GBADEBO OLADAPO REF: 0699587115168800912000000"/>
    <n v="25000"/>
    <x v="1"/>
    <s v="KANO"/>
    <s v="NORTH WEST"/>
    <x v="2"/>
    <s v="UNLIMITED 50R"/>
    <x v="7"/>
    <x v="7"/>
    <n v="0"/>
    <s v="65"/>
    <x v="7"/>
    <n v="35"/>
    <x v="7"/>
  </r>
  <r>
    <x v="175"/>
    <s v="TRANSFER BETWEEN CUSTOMERS via Internet Banking P107. ---- SPECTRANET LAGOS FEB PAYMENT Account Transfer from BELLO KABIR to ABC TECH LIMITED"/>
    <n v="25000"/>
    <x v="1"/>
    <s v="KANO"/>
    <s v="NORTH WEST"/>
    <x v="2"/>
    <s v="UNLIMITED 50R"/>
    <x v="7"/>
    <x v="7"/>
    <n v="0"/>
    <s v="65"/>
    <x v="7"/>
    <n v="35"/>
    <x v="7"/>
  </r>
  <r>
    <x v="175"/>
    <s v="TRANSFER BETWEEN CUSTOMERS via Internet Banking P107. ---- ETISALAT NIGERIA REF: 337217496782456850005754503654 Account Transfer from BUKOLA JOHN to IT SOLUTIONS LIMITED"/>
    <n v="25000"/>
    <x v="1"/>
    <s v="KANO"/>
    <s v="NORTH WEST"/>
    <x v="2"/>
    <s v="UNLIMITED 50R"/>
    <x v="7"/>
    <x v="7"/>
    <n v="0"/>
    <s v="65"/>
    <x v="7"/>
    <n v="35"/>
    <x v="7"/>
  </r>
  <r>
    <x v="176"/>
    <s v="OWN ACCOUNT TRANSFER via GAPS 638395273026554778-2 TRANSFER OF FUNDS RECEIVED TO OPERATIONS REF: 0699587115187891882000000"/>
    <n v="38000"/>
    <x v="1"/>
    <s v="YOBE"/>
    <s v="NORTH EAST"/>
    <x v="2"/>
    <s v="UNLIMITED 100R"/>
    <x v="5"/>
    <x v="5"/>
    <n v="0"/>
    <s v="68"/>
    <x v="5"/>
    <n v="32"/>
    <x v="5"/>
  </r>
  <r>
    <x v="177"/>
    <s v="TRANSFER BETWEEN CUSTOMERS MBANKING - P107 GLO NETWORKS LAGOS FEB PAYMENT from EMMANUEL EKE to ADVANCED TECH SYSTEMS"/>
    <n v="39675"/>
    <x v="0"/>
    <s v="FCT"/>
    <s v="HQ"/>
    <x v="6"/>
    <s v="N/A"/>
    <x v="2"/>
    <x v="2"/>
    <s v="N/A"/>
    <s v="N/A"/>
    <x v="2"/>
    <s v="N/A"/>
    <x v="2"/>
  </r>
  <r>
    <x v="177"/>
    <s v="TRANSFER BETWEEN CUSTOMERS via Internet Banking P107. ---- MTN ABUJA JANUARY PAYMENT from OMOTAYO FAYOSE to SKYLINK SOLUTIONS"/>
    <n v="39675"/>
    <x v="0"/>
    <s v="FCT"/>
    <s v="HQ"/>
    <x v="6"/>
    <s v="N/A"/>
    <x v="2"/>
    <x v="2"/>
    <s v="N/A"/>
    <s v="N/A"/>
    <x v="2"/>
    <s v="N/A"/>
    <x v="2"/>
  </r>
  <r>
    <x v="177"/>
    <s v="OWN ACCOUNT TRANSFER via GAPS 638398947583295019-2 INFLOW PAYMENT TO OPERATIONS REF: 0699587115237672096000000"/>
    <n v="39675"/>
    <x v="0"/>
    <s v="FCT"/>
    <s v="HQ"/>
    <x v="6"/>
    <s v="N/A"/>
    <x v="2"/>
    <x v="2"/>
    <s v="N/A"/>
    <s v="N/A"/>
    <x v="2"/>
    <s v="N/A"/>
    <x v="2"/>
  </r>
  <r>
    <x v="177"/>
    <s v="TRANSFER BETWEEN CUSTOMERS MBANKING - P107 MTN LAGOS FEB PAYMENT from SAMUEL OKORO to DIGITECH SOLUTIONS LIMITED"/>
    <n v="119000"/>
    <x v="1"/>
    <s v="FCT"/>
    <s v="NORTH CENTRAL"/>
    <x v="2"/>
    <s v="CAPPED 500R"/>
    <x v="16"/>
    <x v="13"/>
    <n v="0"/>
    <s v="69"/>
    <x v="13"/>
    <n v="31"/>
    <x v="13"/>
  </r>
  <r>
    <x v="177"/>
    <s v="TRANSFER BETWEEN CUSTOMERS via Internet Banking P107. ---- SPECTRANET NIGERIA JAN PAYMENT from OKECHUKWU NDU to SKYNET AFRICA SYSTEMS"/>
    <n v="119000"/>
    <x v="1"/>
    <s v="FCT"/>
    <s v="NORTH CENTRAL"/>
    <x v="2"/>
    <s v="CAPPED 500R"/>
    <x v="16"/>
    <x v="13"/>
    <n v="0"/>
    <s v="69"/>
    <x v="13"/>
    <n v="31"/>
    <x v="13"/>
  </r>
  <r>
    <x v="177"/>
    <s v="TRANSFER BETWEEN CUSTOMERS MBANKING - P107 ETISALAT ABUJA JANUARY PAYMENT from CHARITY ONU to VANTAGE TECH SOLUTIONS"/>
    <n v="119000"/>
    <x v="1"/>
    <s v="FCT"/>
    <s v="NORTH CENTRAL"/>
    <x v="2"/>
    <s v="CAPPED 500R"/>
    <x v="16"/>
    <x v="13"/>
    <n v="0"/>
    <s v="69"/>
    <x v="13"/>
    <n v="31"/>
    <x v="13"/>
  </r>
  <r>
    <x v="178"/>
    <s v="OWN ACCOUNT TRANSFER via GAPS 638398947583295021-2 INFLOW PAYMENT TO OPERATIONS REF: 0699587115231072096000000"/>
    <n v="25000"/>
    <x v="0"/>
    <s v="BORNO"/>
    <s v="NORTH EAST"/>
    <x v="2"/>
    <s v="UNLIMITED 50R"/>
    <x v="7"/>
    <x v="7"/>
    <n v="0"/>
    <s v="65"/>
    <x v="7"/>
    <n v="35"/>
    <x v="7"/>
  </r>
  <r>
    <x v="179"/>
    <s v="TRANSFER BETWEEN CUSTOMERS MBANKING - P107 GLO NETWORKS OWERRI FEB PAYMENT from BUKOLA ADEYEMI to CODEBASE SOLUTIONS LIMITED"/>
    <n v="38000"/>
    <x v="0"/>
    <s v="FCT"/>
    <s v="NORTH CENTRAL"/>
    <x v="2"/>
    <s v="UNLIMITED 100R"/>
    <x v="5"/>
    <x v="5"/>
    <n v="0"/>
    <s v="68"/>
    <x v="5"/>
    <n v="32"/>
    <x v="5"/>
  </r>
  <r>
    <x v="180"/>
    <s v="TRANSFER BETWEEN CUSTOMERS MBANKING - P107 MTN LAGOS REF: 6789012345678901000000050000000 from CHUKWUDI OKEKE to BREADTH TECH"/>
    <n v="25000"/>
    <x v="1"/>
    <s v="ADAMAWA"/>
    <s v="NORTH EAST"/>
    <x v="2"/>
    <s v="UNLIMITED 50R"/>
    <x v="7"/>
    <x v="7"/>
    <n v="0"/>
    <s v="65"/>
    <x v="7"/>
    <n v="35"/>
    <x v="7"/>
  </r>
  <r>
    <x v="181"/>
    <s v="TRANSFER BETWEEN CUSTOMERS MBANKING - P107. ---- GLO NETWORKS NIGERIA REF: 338217898432087650005754503500 Account Transfer from ABDUL GANIYU to SYSTEMATIC AFRICA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87193017403784-3 INFLOW PAYMENT REF: 0699587115167082098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SPECTRANET ABUJA FEB 2024 from RITA EZE to GLOLINK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from TIAMIYU ADENIJI to INFOBASE AFRICA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8484827554972-2 TRANSFER OF FUNDS RECEIVED IN OPERATIONS REF: 0699587115198791885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MTN LAGOS PAYMENT REF: 338217198432087670005754503445 Account Transfer from IBRAHIM IBRAHIM to NEXTECH SYSTEMS AFRICA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from TOLULOPE ADEBAYO to SYSTEM LINK AFRICA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ETISALAT ABUJA from JULIUS NWANKWO to ADVANCED TECH SOLUTION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4074038502938-3 INFLOW PAYMENT REF: 0699587115192430922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from OSAS OGBEMUDIA to SYNERGY IT AFRICA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FEB 2024 from HENRY OKE to TECHSERV AFRICA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83829234657982-1 INFLOW PAYMENT TO OPERATIONS REF: 0699587115192684221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- GLO NIGERIA REF: 998284672194538500065754507650 Account Transfer from KUNLE OWOLABI to PICOTEL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ABUJA FEB 2024 from MARIA OGUNDIPE to SKY TECH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4028738502983-2 PAYMENT RECEIVED IN INFLOW ACCOUNT REF: 0699587115191081882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SPECTRANET OWERRI REF: 994834221756231200057454502110 Account Transfer from UCHE CHUKWU to INFOBASE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47182748293019-1 TRANSFER OF PAYMENT REF: 0699587115197082095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- ETISALAT OWERRI from ALIU BELLO to GLO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SPECTRANET LAGOS REF: 338217897432087650005754503121 Account Transfer from TEMIDAYO OKOLI to NETCOM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4872934578029-1 PAYMENT RECEIVED IN OPERATIONS REF: 0699587115197891883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MTN ABUJA from FELIX JOHN to BRIGHT TECH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GLO NETWORKS LAGOS JANUARY PAYMENT from OLUWAFEMI BABATUNDE to INFOBASE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3829476345097-2 INFLOW PAYMENT TO OPERATIONS REF: 0699587115184329224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MTN NIGERIA from JONATHAN OYETOLA to ZETA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SPECTRANET OWERRI from CHUKWUDI OKAFOR to GLOLINK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72823876584098-3 INFLOW FUNDS RECEIVED IN OPERATIONS REF: 0699587115184782099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FEB 2024 from GRACE OLAGUNJU to SYNERGY TECH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GLO NETWORKS NIGERIA FEB PAYMENT from DAVID ALEXANDER to ADVANCED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5292874302984-2 PAYMENT TRANSFER TO INFLOW ACCOUNT REF: 0699587115187430975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MTN LAGOS REF: 338217896732098750005754503432 Account Transfer from ESTHER ADENIYI to INFOLINK AFRICA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GLO NETWORKS OWERRI FEB PAYMENT from BUKOLA ADEYEMI to CODEBASE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9047823894723-3 PAYMENT RECEIVED FROM INFLOW ACCOUNT REF: 0699587115190892990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ETISALAT NIGERIA REF: 992184672194538500065754509333 Account Transfer from EMMANUEL AKIN to ZENITH AFRICA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3829476245083-1 INFLOW PAYMENT TO OPERATIONS REF: 0699587115184329212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MTN LAGOS PAYMENT from OLUYEMI OLUKOLE to BRIGHT TECH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GLO NETWORKS ABUJA from IBRAHIM YUSUF to ADVANCED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74028738302983-2 PAYMENT RECEIVED IN INFLOW ACCOUNT REF: 0699587115188081884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- ETISALAT NIGERIA from JUDE ONYEKACHI to NETSERV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JANUARY PAYMENT from AYO OLAYINKA to INFOTECH AFRICA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9348748294019-2 TRANSFER OF FUNDS RECEIVED IN INFLOW REF: 0699587115198042097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FEB PAYMENT from KUNLE ADEYEMO to SKYLINK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SPECTRANET LAGOS from ANITA OBI to BRIGHTLINK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6928374592048-3 PAYMENT RECEIVED FROM INFLOW ACCOUNT REF: 0699587115190683218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MTN OWERRI from BENJAMIN ADE to INFOTEC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FEB PAYMENT from OLUFEMI OYEBODE to VANTAGE AFRICA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3918734657093-2 PAYMENT TRANSFER TO INFLOW ACCOUNT REF: 0699587115194312995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GLO NETWORKS OWERRI FEB PAYMENT REF: 994834221756238700057454503888 Account Transfer from ADEBAYO KOLA to INFOTECH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FEB 2024 from HENRY OKE to TECHSERV AFRICA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83829234657982-1 INFLOW PAYMENT TO OPERATIONS REF: 0699587115192684221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- GLO NIGERIA REF: 998284672194538500065754507650 Account Transfer from KUNLE OWOLABI to PICOTEL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ABUJA FEB 2024 from MARIA OGUNDIPE to SKY TECH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4028738502983-2 PAYMENT RECEIVED IN INFLOW ACCOUNT REF: 0699587115191081882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SPECTRANET OWERRI REF: 994834221756231200057454502110 Account Transfer from UCHE CHUKWU to INFOBASE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47182748293019-1 TRANSFER OF PAYMENT REF: 0699587115197082095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- ETISALAT OWERRI from ALIU BELLO to GLO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SPECTRANET LAGOS REF: 338217897432087650005754503121 Account Transfer from TEMIDAYO OKOLI to NETCOM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4872934578029-1 PAYMENT RECEIVED IN OPERATIONS REF: 0699587115197891883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MTN ABUJA from FELIX JOHN to BRIGHT TECH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GLO NETWORKS LAGOS JANUARY PAYMENT from OLUWAFEMI BABATUNDE to INFOBASE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3829476345097-2 INFLOW PAYMENT TO OPERATIONS REF: 0699587115184329224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MTN NIGERIA from JONATHAN OYETOLA to ZETA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SPECTRANET OWERRI from CHUKWUDI OKAFOR to GLOLINK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72823876584098-3 INFLOW FUNDS RECEIVED IN OPERATIONS REF: 0699587115184782099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FEB 2024 from GRACE OLAGUNJU to SYNERGY TECH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GLO NETWORKS NIGERIA FEB PAYMENT from DAVID ALEXANDER to ADVANCED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5292874302984-2 PAYMENT TRANSFER TO INFLOW ACCOUNT REF: 0699587115187430975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MTN LAGOS REF: 338217896732098750005754503432 Account Transfer from ESTHER ADENIYI to INFOLINK AFRICA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GLO NETWORKS OWERRI FEB PAYMENT from BUKOLA ADEYEMI to CODEBASE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9047823894723-3 PAYMENT RECEIVED FROM INFLOW ACCOUNT REF: 0699587115190892990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ETISALAT NIGERIA REF: 992184672194538500065754509333 Account Transfer from EMMANUEL AKIN to ZENITH AFRICA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3829476245083-1 INFLOW PAYMENT TO OPERATIONS REF: 0699587115184329212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MTN LAGOS PAYMENT from OLUYEMI OLUKOLE to BRIGHT TECH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GLO NETWORKS ABUJA from IBRAHIM YUSUF to ADVANCED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74028738302983-2 PAYMENT RECEIVED IN INFLOW ACCOUNT REF: 0699587115188081884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- ETISALAT NIGERIA from JUDE ONYEKACHI to NETSERV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JANUARY PAYMENT from AYO OLAYINKA to INFOTECH AFRICA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9348748294019-2 TRANSFER OF FUNDS RECEIVED IN INFLOW REF: 0699587115198042097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FEB PAYMENT from KUNLE ADEYEMO to SKYLINK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SPECTRANET LAGOS from ANITA OBI to BRIGHTLINK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6928374592048-3 PAYMENT RECEIVED FROM INFLOW ACCOUNT REF: 0699587115190683218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MTN OWERRI from BENJAMIN ADE to INFOTEC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LAGOS FEB PAYMENT from OLUFEMI OYEBODE to VANTAGE AFRICA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3918734657093-2 PAYMENT TRANSFER TO INFLOW ACCOUNT REF: 0699587115194312995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GLO NETWORKS OWERRI FEB PAYMENT REF: 994834221756238700057454503888 Account Transfer from ADEBAYO KOLA to INFOTECH SYSTEM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GLO NETWORKS ABUJA FEB 2024 from JOHN OKAFOR to BRIGHTLINK AFRICA SYSTEM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5297847302983-3 PAYMENT RECEIVED FROM INFLOW ACCOUNT REF: 0699587115188231092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NIGERIA JAN PAYMENT from CHUKWUMA EZE to SYSTEMATIC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GLO NETWORKS LAGOS FEB PAYMENT from MATHEW USMAN to SKYNET SOLUTIONS AFRICA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84074038294803-1 PAYMENT RECEIVED IN INFLOW ACCOUNT REF: 0699587115185781090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ETISALAT LAGOS FEB PAYMENT REF: 992184672194548700065754509223 Account Transfer from OLUCHI NDUKWE to TECHBASE SOLUTION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9048347829408-2 INFLOW PAYMENT TO OPERATIONS REF: 0699587115191472091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MTN ABUJA FEB PAYMENT from OLUWOLE FASHOLA to BRIGHT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GLO NETWORKS LAGOS from DEBORAH IGWE to SYNERGY SYSTEMS AFRICA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4837893745028-1 PAYMENT TRANSFER TO INFLOW ACCOUNT REF: 0699587115187921096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MTN OWERRI FEB 2024 REF: 338217898732087670005754504321 Account Transfer from JOSEPH OKON to SYSTEMIC AFRICA SOLUTIONS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 ETISALAT NIGERIA JANUARY PAYMENT from UCHE IGBO to SYNERGY IT SOLUTION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293829476145092-1 INFLOW PAYMENT TO OPERATIONS REF: 0699587115184182093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MTN ABUJA FEB PAYMENT from TOPE ADEMOLA to NETBASE SOLUTIONS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7048329472985-2 PAYMENT RECEIVED FROM INFLOW ACCOUNT REF: 0699587115192482997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GLO NETWORKS LAGOS REF: 998284672194538500065754509672 Account Transfer from GRACE ADEYEMI to ZETA SYSTEMS AFRICA LIMITED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 ETISALAT LAGOS FEB PAYMENT from DAMILOLA AKANDE to BRIGHTLINK TECH SOLUTIONS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MBANKING - P107. ---- SPECTRANET NIGERIA from SIMON EDE to INFOBASE TECH SOLUTIONS"/>
    <n v="38000"/>
    <x v="0"/>
    <s v="FCT"/>
    <s v="NORTH CENTRAL"/>
    <x v="2"/>
    <s v="UNLIMITED 100R"/>
    <x v="5"/>
    <x v="5"/>
    <n v="0"/>
    <s v="68"/>
    <x v="5"/>
    <n v="32"/>
    <x v="5"/>
  </r>
  <r>
    <x v="181"/>
    <s v="OWN ACCOUNT TRANSFER via GAPS 638399847283749083-1 INFLOW PAYMENT TO OPERATIONS REF: 0699587115192572098000000"/>
    <n v="38000"/>
    <x v="0"/>
    <s v="FCT"/>
    <s v="NORTH CENTRAL"/>
    <x v="2"/>
    <s v="UNLIMITED 100R"/>
    <x v="5"/>
    <x v="5"/>
    <n v="0"/>
    <s v="68"/>
    <x v="5"/>
    <n v="32"/>
    <x v="5"/>
  </r>
  <r>
    <x v="181"/>
    <s v="TRANSFER BETWEEN CUSTOMERS via Internet Banking P107. ---- MTN NIGERIA FEB PAYMENT from EMEKA AKIN to NEXBASE SOLUTIONS LIMITED"/>
    <n v="38000"/>
    <x v="0"/>
    <s v="FCT"/>
    <s v="NORTH CENTRAL"/>
    <x v="2"/>
    <s v="UNLIMITED 100R"/>
    <x v="5"/>
    <x v="5"/>
    <n v="0"/>
    <s v="68"/>
    <x v="5"/>
    <n v="32"/>
    <x v="5"/>
  </r>
  <r>
    <x v="182"/>
    <s v="TRANSFER BETWEEN CUSTOMERS MBANKING - P107. ---- GLO NETWORKS NIGERIA REF: 338217898432087650005754503500 Account Transfer from ABDUL GANIYU to SYSTEMATIC AFRICA LIMITED"/>
    <n v="25000"/>
    <x v="1"/>
    <s v="ADAMAWA"/>
    <s v="NORTH EAST"/>
    <x v="2"/>
    <s v="UNLIMITED 50R"/>
    <x v="7"/>
    <x v="7"/>
    <n v="0"/>
    <s v="65"/>
    <x v="7"/>
    <n v="35"/>
    <x v="7"/>
  </r>
  <r>
    <x v="183"/>
    <s v="TRANSFER BETWEEN CUSTOMERS MBANKING - P107 SPECTRANET NIGERIA FEB PAYMENT from DANIEL OYEDELE to SYSTEMIC SOLUTIONS"/>
    <n v="110000"/>
    <x v="0"/>
    <s v="FCT"/>
    <s v="HQ"/>
    <x v="0"/>
    <s v="UNLIMITED 50"/>
    <x v="0"/>
    <x v="0"/>
    <n v="35000"/>
    <s v="65"/>
    <x v="0"/>
    <n v="35"/>
    <x v="0"/>
  </r>
  <r>
    <x v="183"/>
    <s v="TRANSFER BETWEEN CUSTOMERS MBANKING - P107 SPECTRANET ABUJA REF: 992183576876504850009865503243 Account Transfer from DAVID EKENE to CODEBASE LIMITED"/>
    <n v="25000"/>
    <x v="0"/>
    <s v="TARABA"/>
    <s v="NORTH EAST"/>
    <x v="2"/>
    <s v="UNLIMITED 50R"/>
    <x v="7"/>
    <x v="7"/>
    <n v="0"/>
    <s v="65"/>
    <x v="7"/>
    <n v="35"/>
    <x v="7"/>
  </r>
  <r>
    <x v="183"/>
    <s v="TRANSFER BETWEEN CUSTOMERS via Internet Banking P107 from MARY ABIODUN to INFOBASE SYSTEMS"/>
    <n v="25000"/>
    <x v="0"/>
    <s v="TARABA"/>
    <s v="NORTH EAST"/>
    <x v="2"/>
    <s v="UNLIMITED 50R"/>
    <x v="7"/>
    <x v="7"/>
    <n v="0"/>
    <s v="65"/>
    <x v="7"/>
    <n v="35"/>
    <x v="7"/>
  </r>
  <r>
    <x v="183"/>
    <s v="TRANSFER BETWEEN CUSTOMERS MBANKING - P107 MTN NIGERIA REF: 992183576876504850005754509876 Account Transfer from JOHN OLOPA to INFOBASE LIMITED"/>
    <n v="25000"/>
    <x v="0"/>
    <s v="TARABA"/>
    <s v="NORTH EAST"/>
    <x v="2"/>
    <s v="UNLIMITED 50R"/>
    <x v="7"/>
    <x v="7"/>
    <n v="0"/>
    <s v="65"/>
    <x v="7"/>
    <n v="35"/>
    <x v="7"/>
  </r>
  <r>
    <x v="184"/>
    <s v="TRANSFER BETWEEN CUSTOMERS via Internet Banking P107. ---- GLO NETWORKS OWERRI JANUARY PAYMENT from JOSEPH OSEMWEN to TECHBASE SOLUTIONS"/>
    <n v="25000"/>
    <x v="0"/>
    <s v="FCT"/>
    <s v="HQ"/>
    <x v="2"/>
    <s v="UNLIMITED 50R"/>
    <x v="7"/>
    <x v="7"/>
    <n v="0"/>
    <s v="65"/>
    <x v="7"/>
    <n v="35"/>
    <x v="7"/>
  </r>
  <r>
    <x v="184"/>
    <s v="OWN ACCOUNT TRANSFER via GAPS 638398947583295018-1 PAYMENT RECEIVED FROM INFLOW ACCOUNT REF: 0699587115238772099000000"/>
    <n v="25000"/>
    <x v="0"/>
    <s v="FCT"/>
    <s v="HQ"/>
    <x v="2"/>
    <s v="UNLIMITED 50R"/>
    <x v="7"/>
    <x v="7"/>
    <n v="0"/>
    <s v="65"/>
    <x v="7"/>
    <n v="35"/>
    <x v="7"/>
  </r>
  <r>
    <x v="184"/>
    <s v="TRANSFER BETWEEN CUSTOMERS MBANKING - P107 MTN LAGOS FEB PAYMENT from NKECHI OBI to VANTAGE SYSTEMS"/>
    <n v="25000"/>
    <x v="0"/>
    <s v="FCT"/>
    <s v="HQ"/>
    <x v="2"/>
    <s v="UNLIMITED 50R"/>
    <x v="7"/>
    <x v="7"/>
    <n v="0"/>
    <s v="65"/>
    <x v="7"/>
    <n v="35"/>
    <x v="7"/>
  </r>
  <r>
    <x v="185"/>
    <s v="TRANSFER BETWEEN CUSTOMERS via Internet Banking P107. ---- ETISALAT OWERRI JANUARY PAYMENT from JOAN OMEH to SKYLINK SYSTEMS"/>
    <n v="25000"/>
    <x v="1"/>
    <s v="BORNO"/>
    <s v="NORTH EAST"/>
    <x v="2"/>
    <s v="UNLIMITED 50R"/>
    <x v="7"/>
    <x v="7"/>
    <n v="0"/>
    <s v="65"/>
    <x v="7"/>
    <n v="35"/>
    <x v="7"/>
  </r>
  <r>
    <x v="186"/>
    <s v="TRANSFER BETWEEN CUSTOMERS via Internet Banking P107. ---- ETISALAT ABUJA JANUARY PAYMENT from CYNTHIA IFEOMA to MEGABASE SOLUTIONS"/>
    <n v="38000"/>
    <x v="0"/>
    <s v="FCT"/>
    <s v="HQ"/>
    <x v="2"/>
    <s v="UNLIMITED 100R"/>
    <x v="5"/>
    <x v="5"/>
    <n v="0"/>
    <s v="68"/>
    <x v="5"/>
    <n v="32"/>
    <x v="5"/>
  </r>
  <r>
    <x v="186"/>
    <s v="OWN ACCOUNT TRANSFER via GAPS 638496720837495683-28 PAYMENT RECEIVED FOR OPERATIONS REF: 0699587115270672099000000"/>
    <n v="59000"/>
    <x v="1"/>
    <s v="BORNO"/>
    <s v="NORTH EAST"/>
    <x v="2"/>
    <s v="CAPPED 200R"/>
    <x v="10"/>
    <x v="10"/>
    <n v="0"/>
    <s v="70"/>
    <x v="10"/>
    <n v="30"/>
    <x v="10"/>
  </r>
  <r>
    <x v="187"/>
    <s v="OWN ACCOUNT TRANSFER via GAPS 638398947583295017-3 PAYMENT RECEIVED FROM INFLOW ACCOUNT REF: 0699587115227772098000000"/>
    <n v="49000"/>
    <x v="0"/>
    <s v="BORNO"/>
    <s v="NORTH EAST"/>
    <x v="2"/>
    <s v="UNLIMITED 150R"/>
    <x v="9"/>
    <x v="9"/>
    <n v="0"/>
    <s v="71"/>
    <x v="9"/>
    <n v="29"/>
    <x v="9"/>
  </r>
  <r>
    <x v="188"/>
    <s v="OWN ACCOUNT TRANSFER via GAPS 638398947583295024-2 INFLOW PAYMENT TO OPERATIONS REF: 069958711523987209800"/>
    <n v="110000"/>
    <x v="0"/>
    <s v="FCT"/>
    <s v="HQ"/>
    <x v="0"/>
    <s v="UNLIMITED 50"/>
    <x v="0"/>
    <x v="0"/>
    <n v="35000"/>
    <s v="65"/>
    <x v="0"/>
    <n v="35"/>
    <x v="0"/>
  </r>
  <r>
    <x v="189"/>
    <s v="TRANSFER BETWEEN CUSTOMERS MBANKING - P107. ---- VISAFONE NIGERIA REF: 338217496782309850005754503999 Account Transfer from SAMUEL EZE to ZETA TECH LIMITED"/>
    <n v="99000"/>
    <x v="1"/>
    <s v="FCT"/>
    <s v="NORTH CENTRAL"/>
    <x v="2"/>
    <s v="UNLIMITED 300R"/>
    <x v="8"/>
    <x v="8"/>
    <n v="0"/>
    <s v="63"/>
    <x v="8"/>
    <n v="37"/>
    <x v="8"/>
  </r>
  <r>
    <x v="190"/>
    <s v="TRANSFER BETWEEN CUSTOMERS MBANKING - P107. ---- GLO NETWORKS LAGOS MARCH PAYMENT from SAMSON ALABI to BRIGHT SOLUTIONS"/>
    <n v="25000"/>
    <x v="0"/>
    <s v="FCT"/>
    <s v="HQ"/>
    <x v="2"/>
    <s v="UNLIMITED 50R"/>
    <x v="7"/>
    <x v="7"/>
    <n v="0"/>
    <s v="65"/>
    <x v="7"/>
    <n v="35"/>
    <x v="7"/>
  </r>
  <r>
    <x v="191"/>
    <s v="TRANSFER BETWEEN CUSTOMERS MBANKING - P107 MTN ABUJA REF: 9627391745624823000000050000000 from PAUL OLUOYE to HORIZON TECH"/>
    <n v="99000"/>
    <x v="1"/>
    <s v="FCT"/>
    <s v="NORTH CENTRAL"/>
    <x v="2"/>
    <s v="UNLIMITED 300R"/>
    <x v="8"/>
    <x v="8"/>
    <n v="0"/>
    <s v="63"/>
    <x v="8"/>
    <n v="37"/>
    <x v="8"/>
  </r>
  <r>
    <x v="192"/>
    <s v="TRANSFER BETWEEN CUSTOMERS via Internet Banking P107. ---- ETISALAT NIGERIA JANUARY PAYMENT from STEPHEN ALADE to SKYNET AFRICA SYSTEMS"/>
    <n v="39667"/>
    <x v="0"/>
    <s v="FCT"/>
    <s v="NORTH CENTRAL"/>
    <x v="6"/>
    <s v="N/A"/>
    <x v="2"/>
    <x v="2"/>
    <s v="N/A"/>
    <s v="N/A"/>
    <x v="2"/>
    <s v="N/A"/>
    <x v="2"/>
  </r>
  <r>
    <x v="192"/>
    <s v="OWN ACCOUNT TRANSFER via GAPS 638398947583294019-2 PAYMENT RECEIVED FROM INFLOW ACCOUNT REF: 0699587115201272096000000"/>
    <n v="39667"/>
    <x v="0"/>
    <s v="FCT"/>
    <s v="NORTH CENTRAL"/>
    <x v="6"/>
    <s v="N/A"/>
    <x v="2"/>
    <x v="2"/>
    <s v="N/A"/>
    <s v="N/A"/>
    <x v="2"/>
    <s v="N/A"/>
    <x v="2"/>
  </r>
  <r>
    <x v="192"/>
    <s v="TRANSFER BETWEEN CUSTOMERS MBANKING - P107. ---- MTN OWERRI FEB PAYMENT from PHILIP NWANKWO to MEGABASE SYSTEMS"/>
    <n v="39667"/>
    <x v="0"/>
    <s v="FCT"/>
    <s v="NORTH CENTRAL"/>
    <x v="6"/>
    <s v="N/A"/>
    <x v="2"/>
    <x v="2"/>
    <s v="N/A"/>
    <s v="N/A"/>
    <x v="2"/>
    <s v="N/A"/>
    <x v="2"/>
  </r>
  <r>
    <x v="192"/>
    <s v="OWN ACCOUNT TRANSFER via GAPS 638395847283849284-3 INFLOW PAYMENT TO OPERATIONS REF: 0699587115196572998000000"/>
    <n v="99000"/>
    <x v="1"/>
    <s v="FCT"/>
    <s v="NORTH CENTRAL"/>
    <x v="2"/>
    <s v="UNLIMITED 300R"/>
    <x v="8"/>
    <x v="8"/>
    <n v="0"/>
    <s v="63"/>
    <x v="8"/>
    <n v="37"/>
    <x v="8"/>
  </r>
  <r>
    <x v="192"/>
    <s v="TRANSFER BETWEEN CUSTOMERS MBANKING - P107 ETISALAT ABUJA JANUARY PAYMENT from CHARITY ONU to VANTAGE TECH SOLUTIONS"/>
    <n v="99000"/>
    <x v="1"/>
    <s v="FCT"/>
    <s v="NORTH CENTRAL"/>
    <x v="2"/>
    <s v="UNLIMITED 300R"/>
    <x v="8"/>
    <x v="8"/>
    <n v="0"/>
    <s v="63"/>
    <x v="8"/>
    <n v="37"/>
    <x v="8"/>
  </r>
  <r>
    <x v="192"/>
    <s v="OWN ACCOUNT TRANSFER via GAPS 638398947583295128-3 INFLOW PAYMENT TO OPERATIONS REF: 0699587115202172099000000"/>
    <n v="99000"/>
    <x v="1"/>
    <s v="FCT"/>
    <s v="NORTH CENTRAL"/>
    <x v="2"/>
    <s v="UNLIMITED 300R"/>
    <x v="8"/>
    <x v="8"/>
    <n v="0"/>
    <s v="63"/>
    <x v="8"/>
    <n v="37"/>
    <x v="8"/>
  </r>
  <r>
    <x v="193"/>
    <s v="TRANSFER BETWEEN CUSTOMERS MBANKING - P107 SPECTRANET OWERRI FEB 2024 from CHINWE UZO to NEXUS TECH LIMITED"/>
    <n v="38000"/>
    <x v="1"/>
    <s v="YOBE"/>
    <s v="NORTH EAST"/>
    <x v="2"/>
    <s v="UNLIMITED 100R"/>
    <x v="5"/>
    <x v="5"/>
    <n v="0"/>
    <s v="68"/>
    <x v="5"/>
    <n v="32"/>
    <x v="5"/>
  </r>
  <r>
    <x v="194"/>
    <s v="TRANSFER BETWEEN CUSTOMERS MBANKING - P107 SPECTRANET NIGERIA FEB PAYMENT from AKIN OJAYINKA to ADVANCE TECH SYSTEMS"/>
    <n v="38000"/>
    <x v="0"/>
    <s v="BORNO"/>
    <s v="NORTH EAST"/>
    <x v="2"/>
    <s v="UNLIMITED 100R"/>
    <x v="5"/>
    <x v="5"/>
    <n v="0"/>
    <s v="68"/>
    <x v="5"/>
    <n v="32"/>
    <x v="5"/>
  </r>
  <r>
    <x v="194"/>
    <s v="TRANSFER BETWEEN CUSTOMERS via Internet Banking P107. ---- GLO NETWORKS OWERRI REF: 7890123456789012000000050000000 from OMOBOLA IBRAHIM to ELEVATE SYSTEMS"/>
    <n v="25000"/>
    <x v="1"/>
    <s v="ADAMAWA"/>
    <s v="NORTH EAST"/>
    <x v="2"/>
    <s v="UNLIMITED 50R"/>
    <x v="7"/>
    <x v="7"/>
    <n v="0"/>
    <s v="65"/>
    <x v="7"/>
    <n v="35"/>
    <x v="7"/>
  </r>
  <r>
    <x v="195"/>
    <s v="TRANSFER BETWEEN CUSTOMERS MBANKING - P107 GLO NETWORKS LAGOS REF: 4567890123456789000000050000000 from ESTHER ADEKUNLE to FORTUNE TECH"/>
    <n v="114000"/>
    <x v="1"/>
    <s v="BORNO"/>
    <s v="NORTH EAST"/>
    <x v="2"/>
    <s v="UNLIMITED 100L"/>
    <x v="15"/>
    <x v="1"/>
    <n v="0"/>
    <s v="68"/>
    <x v="1"/>
    <n v="32"/>
    <x v="1"/>
  </r>
  <r>
    <x v="196"/>
    <s v="TRANSFER BETWEEN CUSTOMERS MBANKING - P107 GLO NETWORKS LAGOS MARCH PAYMENT from FLORENCE OJO to VANTAGE TECH AFRICA"/>
    <n v="25000"/>
    <x v="1"/>
    <s v="KANO"/>
    <s v="NORTH EAST"/>
    <x v="2"/>
    <s v="UNLIMITED 50R"/>
    <x v="7"/>
    <x v="7"/>
    <n v="0"/>
    <s v="65"/>
    <x v="7"/>
    <n v="35"/>
    <x v="7"/>
  </r>
  <r>
    <x v="196"/>
    <s v="TRANSFER BETWEEN CUSTOMERS via Internet Banking P107. ---- GLO NETWORKS OWERRI REF: 3210987654321093000000050000000 from MARIAM FADINA to EPIC SYSTEMS"/>
    <n v="25000"/>
    <x v="1"/>
    <s v="ADAMAWA"/>
    <s v="NORTH EAST"/>
    <x v="2"/>
    <s v="UNLIMITED 50R"/>
    <x v="7"/>
    <x v="7"/>
    <n v="0"/>
    <s v="65"/>
    <x v="7"/>
    <n v="35"/>
    <x v="7"/>
  </r>
  <r>
    <x v="197"/>
    <s v="TRANSFER BETWEEN CUSTOMERS MBANKING - P107 SPECTRANET LAGOS FEB PAYMENT from JOY OLADELE to ADVANCE TECH SYSTEMS"/>
    <n v="49000"/>
    <x v="0"/>
    <s v="BORNO"/>
    <s v="NORTH EAST"/>
    <x v="2"/>
    <s v="UNLIMITED 150R"/>
    <x v="9"/>
    <x v="9"/>
    <n v="0"/>
    <s v="71"/>
    <x v="9"/>
    <n v="29"/>
    <x v="9"/>
  </r>
  <r>
    <x v="197"/>
    <s v="OWN ACCOUNT TRANSFER via GAPS 638496720837495683-8 PAYMENT RECEIVED FOR OPERATIONS REF: 0699587115248672099000000"/>
    <n v="25000"/>
    <x v="1"/>
    <s v="ADAMAWA"/>
    <s v="NORTH EAST"/>
    <x v="2"/>
    <s v="UNLIMITED 50R"/>
    <x v="7"/>
    <x v="7"/>
    <n v="0"/>
    <s v="65"/>
    <x v="7"/>
    <n v="35"/>
    <x v="7"/>
  </r>
  <r>
    <x v="197"/>
    <s v="TRANSFER BETWEEN CUSTOMERS MBANKING - P107 SPECTRANET NIGERIA REF: 5678901234567890000000050000000 from VICTORIA AGBE to STRIDE TECH"/>
    <n v="25000"/>
    <x v="0"/>
    <s v="FCT"/>
    <s v="NORTH CENTRAL"/>
    <x v="2"/>
    <s v="UNLIMITED 50R"/>
    <x v="7"/>
    <x v="7"/>
    <n v="0"/>
    <s v="65"/>
    <x v="7"/>
    <n v="35"/>
    <x v="7"/>
  </r>
  <r>
    <x v="198"/>
    <s v="TRANSFER BETWEEN CUSTOMERS via Internet Banking P107. ---- GLO NETWORKS ABUJA FEB PAYMENT from TUNDE OKEOWO to ADVANCE TECH AFRICA"/>
    <n v="25000"/>
    <x v="1"/>
    <s v="BENUE"/>
    <s v="NORTH CENTRAL"/>
    <x v="2"/>
    <s v="UNLIMITED 50R"/>
    <x v="7"/>
    <x v="7"/>
    <n v="0"/>
    <s v="65"/>
    <x v="7"/>
    <n v="35"/>
    <x v="7"/>
  </r>
  <r>
    <x v="199"/>
    <s v="OWN ACCOUNT TRANSFER via GAPS 638384074038294803-1 PAYMENT RECEIVED IN INFLOW ACCOUNT REF: 0699587115185781090000000"/>
    <n v="25000"/>
    <x v="1"/>
    <s v="FCT"/>
    <s v="NORTH CENTRAL"/>
    <x v="2"/>
    <s v="UNLIMITED 50R"/>
    <x v="7"/>
    <x v="7"/>
    <n v="0"/>
    <s v="65"/>
    <x v="7"/>
    <n v="35"/>
    <x v="7"/>
  </r>
  <r>
    <x v="200"/>
    <s v="OWN ACCOUNT TRANSFER via GAPS 638398947583295012-3 PAYMENT RECEIVED FROM INFLOW ACCOUNT REF: 0699587115223372099000000"/>
    <n v="25000"/>
    <x v="1"/>
    <s v="BORNO"/>
    <s v="NORTH EAST"/>
    <x v="2"/>
    <s v="UNLIMITED 50R"/>
    <x v="7"/>
    <x v="7"/>
    <n v="0"/>
    <s v="65"/>
    <x v="7"/>
    <n v="35"/>
    <x v="7"/>
  </r>
  <r>
    <x v="201"/>
    <s v="TRANSFER BETWEEN CUSTOMERS via Internet Banking P107. ---- GLO NETWORKS ABUJA JANUARY PAYMENT from EPHRAIM OLABODE to SKYLINK SOLUTIONS"/>
    <n v="38000"/>
    <x v="0"/>
    <s v="BORNO"/>
    <s v="NORTH EAST"/>
    <x v="2"/>
    <s v="UNLIMITED 100R"/>
    <x v="5"/>
    <x v="5"/>
    <n v="0"/>
    <s v="68"/>
    <x v="5"/>
    <n v="32"/>
    <x v="5"/>
  </r>
  <r>
    <x v="201"/>
    <s v="TRANSFER BETWEEN CUSTOMERS via Internet Banking P107. ---- GLO NETWORKS OWERRI REF: 8273658231984567000000050000000 from EJIRO EFFIONG to TRINITY SYSTEMS"/>
    <n v="99000"/>
    <x v="1"/>
    <s v="FCT"/>
    <s v="NORTH CENTRAL"/>
    <x v="2"/>
    <s v="UNLIMITED 300R"/>
    <x v="8"/>
    <x v="8"/>
    <n v="0"/>
    <s v="63"/>
    <x v="8"/>
    <n v="37"/>
    <x v="8"/>
  </r>
  <r>
    <x v="202"/>
    <s v="TRANSFER BETWEEN CUSTOMERS MBANKING - P107. ---- SPECTRANET LAGOS FEB PAYMENT REF: 873482672194548800065754509328 Account Transfer from MARY ODE to TECHBASE SOLUTIONS LIMITED"/>
    <n v="25000"/>
    <x v="1"/>
    <s v="KADUNA"/>
    <s v="NORTH CENTRAL"/>
    <x v="2"/>
    <s v="UNLIMITED 50R"/>
    <x v="7"/>
    <x v="7"/>
    <n v="0"/>
    <s v="65"/>
    <x v="7"/>
    <n v="35"/>
    <x v="7"/>
  </r>
  <r>
    <x v="202"/>
    <s v="OWN ACCOUNT TRANSFER via GAPS 638398947837498302-1 INFLOW PAYMENT TO OPERATIONS REF: 0699587115198974097000000"/>
    <n v="25000"/>
    <x v="1"/>
    <s v="KADUNA"/>
    <s v="NORTH CENTRAL"/>
    <x v="2"/>
    <s v="UNLIMITED 50R"/>
    <x v="7"/>
    <x v="7"/>
    <n v="0"/>
    <s v="65"/>
    <x v="7"/>
    <n v="35"/>
    <x v="7"/>
  </r>
  <r>
    <x v="202"/>
    <s v="TRANSFER BETWEEN CUSTOMERS MBANKING - P107 ETISALAT LAGOS JAN PAYMENT from DAVID AKIN to VANTAGE SYSTEMS AFRICA LIMITED"/>
    <n v="25000"/>
    <x v="1"/>
    <s v="KADUNA"/>
    <s v="NORTH CENTRAL"/>
    <x v="2"/>
    <s v="UNLIMITED 50R"/>
    <x v="7"/>
    <x v="7"/>
    <n v="0"/>
    <s v="65"/>
    <x v="7"/>
    <n v="35"/>
    <x v="7"/>
  </r>
  <r>
    <x v="203"/>
    <s v="TRANSFER BETWEEN CUSTOMERS via Internet Banking P107 - SPECTRANET LAGOS FEB 2024 from SUNDAY OJO to PICOTEL SYSTEMS LIMITED"/>
    <n v="38000"/>
    <x v="1"/>
    <s v="YOBE"/>
    <s v="NORTH EAST"/>
    <x v="2"/>
    <s v="UNLIMITED 100R"/>
    <x v="5"/>
    <x v="5"/>
    <n v="0"/>
    <s v="68"/>
    <x v="5"/>
    <n v="32"/>
    <x v="5"/>
  </r>
  <r>
    <x v="204"/>
    <s v="TRANSFER BETWEEN CUSTOMERS via Internet Banking P107 ETISALAT NIGERIA JANUARY PAYMENT from UCHE IGBO to SYNERGY IT SOLUTIONS"/>
    <n v="38000"/>
    <x v="0"/>
    <s v="FCT"/>
    <s v="NORTH CENTRAL"/>
    <x v="2"/>
    <s v="UNLIMITED 100R"/>
    <x v="5"/>
    <x v="5"/>
    <n v="0"/>
    <s v="68"/>
    <x v="5"/>
    <n v="32"/>
    <x v="5"/>
  </r>
  <r>
    <x v="205"/>
    <s v="TRANSFER BETWEEN CUSTOMERS MBANKING - P107 GLO NETWORKS ABUJA MARCH PAYMENT from FELICIA NDU to BRIGHT TECH SOLUTIONS"/>
    <n v="25000"/>
    <x v="1"/>
    <s v="ADAMAWA"/>
    <s v="NORTH EAST"/>
    <x v="2"/>
    <s v="UNLIMITED 50R"/>
    <x v="7"/>
    <x v="7"/>
    <n v="0"/>
    <s v="65"/>
    <x v="7"/>
    <n v="35"/>
    <x v="7"/>
  </r>
  <r>
    <x v="206"/>
    <s v="TRANSFER BETWEEN CUSTOMERS MBANKING - P107 ETISALAT NIGERIA MARCH PAYMENT from ALEX OYEBODE to SYSTEMIC SOLUTIONS"/>
    <n v="25000"/>
    <x v="1"/>
    <s v="ADAMAWA"/>
    <s v="NORTH EAST"/>
    <x v="2"/>
    <s v="UNLIMITED 50R"/>
    <x v="7"/>
    <x v="7"/>
    <n v="0"/>
    <s v="65"/>
    <x v="7"/>
    <n v="35"/>
    <x v="7"/>
  </r>
  <r>
    <x v="207"/>
    <s v="TRANSFER BETWEEN CUSTOMERS MBANKING - P107 MTN LAGOS REF: 3456789012345678000000050000000 from ABIGAIL ESHO to SUMMIT TECH"/>
    <n v="59000"/>
    <x v="1"/>
    <s v="BORNO"/>
    <s v="NORTH EAST"/>
    <x v="2"/>
    <s v="CAPPED 200R"/>
    <x v="10"/>
    <x v="10"/>
    <n v="0"/>
    <s v="70"/>
    <x v="10"/>
    <n v="30"/>
    <x v="10"/>
  </r>
  <r>
    <x v="207"/>
    <s v="TRANSFER BETWEEN CUSTOMERS MBANKING - P107 MTN OWERRI MARCH PAYMENT from KAYODE OLATUNJI to SYSTEMIC SOLUTIONS"/>
    <n v="25000"/>
    <x v="1"/>
    <s v="ADAMAWA"/>
    <s v="NORTH EAST"/>
    <x v="2"/>
    <s v="UNLIMITED 50R"/>
    <x v="7"/>
    <x v="7"/>
    <n v="0"/>
    <s v="65"/>
    <x v="7"/>
    <n v="35"/>
    <x v="7"/>
  </r>
  <r>
    <x v="208"/>
    <s v="TRANSFER BETWEEN CUSTOMERS MBANKING - P107 MTN OWERRI JANUARY PAYMENT from CHINWE OKAFOR to ADVANCE TECH SOLUTIONS"/>
    <n v="39675"/>
    <x v="0"/>
    <s v="FCT"/>
    <s v="NORTH CENTRAL"/>
    <x v="6"/>
    <s v="N/A"/>
    <x v="2"/>
    <x v="2"/>
    <s v="N/A"/>
    <s v="N/A"/>
    <x v="2"/>
    <s v="N/A"/>
    <x v="2"/>
  </r>
  <r>
    <x v="208"/>
    <s v="TRANSFER BETWEEN CUSTOMERS MBANKING - P107. ---- MTN OWERRI FEB PAYMENT from PHILIP NWANKWO to MEGABASE SYSTEMS"/>
    <n v="39675"/>
    <x v="0"/>
    <s v="FCT"/>
    <s v="NORTH CENTRAL"/>
    <x v="6"/>
    <s v="N/A"/>
    <x v="2"/>
    <x v="2"/>
    <s v="N/A"/>
    <s v="N/A"/>
    <x v="2"/>
    <s v="N/A"/>
    <x v="2"/>
  </r>
  <r>
    <x v="208"/>
    <s v="TRANSFER BETWEEN CUSTOMERS MBANKING - P107 GLO NETWORKS LAGOS JANUARY PAYMENT from KAYODE BELLO to SYSTEMIC SOLUTIONS LIMITED"/>
    <n v="39675"/>
    <x v="0"/>
    <s v="FCT"/>
    <s v="NORTH CENTRAL"/>
    <x v="6"/>
    <s v="N/A"/>
    <x v="2"/>
    <x v="2"/>
    <s v="N/A"/>
    <s v="N/A"/>
    <x v="2"/>
    <s v="N/A"/>
    <x v="2"/>
  </r>
  <r>
    <x v="208"/>
    <s v="OWN ACCOUNT TRANSFER via GAPS 638398297302874982-2 PAYMENT RECEIVED FROM INFLOW ACCOUNT REF: 0699587115198974093000000"/>
    <n v="99000"/>
    <x v="1"/>
    <s v="FCT"/>
    <s v="NORTH CENTRAL"/>
    <x v="2"/>
    <s v="UNLIMITED 300R"/>
    <x v="8"/>
    <x v="8"/>
    <n v="0"/>
    <s v="63"/>
    <x v="8"/>
    <n v="37"/>
    <x v="8"/>
  </r>
  <r>
    <x v="208"/>
    <s v="OWN ACCOUNT TRANSFER via GAPS 638398947583295128-3 INFLOW PAYMENT TO OPERATIONS REF: 0699587115202172099000000"/>
    <n v="99000"/>
    <x v="1"/>
    <s v="FCT"/>
    <s v="NORTH CENTRAL"/>
    <x v="2"/>
    <s v="UNLIMITED 300R"/>
    <x v="8"/>
    <x v="8"/>
    <n v="0"/>
    <s v="63"/>
    <x v="8"/>
    <n v="37"/>
    <x v="8"/>
  </r>
  <r>
    <x v="208"/>
    <s v="TRANSFER BETWEEN CUSTOMERS via Internet Banking P107. ---- SPECTRANET ABUJA FEB PAYMENT from PATRICK OKEKE to INFOBASE TECH SOLUTIONS"/>
    <n v="99000"/>
    <x v="1"/>
    <s v="FCT"/>
    <s v="NORTH CENTRAL"/>
    <x v="2"/>
    <s v="UNLIMITED 300R"/>
    <x v="8"/>
    <x v="8"/>
    <n v="0"/>
    <s v="63"/>
    <x v="8"/>
    <n v="37"/>
    <x v="8"/>
  </r>
  <r>
    <x v="209"/>
    <s v="OWN ACCOUNT TRANSFER via GAPS 638496720837495683-42 PAYMENT RECEIVED FOR OPERATIONS REF: 0699587115286072098000000"/>
    <n v="25000"/>
    <x v="0"/>
    <s v="FCT"/>
    <s v="NORTH CENTRAL"/>
    <x v="2"/>
    <s v="UNLIMITED 50R"/>
    <x v="7"/>
    <x v="7"/>
    <n v="0"/>
    <s v="65"/>
    <x v="7"/>
    <n v="35"/>
    <x v="7"/>
  </r>
  <r>
    <x v="210"/>
    <s v="OWN ACCOUNT TRANSFER via GAPS 638398947583294018-1 INFLOW PAYMENT TO OPERATIONS REF: 0699587115220072098000000"/>
    <n v="38000"/>
    <x v="0"/>
    <s v="NASARAWA"/>
    <s v="HQ"/>
    <x v="2"/>
    <s v="UNLIMITED 100R"/>
    <x v="5"/>
    <x v="5"/>
    <n v="0"/>
    <s v="68"/>
    <x v="5"/>
    <n v="32"/>
    <x v="5"/>
  </r>
  <r>
    <x v="211"/>
    <s v="OWN ACCOUNT TRANSFER via GAPS 638399047823894723-3 PAYMENT RECEIVED FROM INFLOW ACCOUNT REF: 0699587115190892990000000"/>
    <n v="25000"/>
    <x v="0"/>
    <s v="FCT"/>
    <s v="NORTH CENTRAL"/>
    <x v="2"/>
    <s v="UNLIMITED 50R"/>
    <x v="7"/>
    <x v="7"/>
    <n v="0"/>
    <s v="65"/>
    <x v="7"/>
    <n v="35"/>
    <x v="7"/>
  </r>
  <r>
    <x v="211"/>
    <s v="TRANSFER BETWEEN CUSTOMERS via Internet Banking P107. ---- ETISALAT NIGERIA REF: 992184672194538500065754509333 Account Transfer from EMMANUEL AKIN to ZENITH AFRICA LIMITED"/>
    <n v="25000"/>
    <x v="0"/>
    <s v="FCT"/>
    <s v="NORTH CENTRAL"/>
    <x v="2"/>
    <s v="UNLIMITED 50R"/>
    <x v="7"/>
    <x v="7"/>
    <n v="0"/>
    <s v="65"/>
    <x v="7"/>
    <n v="35"/>
    <x v="7"/>
  </r>
  <r>
    <x v="212"/>
    <s v="OWN ACCOUNT TRANSFER via GAPS 638496720837495683-2 PAYMENT RECEIVED FOR OPERATIONS REF: 0699587115242072099000000"/>
    <n v="99000"/>
    <x v="1"/>
    <s v="FCT"/>
    <s v="NORTH CENTRAL"/>
    <x v="2"/>
    <s v="UNLIMITED 300R"/>
    <x v="8"/>
    <x v="8"/>
    <n v="0"/>
    <s v="63"/>
    <x v="8"/>
    <n v="37"/>
    <x v="8"/>
  </r>
  <r>
    <x v="212"/>
    <s v="TRANSFER BETWEEN CUSTOMERS via Internet Banking P107 - ZOOMLION LAGOS FEB 2024 from SEGUN AKIN to TECHMATE AFRICA"/>
    <n v="25000"/>
    <x v="0"/>
    <s v="FCT"/>
    <s v="NORTH CENTRAL"/>
    <x v="2"/>
    <s v="UNLIMITED 50R"/>
    <x v="7"/>
    <x v="7"/>
    <n v="0"/>
    <s v="65"/>
    <x v="7"/>
    <n v="35"/>
    <x v="7"/>
  </r>
  <r>
    <x v="212"/>
    <s v="OWN ACCOUNT TRANSFER via GAPS 638288307730348038-2 TRANSFER OF PAYMENT GBADEBO FOWOPE 19/07/2024 REF: 0699587115164469210000000"/>
    <n v="25000"/>
    <x v="0"/>
    <s v="FCT"/>
    <s v="NORTH CENTRAL"/>
    <x v="2"/>
    <s v="UNLIMITED 50R"/>
    <x v="7"/>
    <x v="7"/>
    <n v="0"/>
    <s v="65"/>
    <x v="7"/>
    <n v="35"/>
    <x v="7"/>
  </r>
  <r>
    <x v="212"/>
    <s v="TRANSFER BETWEEN CUSTOMERS via Internet Banking P107. ---- GLO NETWORKS OWERRI REF: 6789234567891234000000050000000 from SAMUEL ONI to PILLAR SOLUTIONS"/>
    <n v="25000"/>
    <x v="1"/>
    <s v="ADAMAWA"/>
    <s v="NORTH EAST"/>
    <x v="2"/>
    <s v="UNLIMITED 50R"/>
    <x v="7"/>
    <x v="7"/>
    <n v="0"/>
    <s v="65"/>
    <x v="7"/>
    <n v="35"/>
    <x v="7"/>
  </r>
  <r>
    <x v="212"/>
    <s v="OWN ACCOUNT TRANSFER via GAPS 638496720837495683-5 INFLOW RECEIVED FOR OPERATIONS REF: 0699587115245372098000000"/>
    <n v="25000"/>
    <x v="1"/>
    <s v="ADAMAWA"/>
    <s v="NORTH EAST"/>
    <x v="2"/>
    <s v="UNLIMITED 50R"/>
    <x v="7"/>
    <x v="7"/>
    <n v="0"/>
    <s v="65"/>
    <x v="7"/>
    <n v="35"/>
    <x v="7"/>
  </r>
  <r>
    <x v="212"/>
    <s v="TRANSFER BETWEEN CUSTOMERS MBANKING - P107 SPECTRANET LAGOS REF: 2345678901234565000000050000000 from ABIMBOLA ELOHO to SILVER TECH"/>
    <n v="25000"/>
    <x v="1"/>
    <s v="ADAMAWA"/>
    <s v="NORTH EAST"/>
    <x v="2"/>
    <s v="UNLIMITED 50R"/>
    <x v="7"/>
    <x v="7"/>
    <n v="0"/>
    <s v="65"/>
    <x v="7"/>
    <n v="35"/>
    <x v="7"/>
  </r>
  <r>
    <x v="212"/>
    <s v="TRANSFER BETWEEN CUSTOMERS MBANKING - P107 MTN OWERRI MARCH PAYMENT from CHIBUZO OKOYE to SYSTEMIC SOLUTIONS"/>
    <n v="14850"/>
    <x v="0"/>
    <s v="FCT"/>
    <s v="HQ"/>
    <x v="4"/>
    <s v="N/A"/>
    <x v="2"/>
    <x v="2"/>
    <s v="N/A"/>
    <s v="N/A"/>
    <x v="2"/>
    <s v="N/A"/>
    <x v="2"/>
  </r>
  <r>
    <x v="213"/>
    <s v="TRANSFER BETWEEN CUSTOMERS MBANKING - P107 GLO NETWORKS LAGOS FEB PAYMENT from ADAOBI IFEOMA to VANTAGE TECH"/>
    <n v="25000"/>
    <x v="1"/>
    <s v="BORNO"/>
    <s v="NORTH EAST"/>
    <x v="2"/>
    <s v="UNLIMITED 50R"/>
    <x v="7"/>
    <x v="7"/>
    <n v="0"/>
    <s v="65"/>
    <x v="7"/>
    <n v="35"/>
    <x v="7"/>
  </r>
  <r>
    <x v="214"/>
    <s v="OWN ACCOUNT TRANSFER via GAPS 638398947583295013-1 PAYMENT RECEIVED FROM INFLOW ACCOUNT REF: 0699587115232172099000000"/>
    <n v="49000"/>
    <x v="0"/>
    <s v="BORNO"/>
    <s v="NORTH EAST"/>
    <x v="2"/>
    <s v="UNLIMITED 150R"/>
    <x v="9"/>
    <x v="9"/>
    <n v="0"/>
    <s v="71"/>
    <x v="9"/>
    <n v="29"/>
    <x v="9"/>
  </r>
  <r>
    <x v="214"/>
    <s v="TRANSFER BETWEEN CUSTOMERS MBANKING - P107. ---- SPECTRANET LAGOS from ANITA OBI to BRIGHTLINK SOLUTIONS LIMITED"/>
    <n v="25000"/>
    <x v="0"/>
    <s v="FCT"/>
    <s v="NORTH CENTRAL"/>
    <x v="2"/>
    <s v="UNLIMITED 50R"/>
    <x v="7"/>
    <x v="7"/>
    <n v="0"/>
    <s v="65"/>
    <x v="7"/>
    <n v="35"/>
    <x v="7"/>
  </r>
  <r>
    <x v="215"/>
    <s v="TRANSFER BETWEEN CUSTOMERS MBANKING - P107 SPECTRANET LAGOS REF: 1345678954561234000000050000000 from OLA OLAWALE to NEXTGEN TECH"/>
    <n v="99000"/>
    <x v="1"/>
    <s v="FCT"/>
    <s v="NORTH CENTRAL"/>
    <x v="2"/>
    <s v="UNLIMITED 300R"/>
    <x v="8"/>
    <x v="8"/>
    <n v="0"/>
    <s v="63"/>
    <x v="8"/>
    <n v="37"/>
    <x v="8"/>
  </r>
  <r>
    <x v="216"/>
    <s v="TRANSFER BETWEEN CUSTOMERS via Internet Banking P107. ---- GLO NETWORKS LAGOS JANUARY PAYMENT from BLESSING ODE to SKYLINK SOLUTIONS"/>
    <n v="66000"/>
    <x v="0"/>
    <s v="BORNO"/>
    <s v="NORTH EAST"/>
    <x v="2"/>
    <s v="others"/>
    <x v="11"/>
    <x v="11"/>
    <n v="0"/>
    <n v="0"/>
    <x v="11"/>
    <n v="0"/>
    <x v="11"/>
  </r>
  <r>
    <x v="217"/>
    <s v="TRANSFER BETWEEN CUSTOMERS via Internet Banking P107. ---- MTN NIGERIA REF: 6789012345678901000000050000000 from STEPHANIE DADA to BRIGHT SOLUTIONS"/>
    <n v="25000"/>
    <x v="0"/>
    <s v="FCT"/>
    <s v="NORTH CENTRAL"/>
    <x v="2"/>
    <s v="UNLIMITED 50R"/>
    <x v="7"/>
    <x v="7"/>
    <n v="0"/>
    <s v="65"/>
    <x v="7"/>
    <n v="35"/>
    <x v="7"/>
  </r>
  <r>
    <x v="218"/>
    <s v="OWN ACCOUNT TRANSFER via GAPS 638293829476145092-1 INFLOW PAYMENT TO OPERATIONS REF: 0699587115184182093000000"/>
    <n v="38000"/>
    <x v="0"/>
    <s v="FCT"/>
    <s v="NORTH CENTRAL"/>
    <x v="2"/>
    <s v="UNLIMITED 100R"/>
    <x v="5"/>
    <x v="5"/>
    <n v="0"/>
    <s v="68"/>
    <x v="5"/>
    <n v="32"/>
    <x v="5"/>
  </r>
  <r>
    <x v="219"/>
    <s v="TRANSFER BETWEEN CUSTOMERS MBANKING - P107. ---- SPECTRANET LAGOS FEB PAYMENT REF: 223145672983457100065754509621 Account Transfer from IFEANYI NWANKWO to INFOTECH SOLUTIONS"/>
    <n v="99000"/>
    <x v="1"/>
    <s v="FCT"/>
    <s v="NORTH CENTRAL"/>
    <x v="2"/>
    <s v="UNLIMITED 300R"/>
    <x v="8"/>
    <x v="8"/>
    <n v="0"/>
    <s v="63"/>
    <x v="8"/>
    <n v="37"/>
    <x v="8"/>
  </r>
  <r>
    <x v="220"/>
    <s v="TRANSFER BETWEEN CUSTOMERS MBANKING - P107 GLO NETWORKS LAGOS JANUARY PAYMENT from KAYODE BELLO to SYSTEMIC SOLUTIONS LIMITED"/>
    <n v="99000"/>
    <x v="1"/>
    <s v="FCT"/>
    <s v="NORTH CENTRAL"/>
    <x v="2"/>
    <s v="UNLIMITED 300R"/>
    <x v="8"/>
    <x v="8"/>
    <n v="0"/>
    <s v="63"/>
    <x v="8"/>
    <n v="37"/>
    <x v="8"/>
  </r>
  <r>
    <x v="221"/>
    <s v="OWN ACCOUNT TRANSFER via GAPS 638398947583294013-1 INFLOW PAYMENT TO OPERATIONS REF: 0699587115203072098000000"/>
    <n v="99000"/>
    <x v="1"/>
    <s v="FCT"/>
    <s v="NORTH CENTRAL"/>
    <x v="2"/>
    <s v="UNLIMITED 300R"/>
    <x v="8"/>
    <x v="8"/>
    <n v="0"/>
    <s v="63"/>
    <x v="8"/>
    <n v="37"/>
    <x v="8"/>
  </r>
  <r>
    <x v="222"/>
    <s v="TRANSFER BETWEEN CUSTOMERS via Internet Banking P107 MTN LAGOS JANUARY PAYMENT from IHUOMA ODE to SYNERGY TECH AFRICA SYSTEMS"/>
    <n v="4675"/>
    <x v="1"/>
    <s v="FCT"/>
    <s v="NORTH CENTRAL"/>
    <x v="6"/>
    <s v="N/A"/>
    <x v="2"/>
    <x v="2"/>
    <s v="N/A"/>
    <s v="N/A"/>
    <x v="2"/>
    <s v="N/A"/>
    <x v="2"/>
  </r>
  <r>
    <x v="222"/>
    <s v="OWN ACCOUNT TRANSFER via GAPS 638393940482947583-1 INFLOW PAYMENT TO OPERATIONS REF: 0699587115188421193000000"/>
    <n v="5000"/>
    <x v="0"/>
    <s v="FCT"/>
    <s v="NORTH CENTRAL"/>
    <x v="6"/>
    <s v="N/A"/>
    <x v="2"/>
    <x v="2"/>
    <s v="N/A"/>
    <s v="N/A"/>
    <x v="2"/>
    <s v="N/A"/>
    <x v="2"/>
  </r>
  <r>
    <x v="222"/>
    <s v="TRANSFER BETWEEN CUSTOMERS MBANKING - P107 GLO NETWORKS ABUJA FEB 2024 PAYMENT from PHILIP OBA to VANTAGE TECH SOLUTIONS"/>
    <n v="5000"/>
    <x v="0"/>
    <s v="FCT"/>
    <s v="NORTH CENTRAL"/>
    <x v="6"/>
    <s v="N/A"/>
    <x v="2"/>
    <x v="2"/>
    <s v="N/A"/>
    <s v="N/A"/>
    <x v="2"/>
    <s v="N/A"/>
    <x v="2"/>
  </r>
  <r>
    <x v="222"/>
    <s v="OWN ACCOUNT TRANSFER via GAPS 638399394827589203-1 PAYMENT RECEIVED FROM INFLOW ACCOUNT REF: 0699587115199974097000000"/>
    <n v="5000"/>
    <x v="0"/>
    <s v="FCT"/>
    <s v="NORTH CENTRAL"/>
    <x v="6"/>
    <s v="N/A"/>
    <x v="2"/>
    <x v="2"/>
    <s v="N/A"/>
    <s v="N/A"/>
    <x v="2"/>
    <s v="N/A"/>
    <x v="2"/>
  </r>
  <r>
    <x v="222"/>
    <s v="TRANSFER BETWEEN CUSTOMERS MBANKING - P107 MTN LAGOS JANUARY PAYMENT from ADEWALE AYODEJI to SKYNET SOLUTIONS AFRICA LIMITED"/>
    <n v="5000"/>
    <x v="0"/>
    <s v="FCT"/>
    <s v="NORTH CENTRAL"/>
    <x v="6"/>
    <s v="N/A"/>
    <x v="2"/>
    <x v="2"/>
    <s v="N/A"/>
    <s v="N/A"/>
    <x v="2"/>
    <s v="N/A"/>
    <x v="2"/>
  </r>
  <r>
    <x v="222"/>
    <s v="TRANSFER BETWEEN CUSTOMERS via Internet Banking P107. ---- SPECTRANET ABUJA FEB PAYMENT from NGOZI MBA to MEGATECH SOLUTIONS LIMITED"/>
    <n v="5000"/>
    <x v="0"/>
    <s v="FCT"/>
    <s v="NORTH CENTRAL"/>
    <x v="6"/>
    <s v="N/A"/>
    <x v="2"/>
    <x v="2"/>
    <s v="N/A"/>
    <s v="N/A"/>
    <x v="2"/>
    <s v="N/A"/>
    <x v="2"/>
  </r>
  <r>
    <x v="222"/>
    <s v="OWN ACCOUNT TRANSFER via GAPS 638395948493827485-2 INFLOW PAYMENT TO OPERATIONS REF: 0699587115195273995000000"/>
    <n v="5000"/>
    <x v="0"/>
    <s v="FCT"/>
    <s v="NORTH CENTRAL"/>
    <x v="6"/>
    <s v="N/A"/>
    <x v="2"/>
    <x v="2"/>
    <s v="N/A"/>
    <s v="N/A"/>
    <x v="2"/>
    <s v="N/A"/>
    <x v="2"/>
  </r>
  <r>
    <x v="222"/>
    <s v="TRANSFER BETWEEN CUSTOMERS MBANKING - P107 ETISALAT NIGERIA FEB PAYMENT from JOSHUA AKANDE to SYSTEMIC SOLUTIONS LIMITED"/>
    <n v="5000"/>
    <x v="0"/>
    <s v="FCT"/>
    <s v="NORTH CENTRAL"/>
    <x v="6"/>
    <s v="N/A"/>
    <x v="2"/>
    <x v="2"/>
    <s v="N/A"/>
    <s v="N/A"/>
    <x v="2"/>
    <s v="N/A"/>
    <x v="2"/>
  </r>
  <r>
    <x v="222"/>
    <s v="TRANSFER BETWEEN CUSTOMERS via Internet Banking P107. ---- SPECTRANET ABUJA MARCH PAYMENT from CHIDI IBE to TECHBASE SOLUTIONS"/>
    <n v="25000"/>
    <x v="1"/>
    <s v="KANO"/>
    <s v="NORTH EAST"/>
    <x v="2"/>
    <s v="UNLIMITED 50R"/>
    <x v="7"/>
    <x v="7"/>
    <n v="0"/>
    <s v="65"/>
    <x v="7"/>
    <n v="35"/>
    <x v="7"/>
  </r>
  <r>
    <x v="223"/>
    <s v="TRANSFER BETWEEN CUSTOMERS MBANKING - P107 SPECTRANET ABUJA JANUARY PAYMENT from DAVID OSAGIE to VANTAGE TECH AFRICA"/>
    <n v="4675"/>
    <x v="0"/>
    <s v="FCT"/>
    <s v="NORTH CENTRAL"/>
    <x v="6"/>
    <s v="N/A"/>
    <x v="2"/>
    <x v="2"/>
    <s v="N/A"/>
    <s v="N/A"/>
    <x v="2"/>
    <s v="N/A"/>
    <x v="2"/>
  </r>
  <r>
    <x v="223"/>
    <s v="TRANSFER BETWEEN CUSTOMERS via Internet Banking P107. ---- SPECTRANET ABUJA FEB PAYMENT from PATRICK OKEKE to INFOBASE TECH SOLUTIONS"/>
    <n v="5000"/>
    <x v="0"/>
    <s v="FCT"/>
    <s v="NORTH CENTRAL"/>
    <x v="6"/>
    <s v="N/A"/>
    <x v="2"/>
    <x v="2"/>
    <s v="N/A"/>
    <s v="N/A"/>
    <x v="2"/>
    <s v="N/A"/>
    <x v="2"/>
  </r>
  <r>
    <x v="223"/>
    <s v="OWN ACCOUNT TRANSFER via GAPS 638398947583294013-1 INFLOW PAYMENT TO OPERATIONS REF: 0699587115203072098000000"/>
    <n v="5000"/>
    <x v="0"/>
    <s v="FCT"/>
    <s v="NORTH CENTRAL"/>
    <x v="6"/>
    <s v="N/A"/>
    <x v="2"/>
    <x v="2"/>
    <s v="N/A"/>
    <s v="N/A"/>
    <x v="2"/>
    <s v="N/A"/>
    <x v="2"/>
  </r>
  <r>
    <x v="223"/>
    <s v="TRANSFER BETWEEN CUSTOMERS MBANKING - P107 MTN LAGOS JANUARY PAYMENT from ADEOLA OLOKUN to SKYNET SOLUTIONS AFRICA"/>
    <n v="5000"/>
    <x v="0"/>
    <s v="FCT"/>
    <s v="NORTH CENTRAL"/>
    <x v="6"/>
    <s v="N/A"/>
    <x v="2"/>
    <x v="2"/>
    <s v="N/A"/>
    <s v="N/A"/>
    <x v="2"/>
    <s v="N/A"/>
    <x v="2"/>
  </r>
  <r>
    <x v="223"/>
    <s v="OWN ACCOUNT TRANSFER via GAPS 638398947583295485-2 PAYMENT RECEIVED FROM INFLOW ACCOUNT REF: 0699587115204472096000000"/>
    <n v="5000"/>
    <x v="0"/>
    <s v="FCT"/>
    <s v="NORTH CENTRAL"/>
    <x v="6"/>
    <s v="N/A"/>
    <x v="2"/>
    <x v="2"/>
    <s v="N/A"/>
    <s v="N/A"/>
    <x v="2"/>
    <s v="N/A"/>
    <x v="2"/>
  </r>
  <r>
    <x v="223"/>
    <s v="TRANSFER BETWEEN CUSTOMERS MBANKING - P107 ETISALAT NIGERIA FEB PAYMENT from JOSEPHINE OLUWASAYO to TECHBASE SYSTEMS"/>
    <n v="5000"/>
    <x v="0"/>
    <s v="FCT"/>
    <s v="NORTH CENTRAL"/>
    <x v="6"/>
    <s v="N/A"/>
    <x v="2"/>
    <x v="2"/>
    <s v="N/A"/>
    <s v="N/A"/>
    <x v="2"/>
    <s v="N/A"/>
    <x v="2"/>
  </r>
  <r>
    <x v="223"/>
    <s v="TRANSFER BETWEEN CUSTOMERS via Internet Banking P107 GLO NETWORKS OWERRI FEB PAYMENT from KEMI DAVID to SYSTEMATIC SOLUTIONS LIMITED"/>
    <n v="5000"/>
    <x v="0"/>
    <s v="FCT"/>
    <s v="NORTH CENTRAL"/>
    <x v="6"/>
    <s v="N/A"/>
    <x v="2"/>
    <x v="2"/>
    <s v="N/A"/>
    <s v="N/A"/>
    <x v="2"/>
    <s v="N/A"/>
    <x v="2"/>
  </r>
  <r>
    <x v="223"/>
    <s v="OWN ACCOUNT TRANSFER via GAPS 638398947583293029-1 INFLOW PAYMENT TO OPERATIONS REF: 0699587115205372098000000"/>
    <n v="5000"/>
    <x v="0"/>
    <s v="FCT"/>
    <s v="NORTH CENTRAL"/>
    <x v="6"/>
    <s v="N/A"/>
    <x v="2"/>
    <x v="2"/>
    <s v="N/A"/>
    <s v="N/A"/>
    <x v="2"/>
    <s v="N/A"/>
    <x v="2"/>
  </r>
  <r>
    <x v="224"/>
    <s v="TRANSFER BETWEEN CUSTOMERS MBANKING - P107 MTN LAGOS JANUARY PAYMENT from ADEOLA OLOKUN to SKYNET SOLUTIONS AFRICA"/>
    <n v="4675"/>
    <x v="0"/>
    <s v="FCT"/>
    <s v="NORTH CENTRAL"/>
    <x v="6"/>
    <s v="N/A"/>
    <x v="2"/>
    <x v="2"/>
    <s v="N/A"/>
    <s v="N/A"/>
    <x v="2"/>
    <s v="N/A"/>
    <x v="2"/>
  </r>
  <r>
    <x v="224"/>
    <s v="OWN ACCOUNT TRANSFER via GAPS 638398947583295485-2 PAYMENT RECEIVED FROM INFLOW ACCOUNT REF: 0699587115204472096000000"/>
    <n v="5000"/>
    <x v="0"/>
    <s v="FCT"/>
    <s v="NORTH CENTRAL"/>
    <x v="6"/>
    <s v="N/A"/>
    <x v="2"/>
    <x v="2"/>
    <s v="N/A"/>
    <s v="N/A"/>
    <x v="2"/>
    <s v="N/A"/>
    <x v="2"/>
  </r>
  <r>
    <x v="224"/>
    <s v="TRANSFER BETWEEN CUSTOMERS MBANKING - P107 ETISALAT NIGERIA FEB PAYMENT from JOSEPHINE OLUWASAYO to TECHBASE SYSTEMS"/>
    <n v="5000"/>
    <x v="0"/>
    <s v="FCT"/>
    <s v="NORTH CENTRAL"/>
    <x v="6"/>
    <s v="N/A"/>
    <x v="2"/>
    <x v="2"/>
    <s v="N/A"/>
    <s v="N/A"/>
    <x v="2"/>
    <s v="N/A"/>
    <x v="2"/>
  </r>
  <r>
    <x v="224"/>
    <s v="TRANSFER BETWEEN CUSTOMERS via Internet Banking P107 GLO NETWORKS OWERRI FEB PAYMENT from KEMI DAVID to SYSTEMATIC SOLUTIONS LIMITED"/>
    <n v="5000"/>
    <x v="0"/>
    <s v="FCT"/>
    <s v="NORTH CENTRAL"/>
    <x v="6"/>
    <s v="N/A"/>
    <x v="2"/>
    <x v="2"/>
    <s v="N/A"/>
    <s v="N/A"/>
    <x v="2"/>
    <s v="N/A"/>
    <x v="2"/>
  </r>
  <r>
    <x v="224"/>
    <s v="OWN ACCOUNT TRANSFER via GAPS 638398947583293029-1 INFLOW PAYMENT TO OPERATIONS REF: 0699587115205372098000000"/>
    <n v="5000"/>
    <x v="0"/>
    <s v="FCT"/>
    <s v="NORTH CENTRAL"/>
    <x v="6"/>
    <s v="N/A"/>
    <x v="2"/>
    <x v="2"/>
    <s v="N/A"/>
    <s v="N/A"/>
    <x v="2"/>
    <s v="N/A"/>
    <x v="2"/>
  </r>
  <r>
    <x v="224"/>
    <s v="TRANSFER BETWEEN CUSTOMERS MBANKING - P107 SPECTRANET ABUJA JANUARY PAYMENT from DAVID OSAGIE to VANTAGE TECH AFRICA"/>
    <n v="5000"/>
    <x v="0"/>
    <s v="FCT"/>
    <s v="NORTH CENTRAL"/>
    <x v="6"/>
    <s v="N/A"/>
    <x v="2"/>
    <x v="2"/>
    <s v="N/A"/>
    <s v="N/A"/>
    <x v="2"/>
    <s v="N/A"/>
    <x v="2"/>
  </r>
  <r>
    <x v="224"/>
    <s v="TRANSFER BETWEEN CUSTOMERS via Internet Banking P107. ---- MTN LAGOS FEB PAYMENT from UGOCHUKWU IBE to MEGABASE SOLUTIONS"/>
    <n v="5000"/>
    <x v="0"/>
    <s v="FCT"/>
    <s v="NORTH CENTRAL"/>
    <x v="6"/>
    <s v="N/A"/>
    <x v="2"/>
    <x v="2"/>
    <s v="N/A"/>
    <s v="N/A"/>
    <x v="2"/>
    <s v="N/A"/>
    <x v="2"/>
  </r>
  <r>
    <x v="224"/>
    <s v="OWN ACCOUNT TRANSFER via GAPS 638398947583294015-3 PAYMENT RECEIVED FROM INFLOW ACCOUNT REF: 0699587115206072099000000"/>
    <n v="5000"/>
    <x v="0"/>
    <s v="FCT"/>
    <s v="NORTH CENTRAL"/>
    <x v="6"/>
    <s v="N/A"/>
    <x v="2"/>
    <x v="2"/>
    <s v="N/A"/>
    <s v="N/A"/>
    <x v="2"/>
    <s v="N/A"/>
    <x v="2"/>
  </r>
  <r>
    <x v="224"/>
    <s v="TRANSFER BETWEEN CUSTOMERS via Internet Banking P107. ---- GLO NETWORKS OWERRI REF: 4567890123456789000000050000000 from ABIMBOLA ABDUL to PARAGON SOLUTIONS"/>
    <n v="59000"/>
    <x v="1"/>
    <s v="BORNO"/>
    <s v="NORTH EAST"/>
    <x v="2"/>
    <s v="CAPPED 200R"/>
    <x v="10"/>
    <x v="10"/>
    <n v="0"/>
    <s v="70"/>
    <x v="10"/>
    <n v="30"/>
    <x v="10"/>
  </r>
  <r>
    <x v="224"/>
    <s v="TRANSFER BETWEEN CUSTOMERS MBANKING - P107 GLO NETWORKS LAGOS REF: 4567890123456789000000050000000 from JUMOKE OLADEPO to COSMIC TECH"/>
    <n v="25000"/>
    <x v="0"/>
    <s v="FCT"/>
    <s v="NORTH CENTRAL"/>
    <x v="2"/>
    <s v="UNLIMITED 50R"/>
    <x v="7"/>
    <x v="7"/>
    <n v="0"/>
    <s v="65"/>
    <x v="7"/>
    <n v="35"/>
    <x v="7"/>
  </r>
  <r>
    <x v="225"/>
    <s v="TRANSFER BETWEEN CUSTOMERS via Internet Banking P107. ---- GLO NETWORKS OWERRI REF: 7890123456789012000000050000000 from FOLAKE AKINLOLU to CRAFT SOLUTIONS"/>
    <n v="25000"/>
    <x v="0"/>
    <s v="FCT"/>
    <s v="HQ"/>
    <x v="2"/>
    <s v="UNLIMITED 50R"/>
    <x v="7"/>
    <x v="7"/>
    <n v="0"/>
    <s v="65"/>
    <x v="7"/>
    <n v="35"/>
    <x v="7"/>
  </r>
  <r>
    <x v="226"/>
    <s v="OWN ACCOUNT TRANSFER via GAPS 638496720837495683-17 INFLOW RECEIVED FOR OPERATIONS REF: 0699587115258572098000000"/>
    <n v="25000"/>
    <x v="1"/>
    <s v="ADAMAWA"/>
    <s v="NORTH EAST"/>
    <x v="2"/>
    <s v="UNLIMITED 50R"/>
    <x v="7"/>
    <x v="7"/>
    <n v="0"/>
    <s v="65"/>
    <x v="7"/>
    <n v="35"/>
    <x v="7"/>
  </r>
  <r>
    <x v="227"/>
    <s v="TRANSFER BETWEEN CUSTOMERS MBANKING - P107 SPECTRANET LAGOS REF: 7896543210123456000000050000000 from DARE ADENIYI to STEADFAST TECH"/>
    <n v="25000"/>
    <x v="1"/>
    <s v="ADAMAWA"/>
    <s v="NORTH EAST"/>
    <x v="2"/>
    <s v="UNLIMITED 50R"/>
    <x v="7"/>
    <x v="7"/>
    <n v="0"/>
    <s v="65"/>
    <x v="7"/>
    <n v="35"/>
    <x v="7"/>
  </r>
  <r>
    <x v="228"/>
    <s v="OWN ACCOUNT TRANSFER via GAPS 638393940482947583-1 INFLOW PAYMENT TO OPERATIONS REF: 0699587115188421193000000"/>
    <n v="114000"/>
    <x v="0"/>
    <s v="KANO"/>
    <s v="NORTH WEST"/>
    <x v="2"/>
    <s v="UNLIMITED 100L"/>
    <x v="15"/>
    <x v="1"/>
    <n v="0"/>
    <s v="68"/>
    <x v="1"/>
    <n v="32"/>
    <x v="1"/>
  </r>
  <r>
    <x v="229"/>
    <s v="TRANSFER BETWEEN CUSTOMERS via Internet Banking P107. ---- MTN ABUJA JANUARY PAYMENT from EFE OSAGIE to BRIGHT TECH SOLUTIONS"/>
    <n v="25000"/>
    <x v="1"/>
    <s v="BORNO"/>
    <s v="NORTH EAST"/>
    <x v="2"/>
    <s v="UNLIMITED 50R"/>
    <x v="7"/>
    <x v="7"/>
    <n v="0"/>
    <s v="65"/>
    <x v="7"/>
    <n v="35"/>
    <x v="7"/>
  </r>
  <r>
    <x v="230"/>
    <s v="TRANSFER BETWEEN CUSTOMERS MBANKING - P107 MTN LAGOS FEB PAYMENT from ANNE ANYANWU to SYSTEMIC SOLUTIONS"/>
    <n v="1000"/>
    <x v="0"/>
    <s v="BORNO"/>
    <s v="NORTH EAST"/>
    <x v="4"/>
    <s v="N/A"/>
    <x v="2"/>
    <x v="2"/>
    <s v="N/A"/>
    <s v="N/A"/>
    <x v="2"/>
    <s v="N/A"/>
    <x v="2"/>
  </r>
  <r>
    <x v="231"/>
    <s v="TRANSFER BETWEEN CUSTOMERS MBANKING - P107 GLO NETWORKS LAGOS JAN PAYMENT from OLIVIA NWANKWO to BRIGHT SOLUTIONS LIMITED"/>
    <n v="4667"/>
    <x v="0"/>
    <s v="FCT"/>
    <s v="NORTH CENTRAL"/>
    <x v="6"/>
    <s v="N/A"/>
    <x v="2"/>
    <x v="2"/>
    <s v="N/A"/>
    <s v="N/A"/>
    <x v="2"/>
    <s v="N/A"/>
    <x v="2"/>
  </r>
  <r>
    <x v="231"/>
    <s v="TRANSFER BETWEEN CUSTOMERS via Internet Banking P107. ---- GLO NETWORKS ABUJA JANUARY PAYMENT from BEN OLADEJI to SYSTEMIC SOLUTIONS LIMITED"/>
    <n v="4667"/>
    <x v="0"/>
    <s v="FCT"/>
    <s v="NORTH CENTRAL"/>
    <x v="6"/>
    <s v="N/A"/>
    <x v="2"/>
    <x v="2"/>
    <s v="N/A"/>
    <s v="N/A"/>
    <x v="2"/>
    <s v="N/A"/>
    <x v="2"/>
  </r>
  <r>
    <x v="231"/>
    <s v="TRANSFER BETWEEN CUSTOMERS MBANKING - P107 MTN LAGOS JANUARY PAYMENT from ADA OBI to ADVANCE TECH AFRICA SYSTEMS"/>
    <n v="4667"/>
    <x v="0"/>
    <s v="FCT"/>
    <s v="NORTH CENTRAL"/>
    <x v="6"/>
    <s v="N/A"/>
    <x v="2"/>
    <x v="2"/>
    <s v="N/A"/>
    <s v="N/A"/>
    <x v="2"/>
    <s v="N/A"/>
    <x v="2"/>
  </r>
  <r>
    <x v="232"/>
    <s v="TRANSFER BETWEEN CUSTOMERS MBANKING - P107 ETISALAT LAGOS FEB PAYMENT from JANE ADENIYI to MEGABASE AFRICA SYSTEMS"/>
    <n v="4675"/>
    <x v="0"/>
    <s v="FCT"/>
    <s v="NORTH CENTRAL"/>
    <x v="6"/>
    <s v="N/A"/>
    <x v="2"/>
    <x v="2"/>
    <s v="N/A"/>
    <s v="N/A"/>
    <x v="2"/>
    <s v="N/A"/>
    <x v="2"/>
  </r>
  <r>
    <x v="232"/>
    <s v="OWN ACCOUNT TRANSFER via GAPS 638398947583294015-3 PAYMENT RECEIVED FROM INFLOW ACCOUNT REF: 0699587115206072099000000"/>
    <n v="4675"/>
    <x v="0"/>
    <s v="FCT"/>
    <s v="NORTH CENTRAL"/>
    <x v="6"/>
    <s v="N/A"/>
    <x v="2"/>
    <x v="2"/>
    <s v="N/A"/>
    <s v="N/A"/>
    <x v="2"/>
    <s v="N/A"/>
    <x v="2"/>
  </r>
  <r>
    <x v="232"/>
    <s v="TRANSFER BETWEEN CUSTOMERS via Internet Banking P107. ---- ETISALAT OWERRI JANUARY PAYMENT from FOLUSO FALODE to INFOTECH SYSTEMS"/>
    <n v="4675"/>
    <x v="0"/>
    <s v="FCT"/>
    <s v="NORTH CENTRAL"/>
    <x v="6"/>
    <s v="N/A"/>
    <x v="2"/>
    <x v="2"/>
    <s v="N/A"/>
    <s v="N/A"/>
    <x v="2"/>
    <s v="N/A"/>
    <x v="2"/>
  </r>
  <r>
    <x v="232"/>
    <s v="TRANSFER BETWEEN CUSTOMERS MBANKING - P107. ---- MTN OWERRI JANUARY PAYMENT REF: 982184672194538600065754509123 Account Transfer from BENITA JOHNSON to SYSTEMATIC AFRICA SYSTEMS"/>
    <n v="5000"/>
    <x v="0"/>
    <s v="FCT"/>
    <s v="NORTH CENTRAL"/>
    <x v="6"/>
    <s v="N/A"/>
    <x v="2"/>
    <x v="2"/>
    <s v="N/A"/>
    <s v="N/A"/>
    <x v="2"/>
    <s v="N/A"/>
    <x v="2"/>
  </r>
  <r>
    <x v="232"/>
    <s v="OWN ACCOUNT TRANSFER via GAPS 638397394827398402-1 INFLOW PAYMENT TO OPERATIONS REF: 0699587115195374096000000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via Internet Banking P107 MTN LAGOS FEB PAYMENT from RITA EZE to SKYNET AFRICA SOLUTIONS"/>
    <n v="5000"/>
    <x v="0"/>
    <s v="FCT"/>
    <s v="NORTH CENTRAL"/>
    <x v="6"/>
    <s v="N/A"/>
    <x v="2"/>
    <x v="2"/>
    <s v="N/A"/>
    <s v="N/A"/>
    <x v="2"/>
    <s v="N/A"/>
    <x v="2"/>
  </r>
  <r>
    <x v="232"/>
    <s v="OWN ACCOUNT TRANSFER via GAPS 638298374927489205-3 PAYMENT RECEIVED FROM INFLOW ACCOUNT REF: 0699587115195072998000000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MBANKING - P107 GLO NETWORKS LAGOS JAN PAYMENT from CHARLES ONYEKACHI to VANTAGE SOLUTIONS LIMITED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via Internet Banking P107. ---- MTN ABUJA FEB PAYMENT REF: 987482672983457300065754509624 Account Transfer from PETER OGU to INFOBASE TECH SOLUTIONS"/>
    <n v="5000"/>
    <x v="0"/>
    <s v="FCT"/>
    <s v="NORTH CENTRAL"/>
    <x v="6"/>
    <s v="N/A"/>
    <x v="2"/>
    <x v="2"/>
    <s v="N/A"/>
    <s v="N/A"/>
    <x v="2"/>
    <s v="N/A"/>
    <x v="2"/>
  </r>
  <r>
    <x v="232"/>
    <s v="OWN ACCOUNT TRANSFER via GAPS 638397847302849028-1 INFLOW PAYMENT TO OPERATIONS REF: 0699587115196472098000000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MBANKING - P107 GLO NETWORKS LAGOS FEB PAYMENT from AMAKA OMEJE to ADVANCE TECH SOLUTIONS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via Internet Banking P107. ---- ETISALAT OWERRI JANUARY PAYMENT from FOLUSO FALODE to INFOTECH SYSTEMS"/>
    <n v="5000"/>
    <x v="0"/>
    <s v="FCT"/>
    <s v="NORTH CENTRAL"/>
    <x v="6"/>
    <s v="N/A"/>
    <x v="2"/>
    <x v="2"/>
    <s v="N/A"/>
    <s v="N/A"/>
    <x v="2"/>
    <s v="N/A"/>
    <x v="2"/>
  </r>
  <r>
    <x v="232"/>
    <s v="OWN ACCOUNT TRANSFER via GAPS 638398947583293017-1 INFLOW PAYMENT TO OPERATIONS REF: 0699587115207472098000000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MBANKING - P107 MTN OWERRI JANUARY PAYMENT from BIOLA OLOWE to SKYLINK SOLUTIONS LIMITED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via Internet Banking P107. ---- SPECTRANET ABUJA FEB PAYMENT from ADEBAYO BALOGUN to SYSTEMIC TECH AFRICA"/>
    <n v="5000"/>
    <x v="0"/>
    <s v="FCT"/>
    <s v="NORTH CENTRAL"/>
    <x v="6"/>
    <s v="N/A"/>
    <x v="2"/>
    <x v="2"/>
    <s v="N/A"/>
    <s v="N/A"/>
    <x v="2"/>
    <s v="N/A"/>
    <x v="2"/>
  </r>
  <r>
    <x v="232"/>
    <s v="OWN ACCOUNT TRANSFER via GAPS 638398947583294021-2 PAYMENT RECEIVED FROM INFLOW ACCOUNT REF: 0699587115208272099000000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MBANKING - P107 GLO NETWORKS LAGOS FEB PAYMENT from MICHAEL ADE to BRIGHT TECH SOLUTIONS"/>
    <n v="5000"/>
    <x v="0"/>
    <s v="FCT"/>
    <s v="NORTH CENTRAL"/>
    <x v="6"/>
    <s v="N/A"/>
    <x v="2"/>
    <x v="2"/>
    <s v="N/A"/>
    <s v="N/A"/>
    <x v="2"/>
    <s v="N/A"/>
    <x v="2"/>
  </r>
  <r>
    <x v="232"/>
    <s v="OWN ACCOUNT TRANSFER via GAPS 638398947583293017-1 INFLOW PAYMENT TO OPERATIONS REF: 0699587115207472098000000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MBANKING - P107 MTN OWERRI JANUARY PAYMENT from BIOLA OLOWE to SKYLINK SOLUTIONS LIMITED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via Internet Banking P107. ---- SPECTRANET ABUJA FEB PAYMENT from ADEBAYO BALOGUN to SYSTEMIC TECH AFRICA"/>
    <n v="5000"/>
    <x v="0"/>
    <s v="FCT"/>
    <s v="NORTH CENTRAL"/>
    <x v="6"/>
    <s v="N/A"/>
    <x v="2"/>
    <x v="2"/>
    <s v="N/A"/>
    <s v="N/A"/>
    <x v="2"/>
    <s v="N/A"/>
    <x v="2"/>
  </r>
  <r>
    <x v="232"/>
    <s v="OWN ACCOUNT TRANSFER via GAPS 638398947583294021-2 PAYMENT RECEIVED FROM INFLOW ACCOUNT REF: 0699587115208272099000000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MBANKING - P107 GLO NETWORKS LAGOS FEB PAYMENT from MICHAEL ADE to BRIGHT TECH SOLUTIONS"/>
    <n v="5000"/>
    <x v="0"/>
    <s v="FCT"/>
    <s v="NORTH CENTRAL"/>
    <x v="6"/>
    <s v="N/A"/>
    <x v="2"/>
    <x v="2"/>
    <s v="N/A"/>
    <s v="N/A"/>
    <x v="2"/>
    <s v="N/A"/>
    <x v="2"/>
  </r>
  <r>
    <x v="232"/>
    <s v="TRANSFER BETWEEN CUSTOMERS via Internet Banking P107. ---- MTN NIGERIA JANUARY PAYMENT from MARY OKONKWO to MEGABASE SYSTEMS"/>
    <n v="5000"/>
    <x v="0"/>
    <s v="FCT"/>
    <s v="NORTH CENTRAL"/>
    <x v="6"/>
    <s v="N/A"/>
    <x v="2"/>
    <x v="2"/>
    <s v="N/A"/>
    <s v="N/A"/>
    <x v="2"/>
    <s v="N/A"/>
    <x v="2"/>
  </r>
  <r>
    <x v="232"/>
    <s v="OWN ACCOUNT TRANSFER via GAPS 638398947583293028-1 INFLOW PAYMENT TO OPERATIONS REF: 0699587115209272098000000"/>
    <n v="5000"/>
    <x v="0"/>
    <s v="FCT"/>
    <s v="NORTH CENTRAL"/>
    <x v="6"/>
    <s v="N/A"/>
    <x v="2"/>
    <x v="2"/>
    <s v="N/A"/>
    <s v="N/A"/>
    <x v="2"/>
    <s v="N/A"/>
    <x v="2"/>
  </r>
  <r>
    <x v="233"/>
    <s v="TRANSFER BETWEEN CUSTOMERS MBANKING - P107 GLO NETWORKS LAGOS REF: 7890123456789012000000050000000 from EVELYN ELOMA to RISE TECH"/>
    <n v="5000"/>
    <x v="0"/>
    <s v="FCT"/>
    <s v="NORTH CENTRAL"/>
    <x v="6"/>
    <s v="N/A"/>
    <x v="2"/>
    <x v="2"/>
    <s v="N/A"/>
    <s v="N/A"/>
    <x v="2"/>
    <s v="N/A"/>
    <x v="2"/>
  </r>
  <r>
    <x v="234"/>
    <s v="TRANSFER BETWEEN CUSTOMERS MBANKING - P107 SPECTRANET NIGERIA REF: 5678901234567890000000050000000 from YEMI ADETUTU to APEX TECH"/>
    <n v="5000"/>
    <x v="0"/>
    <s v="FCT"/>
    <s v="HQ"/>
    <x v="6"/>
    <s v="N/A"/>
    <x v="2"/>
    <x v="2"/>
    <s v="N/A"/>
    <s v="N/A"/>
    <x v="2"/>
    <s v="N/A"/>
    <x v="2"/>
  </r>
  <r>
    <x v="231"/>
    <s v="TRANSFER BETWEEN CUSTOMERS via Internet Banking P107 MTN OWERRI FEB PAYMENT from JOSEPH IGBO to SYSTEMATIC TECH AFRICA SYSTEMS"/>
    <n v="5000"/>
    <x v="0"/>
    <s v="FCT"/>
    <s v="NORTH CENTRAL"/>
    <x v="6"/>
    <s v="N/A"/>
    <x v="2"/>
    <x v="2"/>
    <s v="N/A"/>
    <s v="N/A"/>
    <x v="2"/>
    <s v="N/A"/>
    <x v="2"/>
  </r>
  <r>
    <x v="231"/>
    <s v="OWN ACCOUNT TRANSFER via GAPS 638397847393748023-1 PAYMENT RECEIVED FROM INFLOW ACCOUNT REF: 0699587115198074098000000"/>
    <n v="5000"/>
    <x v="0"/>
    <s v="FCT"/>
    <s v="NORTH CENTRAL"/>
    <x v="6"/>
    <s v="N/A"/>
    <x v="2"/>
    <x v="2"/>
    <s v="N/A"/>
    <s v="N/A"/>
    <x v="2"/>
    <s v="N/A"/>
    <x v="2"/>
  </r>
  <r>
    <x v="231"/>
    <s v="TRANSFER BETWEEN CUSTOMERS MBANKING - P107 SPECTRANET ABUJA FEB PAYMENT from CHRISTOPHER IKE to ADVANCE TECH SOLUTIONS"/>
    <n v="5000"/>
    <x v="0"/>
    <s v="FCT"/>
    <s v="NORTH CENTRAL"/>
    <x v="6"/>
    <s v="N/A"/>
    <x v="2"/>
    <x v="2"/>
    <s v="N/A"/>
    <s v="N/A"/>
    <x v="2"/>
    <s v="N/A"/>
    <x v="2"/>
  </r>
  <r>
    <x v="231"/>
    <s v="OWN ACCOUNT TRANSFER via GAPS 638398947583294014-2 PAYMENT RECEIVED FROM INFLOW ACCOUNT REF: 0699587115210372096000000"/>
    <n v="5000"/>
    <x v="0"/>
    <s v="FCT"/>
    <s v="NORTH CENTRAL"/>
    <x v="6"/>
    <s v="N/A"/>
    <x v="2"/>
    <x v="2"/>
    <s v="N/A"/>
    <s v="N/A"/>
    <x v="2"/>
    <s v="N/A"/>
    <x v="2"/>
  </r>
  <r>
    <x v="231"/>
    <s v="TRANSFER BETWEEN CUSTOMERS MBANKING - P107 MTN LAGOS JANUARY PAYMENT from ADA OBI to ADVANCE TECH AFRICA SYSTEMS"/>
    <n v="5000"/>
    <x v="0"/>
    <s v="FCT"/>
    <s v="NORTH CENTRAL"/>
    <x v="6"/>
    <s v="N/A"/>
    <x v="2"/>
    <x v="2"/>
    <s v="N/A"/>
    <s v="N/A"/>
    <x v="2"/>
    <s v="N/A"/>
    <x v="2"/>
  </r>
  <r>
    <x v="231"/>
    <s v="TRANSFER BETWEEN CUSTOMERS via Internet Banking P107. ---- SPECTRANET LAGOS FEB PAYMENT from OLUWATOSIN OLA to SKYLINK SOLUTIONS"/>
    <n v="5000"/>
    <x v="0"/>
    <s v="FCT"/>
    <s v="NORTH CENTRAL"/>
    <x v="6"/>
    <s v="N/A"/>
    <x v="2"/>
    <x v="2"/>
    <s v="N/A"/>
    <s v="N/A"/>
    <x v="2"/>
    <s v="N/A"/>
    <x v="2"/>
  </r>
  <r>
    <x v="231"/>
    <s v="TRANSFER BETWEEN CUSTOMERS via Internet Banking P107. ---- SPECTRANET LAGOS FEB PAYMENT from OLUWATOSIN OLA to SKYLINK SOLUTIONS"/>
    <n v="5000"/>
    <x v="0"/>
    <s v="FCT"/>
    <s v="NORTH CENTRAL"/>
    <x v="6"/>
    <s v="N/A"/>
    <x v="2"/>
    <x v="2"/>
    <s v="N/A"/>
    <s v="N/A"/>
    <x v="2"/>
    <s v="N/A"/>
    <x v="2"/>
  </r>
  <r>
    <x v="231"/>
    <s v="OWN ACCOUNT TRANSFER via GAPS 638398947583294016-1 INFLOW PAYMENT TO OPERATIONS REF: 0699587115211472098000000"/>
    <n v="5000"/>
    <x v="0"/>
    <s v="FCT"/>
    <s v="NORTH CENTRAL"/>
    <x v="6"/>
    <s v="N/A"/>
    <x v="2"/>
    <x v="2"/>
    <s v="N/A"/>
    <s v="N/A"/>
    <x v="2"/>
    <s v="N/A"/>
    <x v="2"/>
  </r>
  <r>
    <x v="231"/>
    <s v="TRANSFER BETWEEN CUSTOMERS MBANKING - P107 GLO NETWORKS OWERRI JANUARY PAYMENT from SIMEON OBIEZE to VANTAGE SYSTEMS"/>
    <n v="5000"/>
    <x v="0"/>
    <s v="FCT"/>
    <s v="NORTH CENTRAL"/>
    <x v="6"/>
    <s v="N/A"/>
    <x v="2"/>
    <x v="2"/>
    <s v="N/A"/>
    <s v="N/A"/>
    <x v="2"/>
    <s v="N/A"/>
    <x v="2"/>
  </r>
  <r>
    <x v="235"/>
    <s v="TRANSFER BETWEEN CUSTOMERS via Internet Banking P107. ---- MTN OWERRI MARCH PAYMENT from CLARA YINKA to MEGABASE TECH"/>
    <n v="10000"/>
    <x v="1"/>
    <s v="ADAMAWA"/>
    <s v="NORTH EAST"/>
    <x v="6"/>
    <s v="N/A"/>
    <x v="2"/>
    <x v="2"/>
    <s v="N/A"/>
    <s v="N/A"/>
    <x v="2"/>
    <s v="N/A"/>
    <x v="2"/>
  </r>
  <r>
    <x v="236"/>
    <s v="TRANSFER BETWEEN CUSTOMERS via Internet Banking P107. ---- SPECTRANET ABUJA REF: 5678901234567890000000050000000 from GIDEON OLAIDE to MINDSET SYSTEMS"/>
    <n v="30000"/>
    <x v="0"/>
    <s v="FCT"/>
    <s v="NORTH CENTRAL"/>
    <x v="2"/>
    <s v="UNLIMITED 50R"/>
    <x v="7"/>
    <x v="14"/>
    <n v="0"/>
    <s v="65"/>
    <x v="14"/>
    <n v="35"/>
    <x v="14"/>
  </r>
  <r>
    <x v="237"/>
    <s v="OWN ACCOUNT TRANSFER via GAPS 638496720837495683-27 INFLOW RECEIVED FOR OPERATIONS REF: 0699587115269572098000000"/>
    <n v="30000"/>
    <x v="0"/>
    <s v="FCT"/>
    <s v="NORTH CENTRAL"/>
    <x v="2"/>
    <s v="UNLIMITED 50R"/>
    <x v="7"/>
    <x v="14"/>
    <n v="0"/>
    <s v="65"/>
    <x v="14"/>
    <n v="35"/>
    <x v="14"/>
  </r>
  <r>
    <x v="238"/>
    <s v="TRANSFER BETWEEN CUSTOMERS MBANKING - P107 GLO NETWORKS LAGOS REF: 7890123456789012000000050000000 from SHOLA OYENIKAN to CLARITY TECH"/>
    <n v="30000"/>
    <x v="1"/>
    <s v="BORNO"/>
    <s v="NORTH EAST"/>
    <x v="2"/>
    <s v="UNLIMITED 50R"/>
    <x v="7"/>
    <x v="14"/>
    <n v="0"/>
    <s v="65"/>
    <x v="14"/>
    <n v="35"/>
    <x v="14"/>
  </r>
  <r>
    <x v="239"/>
    <s v="OWN ACCOUNT TRANSFER via GAPS 638398947583294021-2 INFLOW PAYMENT TO OPERATIONS REF: 0699587115223372099000000"/>
    <n v="30000"/>
    <x v="1"/>
    <s v="KANO"/>
    <s v="NORTH EAST"/>
    <x v="2"/>
    <s v="UNLIMITED 50R"/>
    <x v="7"/>
    <x v="14"/>
    <n v="0"/>
    <s v="65"/>
    <x v="14"/>
    <n v="35"/>
    <x v="14"/>
  </r>
  <r>
    <x v="240"/>
    <s v="TRANSFER BETWEEN CUSTOMERS via Internet Banking P107. ---- MTN NIGERIA REF: 6789012345678901000000050000000 from MODUPE ONYEKACHI to LUXURY SYSTEMS"/>
    <n v="30000"/>
    <x v="0"/>
    <s v="FCT"/>
    <s v="NORTH CENTRAL"/>
    <x v="2"/>
    <s v="UNLIMITED 50R"/>
    <x v="7"/>
    <x v="14"/>
    <n v="0"/>
    <s v="65"/>
    <x v="14"/>
    <n v="35"/>
    <x v="14"/>
  </r>
  <r>
    <x v="241"/>
    <s v="OWN ACCOUNT TRANSFER via GAPS 638387193017403784-3 INFLOW PAYMENT REF: 0699587115167082098000000"/>
    <n v="30000"/>
    <x v="1"/>
    <s v="ADAMAWA"/>
    <s v="NORTH EAST"/>
    <x v="2"/>
    <s v="UNLIMITED 50R"/>
    <x v="7"/>
    <x v="14"/>
    <n v="0"/>
    <s v="65"/>
    <x v="14"/>
    <n v="35"/>
    <x v="14"/>
  </r>
  <r>
    <x v="242"/>
    <s v="TRANSFER BETWEEN CUSTOMERS via Internet Banking P107. ---- GLO NETWORKS OWERRI REF: 338217496782204850005754503765 Account Transfer from OLUWOLE JAMES to INFOTEC AFRICA LIMITED"/>
    <n v="30000"/>
    <x v="0"/>
    <s v="FCT"/>
    <s v="NORTH CENTRAL"/>
    <x v="2"/>
    <s v="UNLIMITED 50R"/>
    <x v="7"/>
    <x v="14"/>
    <n v="0"/>
    <s v="65"/>
    <x v="14"/>
    <n v="35"/>
    <x v="14"/>
  </r>
  <r>
    <x v="243"/>
    <s v="TRANSFER BETWEEN CUSTOMERS MBANKING - P107 SPECTRANET LAGOS REF: 8901234567890123000000050000000 from LAURA UGO to ASCEND TECH"/>
    <n v="30000"/>
    <x v="1"/>
    <s v="ADAMAWA"/>
    <s v="NORTH EAST"/>
    <x v="2"/>
    <s v="UNLIMITED 50R"/>
    <x v="7"/>
    <x v="14"/>
    <n v="0"/>
    <s v="65"/>
    <x v="14"/>
    <n v="35"/>
    <x v="14"/>
  </r>
  <r>
    <x v="244"/>
    <s v="OWN ACCOUNT TRANSFER via GAPS 638293829476245083-1 INFLOW PAYMENT TO OPERATIONS REF: 0699587115184329212000000"/>
    <n v="30000"/>
    <x v="0"/>
    <s v="FCT"/>
    <s v="NORTH CENTRAL"/>
    <x v="2"/>
    <s v="UNLIMITED 50R"/>
    <x v="7"/>
    <x v="14"/>
    <n v="0"/>
    <s v="65"/>
    <x v="14"/>
    <n v="35"/>
    <x v="14"/>
  </r>
  <r>
    <x v="242"/>
    <s v="TRANSFER BETWEEN CUSTOMERS MBANKING - P107 LAGOS PAYMENT REF: 338217496782309850005754503123 Account Transfer from TUNDE OLUMIDE to NETWORK HUB LIMITED"/>
    <n v="30000"/>
    <x v="0"/>
    <s v="FCT"/>
    <s v="NORTH CENTRAL"/>
    <x v="2"/>
    <s v="UNLIMITED 50R"/>
    <x v="7"/>
    <x v="14"/>
    <n v="0"/>
    <s v="65"/>
    <x v="14"/>
    <n v="35"/>
    <x v="14"/>
  </r>
  <r>
    <x v="242"/>
    <s v="TRANSFER BETWEEN CUSTOMERS via Internet Banking P107. ---- MTN NIGERIA REF: 2143658709123487000000050000000 from OLUWATOBI AYINDE to CREATORS SYSTEMS"/>
    <n v="30000"/>
    <x v="1"/>
    <s v="ADAMAWA"/>
    <s v="NORTH EAST"/>
    <x v="2"/>
    <s v="UNLIMITED 50R"/>
    <x v="7"/>
    <x v="14"/>
    <n v="0"/>
    <s v="65"/>
    <x v="14"/>
    <n v="35"/>
    <x v="14"/>
  </r>
  <r>
    <x v="245"/>
    <s v="OWN ACCOUNT TRANSFER via GAPS 638398947583295023-2 INFLOW PAYMENT TO OPERATIONS REF: 0699587115224472096000000"/>
    <n v="30000"/>
    <x v="1"/>
    <s v="BORNO"/>
    <s v="NORTH EAST"/>
    <x v="2"/>
    <s v="UNLIMITED 50R"/>
    <x v="7"/>
    <x v="14"/>
    <n v="0"/>
    <s v="65"/>
    <x v="14"/>
    <n v="35"/>
    <x v="14"/>
  </r>
  <r>
    <x v="245"/>
    <s v="TRANSFER BETWEEN CUSTOMERS via Internet Banking P107. ---- SPECTRANET ABUJA REF: 5678901234567890000000050000000 from EBENEZER OJELADE to MINDFUL SYSTEMS"/>
    <n v="30000"/>
    <x v="0"/>
    <s v="FCT"/>
    <s v="NORTH CENTRAL"/>
    <x v="2"/>
    <s v="UNLIMITED 50R"/>
    <x v="7"/>
    <x v="14"/>
    <n v="0"/>
    <s v="65"/>
    <x v="14"/>
    <n v="35"/>
    <x v="14"/>
  </r>
  <r>
    <x v="246"/>
    <s v="TRANSFER BETWEEN CUSTOMERS via Internet Banking P107 MTN LAGOS FEB PAYMENT from PATRICK OKON to SYSTEMIC TECH AFRICA SYSTEMS"/>
    <n v="30000"/>
    <x v="1"/>
    <s v="KADUNA"/>
    <s v="NORTH CENTRAL"/>
    <x v="2"/>
    <s v="UNLIMITED 50R"/>
    <x v="7"/>
    <x v="14"/>
    <n v="0"/>
    <s v="65"/>
    <x v="14"/>
    <n v="35"/>
    <x v="14"/>
  </r>
  <r>
    <x v="247"/>
    <s v="OWN ACCOUNT TRANSFER via GAPS 638496720837495683-30 PAYMENT RECEIVED FOR OPERATIONS REF: 0699587115272872099000000"/>
    <n v="30000"/>
    <x v="0"/>
    <s v="FCT"/>
    <s v="NORTH CENTRAL"/>
    <x v="2"/>
    <s v="UNLIMITED 50R"/>
    <x v="7"/>
    <x v="14"/>
    <n v="0"/>
    <s v="65"/>
    <x v="14"/>
    <n v="35"/>
    <x v="14"/>
  </r>
  <r>
    <x v="247"/>
    <s v="OWN ACCOUNT TRANSFER via GAPS 638496720837495683-34 PAYMENT RECEIVED FOR OPERATIONS REF: 0699587115277272098000000"/>
    <n v="30000"/>
    <x v="0"/>
    <s v="FCT"/>
    <s v="NORTH CENTRAL"/>
    <x v="2"/>
    <s v="UNLIMITED 50R"/>
    <x v="7"/>
    <x v="14"/>
    <n v="0"/>
    <s v="65"/>
    <x v="14"/>
    <n v="35"/>
    <x v="14"/>
  </r>
  <r>
    <x v="233"/>
    <s v="TRANSFER BETWEEN CUSTOMERS via Internet Banking P107. ---- SPECTRANET ABUJA REF: 8901234567890123000000050000000 from MARK OLADELE to FORCE SYSTEMS"/>
    <n v="30000"/>
    <x v="1"/>
    <s v="BORNO"/>
    <s v="NORTH EAST"/>
    <x v="2"/>
    <s v="UNLIMITED 50R"/>
    <x v="7"/>
    <x v="14"/>
    <n v="0"/>
    <s v="65"/>
    <x v="14"/>
    <n v="35"/>
    <x v="14"/>
  </r>
  <r>
    <x v="233"/>
    <s v="TRANSFER BETWEEN CUSTOMERS MBANKING - P107 GLO NETWORKS LAGOS REF: 1234567890123456000000050000000 from TEMILADE OLASUNKANMI to RESOLUTE TECH"/>
    <n v="30000"/>
    <x v="0"/>
    <s v="FCT"/>
    <s v="NORTH CENTRAL"/>
    <x v="2"/>
    <s v="UNLIMITED 50R"/>
    <x v="7"/>
    <x v="14"/>
    <n v="0"/>
    <s v="65"/>
    <x v="14"/>
    <n v="35"/>
    <x v="14"/>
  </r>
  <r>
    <x v="248"/>
    <s v="OWN ACCOUNT TRANSFER via GAPS 638396928374592048-3 PAYMENT RECEIVED FROM INFLOW ACCOUNT REF: 0699587115190683218000000"/>
    <n v="30000"/>
    <x v="0"/>
    <s v="FCT"/>
    <s v="NORTH CENTRAL"/>
    <x v="2"/>
    <s v="UNLIMITED 50R"/>
    <x v="7"/>
    <x v="14"/>
    <n v="0"/>
    <s v="65"/>
    <x v="14"/>
    <n v="35"/>
    <x v="14"/>
  </r>
  <r>
    <x v="249"/>
    <s v="TRANSFER BETWEEN CUSTOMERS MBANKING - P107 MTN LAGOS MARCH PAYMENT from GEORGE AYO to SYSTEMIC SOLUTIONS"/>
    <n v="30000"/>
    <x v="1"/>
    <s v="KANO"/>
    <s v="NORTH WEST"/>
    <x v="2"/>
    <s v="UNLIMITED 50R"/>
    <x v="7"/>
    <x v="14"/>
    <n v="0"/>
    <s v="65"/>
    <x v="14"/>
    <n v="35"/>
    <x v="14"/>
  </r>
  <r>
    <x v="250"/>
    <s v="TRANSFER BETWEEN CUSTOMERS MBANKING - P107 SPECTRANET NIGERIA REF: 8901234567890123000000050000000 from AGNES OLOYEDE to MASTER TECH"/>
    <n v="30000"/>
    <x v="0"/>
    <s v="FCT"/>
    <s v="HQ"/>
    <x v="2"/>
    <s v="UNLIMITED 50R"/>
    <x v="7"/>
    <x v="14"/>
    <n v="0"/>
    <s v="65"/>
    <x v="14"/>
    <n v="35"/>
    <x v="14"/>
  </r>
  <r>
    <x v="251"/>
    <s v="TRANSFER BETWEEN CUSTOMERS via Internet Banking P107. ---- MTN NIGERIA REF: 3214567898765436000000050000000 from OMONIYI AYODELE to NEXUS SYSTEMS"/>
    <n v="30000"/>
    <x v="1"/>
    <s v="ADAMAWA"/>
    <s v="NORTH EAST"/>
    <x v="2"/>
    <s v="UNLIMITED 50R"/>
    <x v="7"/>
    <x v="14"/>
    <n v="0"/>
    <s v="65"/>
    <x v="14"/>
    <n v="35"/>
    <x v="14"/>
  </r>
  <r>
    <x v="251"/>
    <s v="OWN ACCOUNT TRANSFER via GAPS 638496720837495683-6 PAYMENT RECEIVED FOR OPERATIONS REF: 0699587115246472099000000"/>
    <n v="30000"/>
    <x v="1"/>
    <s v="ADAMAWA"/>
    <s v="NORTH EAST"/>
    <x v="2"/>
    <s v="UNLIMITED 50R"/>
    <x v="7"/>
    <x v="14"/>
    <n v="0"/>
    <s v="65"/>
    <x v="14"/>
    <n v="35"/>
    <x v="14"/>
  </r>
  <r>
    <x v="251"/>
    <s v="TRANSFER BETWEEN CUSTOMERS via Internet Banking P107. ---- MTN NIGERIA REF: 9012345678901234000000050000000 from OLUBUNMI FAKOREDE to ADVANCE SYSTEMS"/>
    <n v="30000"/>
    <x v="1"/>
    <s v="ADAMAWA"/>
    <s v="NORTH EAST"/>
    <x v="2"/>
    <s v="UNLIMITED 50R"/>
    <x v="7"/>
    <x v="14"/>
    <n v="0"/>
    <s v="65"/>
    <x v="14"/>
    <n v="35"/>
    <x v="14"/>
  </r>
  <r>
    <x v="234"/>
    <s v="TRANSFER BETWEEN CUSTOMERS via Internet Banking P107. ---- MTN NIGERIA REF: 9012345678901234000000050000000 from ROLAND ONYEKACHI to STORM SYSTEMS"/>
    <n v="30000"/>
    <x v="0"/>
    <s v="FCT"/>
    <s v="HQ"/>
    <x v="2"/>
    <s v="UNLIMITED 50R"/>
    <x v="7"/>
    <x v="14"/>
    <n v="0"/>
    <s v="65"/>
    <x v="14"/>
    <n v="35"/>
    <x v="14"/>
  </r>
  <r>
    <x v="252"/>
    <s v="TRANSFER BETWEEN CUSTOMERS MBANKING - P107 SPECTRANET NIGERIA FEB PAYMENT from NIYI OLADELE to ADVANCE TECH SYSTEMS"/>
    <n v="30000"/>
    <x v="1"/>
    <s v="BORNO"/>
    <s v="NORTH EAST"/>
    <x v="2"/>
    <s v="UNLIMITED 50R"/>
    <x v="7"/>
    <x v="14"/>
    <n v="0"/>
    <s v="65"/>
    <x v="14"/>
    <n v="35"/>
    <x v="14"/>
  </r>
  <r>
    <x v="235"/>
    <s v="TRANSFER BETWEEN CUSTOMERS via Internet Banking P107. ---- ETISALAT LAGOS MARCH PAYMENT from VIVIAN ADEDAPO to ADVANCE TECH SOLUTIONS"/>
    <n v="30000"/>
    <x v="1"/>
    <s v="ADAMAWA"/>
    <s v="NORTH EAST"/>
    <x v="2"/>
    <s v="UNLIMITED 50R"/>
    <x v="7"/>
    <x v="14"/>
    <n v="0"/>
    <s v="65"/>
    <x v="14"/>
    <n v="35"/>
    <x v="14"/>
  </r>
  <r>
    <x v="235"/>
    <s v="OWN ACCOUNT TRANSFER via GAPS 638398947583294032-3 PAYMENT RECEIVED FROM INFLOW ACCOUNT REF: 0699587115235472096000000"/>
    <n v="30000"/>
    <x v="1"/>
    <s v="ADAMAWA"/>
    <s v="NORTH EAST"/>
    <x v="2"/>
    <s v="UNLIMITED 50R"/>
    <x v="7"/>
    <x v="14"/>
    <n v="0"/>
    <s v="65"/>
    <x v="14"/>
    <n v="35"/>
    <x v="14"/>
  </r>
  <r>
    <x v="235"/>
    <s v="TRANSFER BETWEEN CUSTOMERS MBANKING - P107 GLO NETWORKS NIGERIA MARCH PAYMENT from TOLU OLUMIDE to BRIGHT TECH SOLUTIONS"/>
    <n v="35000"/>
    <x v="1"/>
    <s v="ADAMAWA"/>
    <s v="NORTH EAST"/>
    <x v="2"/>
    <s v="others"/>
    <x v="11"/>
    <x v="11"/>
    <n v="0"/>
    <n v="0"/>
    <x v="11"/>
    <n v="0"/>
    <x v="11"/>
  </r>
  <r>
    <x v="253"/>
    <s v="OWN ACCOUNT TRANSFER via GAPS 638288309729403092-4 TRANSFER OF PAYMENT GBADEBO FAWOPE 28/08/2024 REF: 0699587115164469212000000"/>
    <n v="35000"/>
    <x v="0"/>
    <s v="FCT"/>
    <s v="NORTH CENTRAL"/>
    <x v="2"/>
    <s v="others"/>
    <x v="11"/>
    <x v="11"/>
    <n v="0"/>
    <n v="0"/>
    <x v="11"/>
    <n v="0"/>
    <x v="11"/>
  </r>
  <r>
    <x v="254"/>
    <s v="TRANSFER BETWEEN CUSTOMERS via Internet Banking P107. ---- ETISALAT OWERRI MARCH PAYMENT from ABIOLA OLALEKAN to MEGABASE TECH"/>
    <n v="35000"/>
    <x v="1"/>
    <s v="KANO"/>
    <s v="NORTH WEST"/>
    <x v="2"/>
    <s v="others"/>
    <x v="11"/>
    <x v="11"/>
    <n v="0"/>
    <n v="0"/>
    <x v="11"/>
    <n v="0"/>
    <x v="11"/>
  </r>
  <r>
    <x v="255"/>
    <s v="OWN ACCOUNT TRANSFER via GAPS 638398947583294024-5 PAYMENT RECEIVED FROM INFLOW ACCOUNT REF: 0699587115226672096000000"/>
    <n v="35000"/>
    <x v="1"/>
    <s v="KANO"/>
    <s v="NORTH WEST"/>
    <x v="2"/>
    <s v="others"/>
    <x v="11"/>
    <x v="11"/>
    <n v="0"/>
    <n v="0"/>
    <x v="11"/>
    <n v="0"/>
    <x v="11"/>
  </r>
  <r>
    <x v="256"/>
    <s v="TRANSFER BETWEEN CUSTOMERS MBANKING - P107 ETISALAT NIGERIA MARCH PAYMENT from PETER OLOFIN to TECHBASE SOLUTIONS"/>
    <n v="35000"/>
    <x v="1"/>
    <s v="KANO"/>
    <s v="NORTH WEST"/>
    <x v="2"/>
    <s v="others"/>
    <x v="11"/>
    <x v="11"/>
    <n v="0"/>
    <n v="0"/>
    <x v="11"/>
    <n v="0"/>
    <x v="11"/>
  </r>
  <r>
    <x v="256"/>
    <s v="OWN ACCOUNT TRANSFER via GAPS 638496720837495683-9 INFLOW RECEIVED FOR OPERATIONS REF: 0699587115249772098000000"/>
    <n v="35000"/>
    <x v="1"/>
    <s v="ADAMAWA"/>
    <s v="NORTH EAST"/>
    <x v="2"/>
    <s v="others"/>
    <x v="11"/>
    <x v="11"/>
    <n v="0"/>
    <n v="0"/>
    <x v="11"/>
    <n v="0"/>
    <x v="11"/>
  </r>
  <r>
    <x v="256"/>
    <s v="OWN ACCOUNT TRANSFER via GAPS 638496720837495683-22 PAYMENT RECEIVED FOR OPERATIONS REF: 0699587115264072099000000"/>
    <n v="35000"/>
    <x v="1"/>
    <s v="BORNO"/>
    <s v="NORTH EAST"/>
    <x v="2"/>
    <s v="others"/>
    <x v="11"/>
    <x v="11"/>
    <n v="0"/>
    <n v="0"/>
    <x v="11"/>
    <n v="0"/>
    <x v="11"/>
  </r>
  <r>
    <x v="257"/>
    <s v="OWN ACCOUNT TRANSFER via GAPS 638398947583294025-6 INFLOW PAYMENT TO OPERATIONS REF: 0699587115227772098000000"/>
    <n v="35000"/>
    <x v="1"/>
    <s v="KANO"/>
    <s v="NORTH WEST"/>
    <x v="2"/>
    <s v="others"/>
    <x v="11"/>
    <x v="11"/>
    <n v="0"/>
    <n v="0"/>
    <x v="11"/>
    <n v="0"/>
    <x v="11"/>
  </r>
  <r>
    <x v="258"/>
    <s v="TRANSFER BETWEEN CUSTOMERS via Internet Banking P107. ---- SPECTRANET NIGERIA MARCH PAYMENT from CHIKA JIBRIL to ADVANCE TECH AFRICA"/>
    <n v="35000"/>
    <x v="1"/>
    <s v="KANO"/>
    <s v="NORTH WEST"/>
    <x v="2"/>
    <s v="others"/>
    <x v="11"/>
    <x v="11"/>
    <n v="0"/>
    <n v="0"/>
    <x v="11"/>
    <n v="0"/>
    <x v="11"/>
  </r>
  <r>
    <x v="259"/>
    <s v="TRANSFER BETWEEN CUSTOMERS via Internet Banking P107. ---- MTN ABUJA MARCH PAYMENT from OLALEKAN OLUWATOSIN to MEGABASE TECH"/>
    <n v="35000"/>
    <x v="1"/>
    <s v="KANO"/>
    <s v="NORTH WEST"/>
    <x v="2"/>
    <s v="others"/>
    <x v="11"/>
    <x v="11"/>
    <n v="0"/>
    <n v="0"/>
    <x v="11"/>
    <n v="0"/>
    <x v="11"/>
  </r>
  <r>
    <x v="259"/>
    <s v="OWN ACCOUNT TRANSFER via GAPS 638496720837495683-16 PAYMENT RECEIVED FOR OPERATIONS REF: 0699587115257472099000000"/>
    <n v="35000"/>
    <x v="1"/>
    <s v="BORNO"/>
    <s v="NORTH EAST"/>
    <x v="2"/>
    <s v="others"/>
    <x v="11"/>
    <x v="11"/>
    <n v="0"/>
    <n v="0"/>
    <x v="11"/>
    <n v="0"/>
    <x v="11"/>
  </r>
  <r>
    <x v="260"/>
    <s v="OWN ACCOUNT TRANSFER via GAPS 638496720837495683-43 INFLOW RECEIVED FOR OPERATIONS REF: 0699587115287172098000000"/>
    <n v="35000"/>
    <x v="0"/>
    <s v="FCT"/>
    <s v="NORTH CENTRAL"/>
    <x v="2"/>
    <s v="others"/>
    <x v="11"/>
    <x v="11"/>
    <n v="0"/>
    <n v="0"/>
    <x v="11"/>
    <n v="0"/>
    <x v="11"/>
  </r>
  <r>
    <x v="261"/>
    <s v="OWN ACCOUNT TRANSFER via GAPS 638496720837495683-18 PAYMENT RECEIVED FOR OPERATIONS REF: 0699587115259672099000000"/>
    <n v="35000"/>
    <x v="1"/>
    <s v="ADAMAWA"/>
    <s v="NORTH EAST"/>
    <x v="2"/>
    <s v="others"/>
    <x v="11"/>
    <x v="11"/>
    <n v="0"/>
    <n v="0"/>
    <x v="11"/>
    <n v="0"/>
    <x v="11"/>
  </r>
  <r>
    <x v="253"/>
    <s v="TRANSFER BETWEEN CUSTOMERS MBANKING - P107 MTN LAGOS REF: 6789012345678901000000050000000 from SEUN ADETUTU to PATHWAY TECH"/>
    <n v="35000"/>
    <x v="0"/>
    <s v="FCT"/>
    <s v="NORTH CENTRAL"/>
    <x v="2"/>
    <s v="others"/>
    <x v="11"/>
    <x v="11"/>
    <n v="0"/>
    <n v="0"/>
    <x v="11"/>
    <n v="0"/>
    <x v="11"/>
  </r>
  <r>
    <x v="262"/>
    <s v="OWN ACCOUNT TRANSFER via GAPS 638496720837495683-26 PAYMENT RECEIVED FOR OPERATIONS REF: 0699587115268472099000000"/>
    <n v="48000"/>
    <x v="0"/>
    <s v="FCT"/>
    <s v="HQ"/>
    <x v="2"/>
    <s v="UNLIMITED 100R"/>
    <x v="5"/>
    <x v="15"/>
    <n v="0"/>
    <s v="68"/>
    <x v="15"/>
    <n v="32"/>
    <x v="15"/>
  </r>
  <r>
    <x v="263"/>
    <s v="OWN ACCOUNT TRANSFER via GAPS 638396827302849308-2 PAYMENT RECEIVED FROM INFLOW ACCOUNT REF: 0699587115194872998000000"/>
    <n v="39667"/>
    <x v="0"/>
    <s v="FCT"/>
    <s v="NORTH CENTRAL"/>
    <x v="6"/>
    <s v="N/A"/>
    <x v="2"/>
    <x v="2"/>
    <s v="N/A"/>
    <s v="N/A"/>
    <x v="2"/>
    <s v="N/A"/>
    <x v="2"/>
  </r>
  <r>
    <x v="263"/>
    <s v="TRANSFER BETWEEN CUSTOMERS via Internet Banking P107. ---- MTN NIGERIA JANUARY PAYMENT from MARY OKONKWO to MEGABASE SYSTEMS"/>
    <n v="39667"/>
    <x v="0"/>
    <s v="FCT"/>
    <s v="NORTH CENTRAL"/>
    <x v="6"/>
    <s v="N/A"/>
    <x v="2"/>
    <x v="2"/>
    <s v="N/A"/>
    <s v="N/A"/>
    <x v="2"/>
    <s v="N/A"/>
    <x v="2"/>
  </r>
  <r>
    <x v="263"/>
    <s v="TRANSFER BETWEEN CUSTOMERS MBANKING - P107 ETISALAT OWERRI FEB PAYMENT from OLUSOLA AGBEDE to TECHBASE SOLUTIONS"/>
    <n v="39667"/>
    <x v="0"/>
    <s v="FCT"/>
    <s v="NORTH CENTRAL"/>
    <x v="6"/>
    <s v="N/A"/>
    <x v="2"/>
    <x v="2"/>
    <s v="N/A"/>
    <s v="N/A"/>
    <x v="2"/>
    <s v="N/A"/>
    <x v="2"/>
  </r>
  <r>
    <x v="264"/>
    <s v="OWN ACCOUNT TRANSFER via GAPS 638198397945665792-1 PAYMENT TO INFLOW ACCOUNT REF: 0699587115157891882999999"/>
    <n v="48000"/>
    <x v="1"/>
    <s v="YOBE"/>
    <s v="NORTH EAST"/>
    <x v="2"/>
    <s v="UNLIMITED 100R"/>
    <x v="5"/>
    <x v="15"/>
    <n v="0"/>
    <s v="68"/>
    <x v="15"/>
    <n v="32"/>
    <x v="15"/>
  </r>
  <r>
    <x v="240"/>
    <s v="OWN ACCOUNT TRANSFER via GAPS 638398947583295027-2 INFLOW PAYMENT TO OPERATIONS REF: 0699587115233272096000000"/>
    <n v="48000"/>
    <x v="0"/>
    <s v="BORNO"/>
    <s v="NORTH EAST"/>
    <x v="2"/>
    <s v="UNLIMITED 100R"/>
    <x v="5"/>
    <x v="15"/>
    <n v="0"/>
    <s v="68"/>
    <x v="15"/>
    <n v="32"/>
    <x v="15"/>
  </r>
  <r>
    <x v="247"/>
    <s v="TRANSFER BETWEEN CUSTOMERS MBANKING - P107 GLO NETWORKS LAGOS FEB PAYMENT from IFEANYI ODU to MEGABASE SOLUTIONS"/>
    <n v="48000"/>
    <x v="0"/>
    <s v="BORNO"/>
    <s v="NORTH EAST"/>
    <x v="2"/>
    <s v="UNLIMITED 100R"/>
    <x v="5"/>
    <x v="15"/>
    <n v="0"/>
    <s v="68"/>
    <x v="15"/>
    <n v="32"/>
    <x v="15"/>
  </r>
  <r>
    <x v="265"/>
    <s v="TRANSFER BETWEEN CUSTOMERS via Internet Banking P107. ---- MTN NIGERIA JANUARY PAYMENT from BENJAMIN ONYEKACHI to ADVANCED TECH SYSTEMS"/>
    <n v="48000"/>
    <x v="0"/>
    <s v="BORNO"/>
    <s v="NORTH EAST"/>
    <x v="2"/>
    <s v="UNLIMITED 100R"/>
    <x v="5"/>
    <x v="15"/>
    <n v="0"/>
    <s v="68"/>
    <x v="15"/>
    <n v="32"/>
    <x v="15"/>
  </r>
  <r>
    <x v="266"/>
    <s v="TRANSFER BETWEEN CUSTOMERS via Internet Banking P107. ---- ETISALAT OWERRI JANUARY PAYMENT from OLUWASOGO OLADAPO to TECHBASE SOLUTIONS"/>
    <n v="66000"/>
    <x v="0"/>
    <s v="BORNO"/>
    <s v="NORTH EAST"/>
    <x v="2"/>
    <s v="UNLIMITED 150R"/>
    <x v="9"/>
    <x v="16"/>
    <n v="0"/>
    <s v="71"/>
    <x v="16"/>
    <n v="29"/>
    <x v="16"/>
  </r>
  <r>
    <x v="262"/>
    <s v="OWN ACCOUNT TRANSFER via GAPS 638398947583295016-1 INFLOW PAYMENT TO OPERATIONS REF: 0699587115228872096000000"/>
    <n v="66000"/>
    <x v="0"/>
    <s v="BORNO"/>
    <s v="NORTH EAST"/>
    <x v="2"/>
    <s v="UNLIMITED 150R"/>
    <x v="9"/>
    <x v="16"/>
    <n v="0"/>
    <s v="71"/>
    <x v="16"/>
    <n v="29"/>
    <x v="16"/>
  </r>
  <r>
    <x v="267"/>
    <s v="TRANSFER BETWEEN CUSTOMERS MBANKING - P107 MTN NIGERIA FEB PAYMENT from BENITA IBE to TECHBASE SOLUTIONS"/>
    <n v="66000"/>
    <x v="0"/>
    <s v="BORNO"/>
    <s v="NORTH EAST"/>
    <x v="2"/>
    <s v="UNLIMITED 150R"/>
    <x v="9"/>
    <x v="16"/>
    <n v="0"/>
    <s v="71"/>
    <x v="16"/>
    <n v="29"/>
    <x v="16"/>
  </r>
  <r>
    <x v="247"/>
    <s v="OWN ACCOUNT TRANSFER via GAPS 638496720837495683-37 INFLOW RECEIVED FOR OPERATIONS REF: 0699587115280572098000000"/>
    <n v="105000"/>
    <x v="1"/>
    <s v="BORNO"/>
    <s v="NORTH EAST"/>
    <x v="0"/>
    <s v="UNLIMITED 300R"/>
    <x v="8"/>
    <x v="17"/>
    <n v="0"/>
    <s v="63"/>
    <x v="17"/>
    <n v="37"/>
    <x v="17"/>
  </r>
  <r>
    <x v="237"/>
    <s v="TRANSFER BETWEEN CUSTOMERS via Internet Banking P107. ---- MTN NIGERIA REF: 9876523457809083000000050000000 from ROSEMARY EMEKA to MINDSET SOLUTIONS"/>
    <n v="105000"/>
    <x v="1"/>
    <s v="FCT"/>
    <s v="NORTH CENTRAL"/>
    <x v="2"/>
    <s v="UNLIMITED 300R"/>
    <x v="8"/>
    <x v="17"/>
    <n v="0"/>
    <s v="63"/>
    <x v="17"/>
    <n v="37"/>
    <x v="17"/>
  </r>
  <r>
    <x v="232"/>
    <s v="TRANSFER BETWEEN CUSTOMERS MBANKING - P107. ---- SPECTRANET LAGOS FEB PAYMENT from SANDRA OKORO to TECHBASE SOLUTIONS LIMITED"/>
    <n v="105000"/>
    <x v="1"/>
    <s v="FCT"/>
    <s v="NORTH CENTRAL"/>
    <x v="2"/>
    <s v="UNLIMITED 300R"/>
    <x v="8"/>
    <x v="17"/>
    <n v="0"/>
    <s v="63"/>
    <x v="17"/>
    <n v="37"/>
    <x v="17"/>
  </r>
  <r>
    <x v="232"/>
    <s v="TRANSFER BETWEEN CUSTOMERS via Internet Banking P107. ---- MTN LAGOS FEB PAYMENT from UGOCHUKWU IBE to MEGABASE SOLUTIONS"/>
    <n v="105000"/>
    <x v="1"/>
    <s v="FCT"/>
    <s v="NORTH CENTRAL"/>
    <x v="2"/>
    <s v="UNLIMITED 300R"/>
    <x v="8"/>
    <x v="17"/>
    <n v="0"/>
    <s v="63"/>
    <x v="17"/>
    <n v="37"/>
    <x v="17"/>
  </r>
  <r>
    <x v="232"/>
    <s v="TRANSFER BETWEEN CUSTOMERS MBANKING - P107 GLO NETWORKS LAGOS FEB PAYMENT from AMAKA OMEJE to ADVANCE TECH SOLUTIONS"/>
    <n v="105000"/>
    <x v="1"/>
    <s v="FCT"/>
    <s v="NORTH CENTRAL"/>
    <x v="2"/>
    <s v="UNLIMITED 300R"/>
    <x v="8"/>
    <x v="17"/>
    <n v="0"/>
    <s v="63"/>
    <x v="17"/>
    <n v="37"/>
    <x v="17"/>
  </r>
  <r>
    <x v="263"/>
    <s v="TRANSFER BETWEEN CUSTOMERS MBANKING - P107 MTN LAGOS FEB PAYMENT from MERCY OSITA to SYSTEMIC SOLUTIONS LIMITED"/>
    <n v="105000"/>
    <x v="1"/>
    <s v="FCT"/>
    <s v="NORTH CENTRAL"/>
    <x v="2"/>
    <s v="UNLIMITED 300R"/>
    <x v="8"/>
    <x v="17"/>
    <n v="0"/>
    <s v="63"/>
    <x v="17"/>
    <n v="37"/>
    <x v="17"/>
  </r>
  <r>
    <x v="263"/>
    <s v="OWN ACCOUNT TRANSFER via GAPS 638398947583293028-1 INFLOW PAYMENT TO OPERATIONS REF: 0699587115209272098000000"/>
    <n v="105000"/>
    <x v="1"/>
    <s v="FCT"/>
    <s v="NORTH CENTRAL"/>
    <x v="2"/>
    <s v="UNLIMITED 300R"/>
    <x v="8"/>
    <x v="17"/>
    <n v="0"/>
    <s v="63"/>
    <x v="17"/>
    <n v="37"/>
    <x v="17"/>
  </r>
  <r>
    <x v="263"/>
    <s v="TRANSFER BETWEEN CUSTOMERS via Internet Banking P107. ---- GLO NETWORKS ABUJA JANUARY PAYMENT from BEN OLADEJI to SYSTEMIC SOLUTIONS LIMITED"/>
    <n v="105000"/>
    <x v="1"/>
    <s v="FCT"/>
    <s v="NORTH CENTRAL"/>
    <x v="2"/>
    <s v="UNLIMITED 300R"/>
    <x v="8"/>
    <x v="17"/>
    <n v="0"/>
    <s v="63"/>
    <x v="17"/>
    <n v="37"/>
    <x v="17"/>
  </r>
  <r>
    <x v="231"/>
    <s v="OWN ACCOUNT TRANSFER via GAPS 638397394827598203-1 INFLOW PAYMENT TO OPERATIONS REF: 0699587115195474095000000"/>
    <n v="119000"/>
    <x v="0"/>
    <s v="FCT"/>
    <s v="NORTH CENTRAL"/>
    <x v="2"/>
    <s v="others"/>
    <x v="11"/>
    <x v="11"/>
    <n v="0"/>
    <n v="0"/>
    <x v="11"/>
    <n v="0"/>
    <x v="11"/>
  </r>
  <r>
    <x v="231"/>
    <s v="TRANSFER BETWEEN CUSTOMERS MBANKING - P107 ETISALAT OWERRI FEB PAYMENT from OLUSOLA AGBEDE to TECHBASE SOLUTIONS"/>
    <n v="119000"/>
    <x v="0"/>
    <s v="FCT"/>
    <s v="NORTH CENTRAL"/>
    <x v="2"/>
    <s v="others"/>
    <x v="11"/>
    <x v="11"/>
    <n v="0"/>
    <n v="0"/>
    <x v="11"/>
    <n v="0"/>
    <x v="11"/>
  </r>
  <r>
    <x v="231"/>
    <s v="OWN ACCOUNT TRANSFER via GAPS 638398947583294014-2 PAYMENT RECEIVED FROM INFLOW ACCOUNT REF: 0699587115210372096000000"/>
    <n v="119000"/>
    <x v="0"/>
    <s v="FCT"/>
    <s v="NORTH CENTRAL"/>
    <x v="2"/>
    <s v="others"/>
    <x v="11"/>
    <x v="11"/>
    <n v="0"/>
    <n v="0"/>
    <x v="11"/>
    <n v="0"/>
    <x v="11"/>
  </r>
  <r>
    <x v="253"/>
    <s v="TRANSFER BETWEEN CUSTOMERS MBANKING - P107 MTN LAGOS REF: 3456789012345678000000050000000 from DARE OLALEKAN to CIRCLE TECH"/>
    <n v="125000"/>
    <x v="0"/>
    <s v="KANO"/>
    <s v="NORTH WEST"/>
    <x v="0"/>
    <s v="UNLIMITED 50"/>
    <x v="0"/>
    <x v="18"/>
    <n v="35000"/>
    <s v="65"/>
    <x v="18"/>
    <n v="35"/>
    <x v="18"/>
  </r>
  <r>
    <x v="260"/>
    <s v="TRANSFER BETWEEN CUSTOMERS MBANKING - P107 SPECTRANET NIGERIA REF: 5678901234567890000000050000000 from STANLEY UDUOZA to SOLUTION TECH"/>
    <n v="125000"/>
    <x v="0"/>
    <s v="KANO"/>
    <s v="NORTH WEST"/>
    <x v="0"/>
    <s v="UNLIMITED 50"/>
    <x v="0"/>
    <x v="18"/>
    <n v="35000"/>
    <s v="65"/>
    <x v="18"/>
    <n v="35"/>
    <x v="18"/>
  </r>
  <r>
    <x v="268"/>
    <s v="TRANSFER BETWEEN CUSTOMERS via Internet Banking P107. ---- GLO NETWORKS OWERRI JANUARY PAYMENT from JULIET ADEBAYO to SYSTEMIC SOLUTIONS"/>
    <n v="30000"/>
    <x v="1"/>
    <s v="BORNO"/>
    <s v="NORTH EAST"/>
    <x v="2"/>
    <s v="UNLIMITED 50R"/>
    <x v="7"/>
    <x v="14"/>
    <n v="0"/>
    <s v="65"/>
    <x v="14"/>
    <n v="35"/>
    <x v="14"/>
  </r>
  <r>
    <x v="268"/>
    <s v="TRANSFER BETWEEN CUSTOMERS via Internet Banking P107. ---- SPECTRANET ABUJA REF: 8901234567890123000000050000000 from PAUL OLADELE to RAY SYSTEMS"/>
    <n v="30000"/>
    <x v="0"/>
    <s v="FCT"/>
    <s v="NORTH CENTRAL"/>
    <x v="2"/>
    <s v="UNLIMITED 50R"/>
    <x v="7"/>
    <x v="14"/>
    <n v="0"/>
    <s v="65"/>
    <x v="14"/>
    <n v="35"/>
    <x v="14"/>
  </r>
  <r>
    <x v="269"/>
    <s v="TRANSFER BETWEEN CUSTOMERS MBANKING - P107 GLO NETWORKS LAGOS REF: 4567890123456789000000050000000 from TOPE OGUNTOLA to POWER TECH"/>
    <n v="350000"/>
    <x v="0"/>
    <s v="BORNO"/>
    <s v="HQ"/>
    <x v="0"/>
    <s v="UNLIMITED 300"/>
    <x v="3"/>
    <x v="19"/>
    <n v="35000"/>
    <s v="63"/>
    <x v="19"/>
    <n v="37"/>
    <x v="19"/>
  </r>
  <r>
    <x v="269"/>
    <s v="OWN ACCOUNT TRANSFER via GAPS 638398947583295015-3 PAYMENT RECEIVED FROM INFLOW ACCOUNT REF: 0699587115234372098000000"/>
    <n v="30000"/>
    <x v="0"/>
    <s v="BORNO"/>
    <s v="NORTH EAST"/>
    <x v="2"/>
    <s v="UNLIMITED 50R"/>
    <x v="7"/>
    <x v="14"/>
    <n v="0"/>
    <s v="65"/>
    <x v="14"/>
    <n v="35"/>
    <x v="14"/>
  </r>
  <r>
    <x v="270"/>
    <s v="TRANSFER BETWEEN CUSTOMERS via Internet Banking P107. ---- ETISALAT ABUJA JANUARY PAYMENT from AYO ADEDIRAN to SYSTEMIC SOLUTIONS"/>
    <n v="48000"/>
    <x v="0"/>
    <s v="BORNO"/>
    <s v="NORTH EAST"/>
    <x v="2"/>
    <s v="UNLIMITED 100R"/>
    <x v="5"/>
    <x v="15"/>
    <n v="0"/>
    <s v="68"/>
    <x v="15"/>
    <n v="32"/>
    <x v="15"/>
  </r>
  <r>
    <x v="271"/>
    <s v="TRANSFER BETWEEN CUSTOMERS MBANKING - P107 MTN ABUJA FEB PAYMENT from TOPE ADEMOLA to NETBASE SOLUTIONS LIMITED"/>
    <n v="48000"/>
    <x v="0"/>
    <s v="FCT"/>
    <s v="NORTH CENTRAL"/>
    <x v="2"/>
    <s v="UNLIMITED 100R"/>
    <x v="5"/>
    <x v="15"/>
    <n v="0"/>
    <s v="68"/>
    <x v="15"/>
    <n v="32"/>
    <x v="15"/>
  </r>
  <r>
    <x v="272"/>
    <s v="TRANSFER BETWEEN CUSTOMERS MBANKING - P107. ---- VISAFONE NIGERIA REF: 338217496782309850005754503999 Account Transfer from SAMUEL EZE to ZETA TECH LIMITED"/>
    <n v="30000"/>
    <x v="0"/>
    <s v="FCT"/>
    <s v="NORTH CENTRAL"/>
    <x v="2"/>
    <s v="UNLIMITED 50R"/>
    <x v="7"/>
    <x v="14"/>
    <n v="0"/>
    <s v="65"/>
    <x v="14"/>
    <n v="35"/>
    <x v="14"/>
  </r>
  <r>
    <x v="273"/>
    <s v="TRANSFER BETWEEN CUSTOMERS MBANKING - P107 MTN LAGOS REF: 9012345678901234000000050000000 from FUNMILAYO OLOFIN to KEYSTONE TECH"/>
    <n v="48000"/>
    <x v="0"/>
    <s v="BORNO"/>
    <s v="NORTH EAST"/>
    <x v="2"/>
    <s v="UNLIMITED 100R"/>
    <x v="5"/>
    <x v="15"/>
    <n v="0"/>
    <s v="68"/>
    <x v="15"/>
    <n v="32"/>
    <x v="15"/>
  </r>
  <r>
    <x v="273"/>
    <s v="TRANSFER BETWEEN CUSTOMERS via Internet Banking P107. ---- SPECTRANET ABUJA REF: 2345678901234567000000050000000 from AGNUS ADEBAYO to INTEGRATE SYSTEMS"/>
    <n v="30000"/>
    <x v="0"/>
    <s v="FCT"/>
    <s v="HQ"/>
    <x v="2"/>
    <s v="UNLIMITED 50R"/>
    <x v="7"/>
    <x v="14"/>
    <n v="0"/>
    <s v="65"/>
    <x v="14"/>
    <n v="35"/>
    <x v="14"/>
  </r>
  <r>
    <x v="274"/>
    <s v="TRANSFER BETWEEN CUSTOMERS via Internet Banking P107. ---- GLO NETWORKS OWERRI REF: 7890123456789012000000050000000 from FOLARIN OLADIPO to UNIFY SYSTEMS"/>
    <n v="30000"/>
    <x v="0"/>
    <s v="FCT"/>
    <s v="NORTH CENTRAL"/>
    <x v="2"/>
    <s v="UNLIMITED 50R"/>
    <x v="7"/>
    <x v="14"/>
    <n v="0"/>
    <s v="65"/>
    <x v="14"/>
    <n v="35"/>
    <x v="14"/>
  </r>
  <r>
    <x v="275"/>
    <s v="TRANSFER BETWEEN CUSTOMERS MBANKING - P107 GLO NETWORKS LAGOS REF: 9876543212345678000000050000000 from VICTOR ADEKUNLE to WINNING TECH"/>
    <n v="30000"/>
    <x v="1"/>
    <s v="ADAMAWA"/>
    <s v="NORTH EAST"/>
    <x v="2"/>
    <s v="UNLIMITED 50R"/>
    <x v="7"/>
    <x v="14"/>
    <n v="0"/>
    <s v="65"/>
    <x v="14"/>
    <n v="35"/>
    <x v="14"/>
  </r>
  <r>
    <x v="275"/>
    <s v="TRANSFER BETWEEN CUSTOMERS via Internet Banking P107 GLO NETWORKS NIGERIA JAN PAYMENT from BLESSING ONYEKA to SKYNET SOLUTIONS LIMITED"/>
    <n v="105000"/>
    <x v="1"/>
    <s v="FCT"/>
    <s v="NORTH CENTRAL"/>
    <x v="2"/>
    <s v="UNLIMITED 300R"/>
    <x v="8"/>
    <x v="17"/>
    <n v="0"/>
    <s v="63"/>
    <x v="17"/>
    <n v="37"/>
    <x v="17"/>
  </r>
  <r>
    <x v="275"/>
    <s v="OWN ACCOUNT TRANSFER via GAPS 638398947583294016-1 INFLOW PAYMENT TO OPERATIONS REF: 0699587115211472098000000"/>
    <n v="105000"/>
    <x v="1"/>
    <s v="FCT"/>
    <s v="NORTH CENTRAL"/>
    <x v="2"/>
    <s v="UNLIMITED 300R"/>
    <x v="8"/>
    <x v="17"/>
    <n v="0"/>
    <s v="63"/>
    <x v="17"/>
    <n v="37"/>
    <x v="17"/>
  </r>
  <r>
    <x v="275"/>
    <s v="TRANSFER BETWEEN CUSTOMERS via Internet Banking P107. ---- MTN LAGOS FEB PAYMENT from JOSEPH ALOMA to TECHBASE SYSTEMS"/>
    <n v="105000"/>
    <x v="1"/>
    <s v="FCT"/>
    <s v="NORTH CENTRAL"/>
    <x v="2"/>
    <s v="UNLIMITED 300R"/>
    <x v="8"/>
    <x v="17"/>
    <n v="0"/>
    <s v="63"/>
    <x v="17"/>
    <n v="37"/>
    <x v="17"/>
  </r>
  <r>
    <x v="275"/>
    <s v="OWN ACCOUNT TRANSFER via GAPS 638398374927598103-1 INFLOW PAYMENT TO OPERATIONS REF: 0699587115194272997000000"/>
    <n v="44000"/>
    <x v="0"/>
    <s v="FCT"/>
    <s v="NORTH CENTRAL"/>
    <x v="6"/>
    <s v="N/A"/>
    <x v="2"/>
    <x v="2"/>
    <s v="N/A"/>
    <s v="N/A"/>
    <x v="2"/>
    <s v="N/A"/>
    <x v="2"/>
  </r>
  <r>
    <x v="275"/>
    <s v="TRANSFER BETWEEN CUSTOMERS MBANKING - P107 GLO NETWORKS OWERRI JANUARY PAYMENT from SIMEON OBIEZE to VANTAGE SYSTEMS"/>
    <n v="44000"/>
    <x v="0"/>
    <s v="FCT"/>
    <s v="NORTH CENTRAL"/>
    <x v="6"/>
    <s v="N/A"/>
    <x v="2"/>
    <x v="2"/>
    <s v="N/A"/>
    <s v="N/A"/>
    <x v="2"/>
    <s v="N/A"/>
    <x v="2"/>
  </r>
  <r>
    <x v="275"/>
    <s v="OWN ACCOUNT TRANSFER via GAPS 638398947583294011-3 PAYMENT RECEIVED FROM INFLOW ACCOUNT REF: 0699587115212572099000000"/>
    <n v="44000"/>
    <x v="0"/>
    <s v="FCT"/>
    <s v="NORTH CENTRAL"/>
    <x v="6"/>
    <s v="N/A"/>
    <x v="2"/>
    <x v="2"/>
    <s v="N/A"/>
    <s v="N/A"/>
    <x v="2"/>
    <s v="N/A"/>
    <x v="2"/>
  </r>
  <r>
    <x v="276"/>
    <s v="TRANSFER BETWEEN CUSTOMERS via Internet Banking P107. ---- MTN NIGERIA REF: 6789012345678901000000050000000 from TOMILOLA OLAGUNJU to IMPACT SYSTEMS"/>
    <n v="90000"/>
    <x v="1"/>
    <s v="BORNO"/>
    <s v="NORTH EAST"/>
    <x v="0"/>
    <s v="UNLIMITED 50L"/>
    <x v="12"/>
    <x v="18"/>
    <n v="0"/>
    <s v="65"/>
    <x v="18"/>
    <n v="35"/>
    <x v="18"/>
  </r>
  <r>
    <x v="277"/>
    <s v="TRANSFER BETWEEN CUSTOMERS MBANKING - P107 MTN LAGOS REF: 6789012345678901000000050000000 from MOSES ENO to ENDEAVOR TECH"/>
    <n v="30000"/>
    <x v="0"/>
    <s v="FCT"/>
    <s v="NORTH CENTRAL"/>
    <x v="2"/>
    <s v="UNLIMITED 50R"/>
    <x v="7"/>
    <x v="14"/>
    <n v="0"/>
    <s v="65"/>
    <x v="14"/>
    <n v="35"/>
    <x v="14"/>
  </r>
  <r>
    <x v="278"/>
    <s v="TRANSFER BETWEEN CUSTOMERS MBANKING - P107 GLO NETWORKS LAGOS REF: 6785432109876548000000050000000 from IBRAHIM ONASANYA to OPTIMAL TECH"/>
    <n v="48000"/>
    <x v="1"/>
    <s v="ADAMAWA"/>
    <s v="NORTH EAST"/>
    <x v="2"/>
    <s v="UNLIMITED 100R"/>
    <x v="5"/>
    <x v="15"/>
    <n v="0"/>
    <s v="68"/>
    <x v="15"/>
    <n v="32"/>
    <x v="15"/>
  </r>
  <r>
    <x v="279"/>
    <s v="TRANSFER BETWEEN CUSTOMERS MBANKING - P107 GLO NETWORKS LAGOS REF: 1234567890123456000000050000000 from SIMEON ADAMS to OPTIMUM TECH"/>
    <n v="30000"/>
    <x v="1"/>
    <s v="ADAMAWA"/>
    <s v="NORTH EAST"/>
    <x v="2"/>
    <s v="UNLIMITED 50R"/>
    <x v="7"/>
    <x v="14"/>
    <n v="0"/>
    <s v="65"/>
    <x v="14"/>
    <n v="35"/>
    <x v="14"/>
  </r>
  <r>
    <x v="280"/>
    <s v="OWN ACCOUNT TRANSFER via GAPS 638398947583295020-1 PAYMENT RECEIVED FROM INFLOW ACCOUNT REF: 0699587115225572099000000"/>
    <n v="30000"/>
    <x v="1"/>
    <s v="BORNO"/>
    <s v="NORTH EAST"/>
    <x v="2"/>
    <s v="UNLIMITED 50R"/>
    <x v="7"/>
    <x v="14"/>
    <n v="0"/>
    <s v="65"/>
    <x v="14"/>
    <n v="35"/>
    <x v="14"/>
  </r>
  <r>
    <x v="281"/>
    <s v="TRANSFER BETWEEN CUSTOMERS via Internet Banking P107. ---- GLO NETWORKS OWERRI REF: 4567890123456789000000050000000 from RONKE ADEPETUN to EVOLUTION SYSTEMS"/>
    <n v="5000"/>
    <x v="0"/>
    <s v="NIGER"/>
    <s v="NORTH WEST"/>
    <x v="6"/>
    <s v="N/A"/>
    <x v="2"/>
    <x v="2"/>
    <s v="N/A"/>
    <s v="N/A"/>
    <x v="2"/>
    <s v="N/A"/>
    <x v="2"/>
  </r>
  <r>
    <x v="282"/>
    <s v="OWN ACCOUNT TRANSFER via GAPS 638397048329472985-2 PAYMENT RECEIVED FROM INFLOW ACCOUNT REF: 0699587115192482997000000"/>
    <n v="48000"/>
    <x v="0"/>
    <s v="FCT"/>
    <s v="NORTH CENTRAL"/>
    <x v="2"/>
    <s v="UNLIMITED 100R"/>
    <x v="5"/>
    <x v="15"/>
    <n v="0"/>
    <s v="68"/>
    <x v="15"/>
    <n v="32"/>
    <x v="15"/>
  </r>
  <r>
    <x v="283"/>
    <s v="TRANSFER BETWEEN CUSTOMERS via Internet Banking P107. ---- MTN NIGERIA REF: 3456789012345678000000050000000 from FLORENCE ADENIYI to OMEGA SYSTEMS"/>
    <n v="90000"/>
    <x v="0"/>
    <s v="FCT"/>
    <s v="HQ"/>
    <x v="0"/>
    <s v="UNLIMITED 50L"/>
    <x v="12"/>
    <x v="18"/>
    <n v="0"/>
    <s v="65"/>
    <x v="18"/>
    <n v="35"/>
    <x v="18"/>
  </r>
  <r>
    <x v="284"/>
    <s v="TRANSFER BETWEEN CUSTOMERS via Internet Banking P107 - GLOBACOM LIMITED OWERRI FEB 2024 from OLU OLADELE to BETA TECH AFRICA"/>
    <n v="30000"/>
    <x v="0"/>
    <s v="FCT"/>
    <s v="NORTH CENTRAL"/>
    <x v="2"/>
    <s v="UNLIMITED 50R"/>
    <x v="7"/>
    <x v="14"/>
    <n v="0"/>
    <s v="65"/>
    <x v="14"/>
    <n v="35"/>
    <x v="14"/>
  </r>
  <r>
    <x v="284"/>
    <s v="TRANSFER BETWEEN CUSTOMERS MBANKING - P107 GLO NETWORKS LAGOS REF: 2345678901234567000000050000000 from RACHEL GABRIEL to BOLD TECH"/>
    <n v="30000"/>
    <x v="1"/>
    <s v="FCT"/>
    <s v="NORTH CENTRAL"/>
    <x v="2"/>
    <s v="UNLIMITED 50R"/>
    <x v="7"/>
    <x v="14"/>
    <n v="0"/>
    <s v="65"/>
    <x v="14"/>
    <n v="35"/>
    <x v="14"/>
  </r>
  <r>
    <x v="284"/>
    <s v="TRANSFER BETWEEN CUSTOMERS via Internet Banking P107. ---- SPECTRANET ABUJA REF: 6789012345678908000000050000000 from WINIFRED EKE to UNITY SOLUTIONS"/>
    <n v="30000"/>
    <x v="1"/>
    <s v="FCT"/>
    <s v="NORTH CENTRAL"/>
    <x v="2"/>
    <s v="UNLIMITED 50R"/>
    <x v="7"/>
    <x v="14"/>
    <n v="0"/>
    <s v="65"/>
    <x v="14"/>
    <n v="35"/>
    <x v="14"/>
  </r>
  <r>
    <x v="284"/>
    <s v="OWN ACCOUNT TRANSFER via GAPS 638496720837495683-13 INFLOW RECEIVED FOR OPERATIONS REF: 0699587115254172098000000"/>
    <n v="30000"/>
    <x v="1"/>
    <s v="FCT"/>
    <s v="NORTH CENTRAL"/>
    <x v="2"/>
    <s v="UNLIMITED 50R"/>
    <x v="7"/>
    <x v="14"/>
    <n v="0"/>
    <s v="65"/>
    <x v="14"/>
    <n v="35"/>
    <x v="14"/>
  </r>
  <r>
    <x v="284"/>
    <s v="OWN ACCOUNT TRANSFER via GAPS 638496720837495683-31 INFLOW RECEIVED FOR OPERATIONS REF: 0699587115273972098000000"/>
    <n v="30000"/>
    <x v="0"/>
    <s v="FCT"/>
    <s v="NORTH CENTRAL"/>
    <x v="2"/>
    <s v="UNLIMITED 50R"/>
    <x v="7"/>
    <x v="14"/>
    <n v="0"/>
    <s v="65"/>
    <x v="14"/>
    <n v="35"/>
    <x v="14"/>
  </r>
  <r>
    <x v="285"/>
    <s v="TRANSFER BETWEEN CUSTOMERS MBANKING - P107 MTN LAGOS FEB PAYMENT from CHINEDU OBI to VANTAGE SYSTEMS AFRICA LIMITED"/>
    <n v="105000"/>
    <x v="1"/>
    <s v="FCT"/>
    <s v="NORTH CENTRAL"/>
    <x v="2"/>
    <s v="UNLIMITED 300R"/>
    <x v="8"/>
    <x v="17"/>
    <n v="0"/>
    <s v="63"/>
    <x v="17"/>
    <n v="37"/>
    <x v="17"/>
  </r>
  <r>
    <x v="285"/>
    <s v="TRANSFER BETWEEN CUSTOMERS via Internet Banking P107. ---- MTN LAGOS FEB PAYMENT from JOSEPH ALOMA to TECHBASE SYSTEMS"/>
    <n v="105000"/>
    <x v="1"/>
    <s v="FCT"/>
    <s v="NORTH CENTRAL"/>
    <x v="2"/>
    <s v="UNLIMITED 300R"/>
    <x v="8"/>
    <x v="17"/>
    <n v="0"/>
    <s v="63"/>
    <x v="17"/>
    <n v="37"/>
    <x v="17"/>
  </r>
  <r>
    <x v="285"/>
    <s v="TRANSFER BETWEEN CUSTOMERS MBANKING - P107 ETISALAT NIGERIA FEB PAYMENT from EJIRO AGBA to SYSTEMIC SOLUTIONS"/>
    <n v="105000"/>
    <x v="1"/>
    <s v="FCT"/>
    <s v="NORTH CENTRAL"/>
    <x v="2"/>
    <s v="UNLIMITED 300R"/>
    <x v="8"/>
    <x v="17"/>
    <n v="0"/>
    <s v="63"/>
    <x v="17"/>
    <n v="37"/>
    <x v="17"/>
  </r>
  <r>
    <x v="285"/>
    <s v="OWN ACCOUNT TRANSFER via GAPS 638398827293840203-2 PAYMENT RECEIVED FROM INFLOW ACCOUNT REF: 0699587115198874095000000"/>
    <n v="44000"/>
    <x v="0"/>
    <s v="FCT"/>
    <s v="NORTH CENTRAL"/>
    <x v="6"/>
    <s v="N/A"/>
    <x v="2"/>
    <x v="2"/>
    <s v="N/A"/>
    <s v="N/A"/>
    <x v="2"/>
    <s v="N/A"/>
    <x v="2"/>
  </r>
  <r>
    <x v="285"/>
    <s v="OWN ACCOUNT TRANSFER via GAPS 638398947583294011-3 PAYMENT RECEIVED FROM INFLOW ACCOUNT REF: 0699587115212572099000000"/>
    <n v="44000"/>
    <x v="0"/>
    <s v="FCT"/>
    <s v="NORTH CENTRAL"/>
    <x v="6"/>
    <s v="N/A"/>
    <x v="2"/>
    <x v="2"/>
    <s v="N/A"/>
    <s v="N/A"/>
    <x v="2"/>
    <s v="N/A"/>
    <x v="2"/>
  </r>
  <r>
    <x v="285"/>
    <s v="TRANSFER BETWEEN CUSTOMERS via Internet Banking P107. ---- GLO NETWORKS LAGOS JANUARY PAYMENT from EZEKIEL EKANEM to MEGABASE SYSTEMS"/>
    <n v="44000"/>
    <x v="0"/>
    <s v="FCT"/>
    <s v="NORTH CENTRAL"/>
    <x v="6"/>
    <s v="N/A"/>
    <x v="2"/>
    <x v="2"/>
    <s v="N/A"/>
    <s v="N/A"/>
    <x v="2"/>
    <s v="N/A"/>
    <x v="2"/>
  </r>
  <r>
    <x v="286"/>
    <s v="TRANSFER BETWEEN CUSTOMERS MBANKING - P107. ---- ETISALAT LAGOS FEB PAYMENT REF: 992184672194548700065754509223 Account Transfer from OLUCHI NDUKWE to TECHBASE SOLUTIONS"/>
    <n v="30000"/>
    <x v="1"/>
    <s v="FCT"/>
    <s v="NORTH CENTRAL"/>
    <x v="2"/>
    <s v="UNLIMITED 50R"/>
    <x v="7"/>
    <x v="14"/>
    <n v="0"/>
    <s v="65"/>
    <x v="14"/>
    <n v="35"/>
    <x v="14"/>
  </r>
  <r>
    <x v="286"/>
    <s v="OWN ACCOUNT TRANSFER via GAPS 638496720837495683-35 INFLOW RECEIVED FOR OPERATIONS REF: 0699587115278372098000000"/>
    <n v="30000"/>
    <x v="0"/>
    <s v="FCT"/>
    <s v="NORTH CENTRAL"/>
    <x v="2"/>
    <s v="UNLIMITED 50R"/>
    <x v="7"/>
    <x v="14"/>
    <n v="0"/>
    <s v="65"/>
    <x v="14"/>
    <n v="35"/>
    <x v="14"/>
  </r>
  <r>
    <x v="287"/>
    <s v="OWN ACCOUNT TRANSFER via GAPS 638398947583294033-4 INFLOW PAYMENT TO OPERATIONS REF: 0699587115236572098000000"/>
    <n v="30000"/>
    <x v="1"/>
    <s v="ADAMAWA"/>
    <s v="NORTH EAST"/>
    <x v="2"/>
    <s v="UNLIMITED 50R"/>
    <x v="7"/>
    <x v="14"/>
    <n v="0"/>
    <s v="65"/>
    <x v="14"/>
    <n v="35"/>
    <x v="14"/>
  </r>
  <r>
    <x v="287"/>
    <s v="TRANSFER BETWEEN CUSTOMERS MBANKING - P107 SPECTRANET LAGOS MARCH PAYMENT from KEHINDE OJO to TECHBASE SOLUTIONS"/>
    <n v="30000"/>
    <x v="1"/>
    <s v="ADAMAWA"/>
    <s v="NORTH EAST"/>
    <x v="2"/>
    <s v="UNLIMITED 50R"/>
    <x v="7"/>
    <x v="14"/>
    <n v="0"/>
    <s v="65"/>
    <x v="14"/>
    <n v="35"/>
    <x v="14"/>
  </r>
  <r>
    <x v="287"/>
    <s v="TRANSFER BETWEEN CUSTOMERS via Internet Banking P107. ---- GLO NETWORKS ABUJA MARCH PAYMENT from DESMOND OWOEYE to SYSTEMIC SOLUTIONS"/>
    <n v="30000"/>
    <x v="1"/>
    <s v="ADAMAWA"/>
    <s v="NORTH EAST"/>
    <x v="2"/>
    <s v="UNLIMITED 50R"/>
    <x v="7"/>
    <x v="14"/>
    <n v="0"/>
    <s v="65"/>
    <x v="14"/>
    <n v="35"/>
    <x v="14"/>
  </r>
  <r>
    <x v="287"/>
    <s v="OWN ACCOUNT TRANSFER via GAPS 638398947583294034-5 PAYMENT RECEIVED FROM INFLOW ACCOUNT REF: 0699587115237672096000000"/>
    <n v="30000"/>
    <x v="1"/>
    <s v="ADAMAWA"/>
    <s v="NORTH EAST"/>
    <x v="2"/>
    <s v="UNLIMITED 50R"/>
    <x v="7"/>
    <x v="14"/>
    <n v="0"/>
    <s v="65"/>
    <x v="14"/>
    <n v="35"/>
    <x v="14"/>
  </r>
  <r>
    <x v="287"/>
    <s v="TRANSFER BETWEEN CUSTOMERS via Internet Banking P107. ---- GLO NETWORKS OWERRI REF: 4567890123456789000000050000000 from ADANMOLA OLUSOLA to VERTEX SYSTEMS"/>
    <n v="30000"/>
    <x v="0"/>
    <s v="FCT"/>
    <s v="HQ"/>
    <x v="2"/>
    <s v="UNLIMITED 50R"/>
    <x v="7"/>
    <x v="14"/>
    <n v="0"/>
    <s v="65"/>
    <x v="14"/>
    <n v="35"/>
    <x v="14"/>
  </r>
  <r>
    <x v="287"/>
    <s v="TRANSFER BETWEEN CUSTOMERS MBANKING - P107 MTN LAGOS MARCH PAYMENT from BISI BADA to VANTAGE TECH AFRICA"/>
    <n v="10000"/>
    <x v="1"/>
    <s v="ADAMAWA"/>
    <s v="NORTH EAST"/>
    <x v="6"/>
    <s v="N/A"/>
    <x v="2"/>
    <x v="2"/>
    <s v="N/A"/>
    <s v="N/A"/>
    <x v="2"/>
    <s v="N/A"/>
    <x v="2"/>
  </r>
  <r>
    <x v="288"/>
    <s v="TRANSFER BETWEEN CUSTOMERS via Internet Banking P107. ---- GLO NETWORKS OWERRI REF: 1234567890123456000000050000000 from RICHARD ADEOLA to CONVERGE SYSTEMS"/>
    <n v="30000"/>
    <x v="1"/>
    <s v="BORNO"/>
    <s v="NORTH EAST"/>
    <x v="2"/>
    <s v="UNLIMITED 50R"/>
    <x v="7"/>
    <x v="14"/>
    <n v="0"/>
    <s v="65"/>
    <x v="14"/>
    <n v="35"/>
    <x v="14"/>
  </r>
  <r>
    <x v="289"/>
    <s v="OWN ACCOUNT TRANSFER via GAPS 638398947583294022-3 PAYMENT RECEIVED FROM INFLOW ACCOUNT REF: 0699587115224472096000000"/>
    <n v="5000"/>
    <x v="0"/>
    <s v="KANO"/>
    <s v="NORTH WEST"/>
    <x v="6"/>
    <s v="N/A"/>
    <x v="2"/>
    <x v="2"/>
    <s v="N/A"/>
    <s v="N/A"/>
    <x v="2"/>
    <s v="N/A"/>
    <x v="2"/>
  </r>
  <r>
    <x v="289"/>
    <s v="TRANSFER BETWEEN CUSTOMERS MBANKING - P107 GLO NETWORKS NIGERIA MARCH PAYMENT from EMMANUEL ONU to BRIGHT SOLUTIONS"/>
    <n v="5000"/>
    <x v="0"/>
    <s v="KANO"/>
    <s v="NORTH WEST"/>
    <x v="6"/>
    <s v="N/A"/>
    <x v="2"/>
    <x v="2"/>
    <s v="N/A"/>
    <s v="N/A"/>
    <x v="2"/>
    <s v="N/A"/>
    <x v="2"/>
  </r>
  <r>
    <x v="289"/>
    <s v="TRANSFER BETWEEN CUSTOMERS via Internet Banking P107. ---- MTN ABUJA MARCH PAYMENT from JUMOKE KOLAWOLE to ADVANCE TECH SOLUTIONS"/>
    <n v="5000"/>
    <x v="0"/>
    <s v="KANO"/>
    <s v="NORTH WEST"/>
    <x v="6"/>
    <s v="N/A"/>
    <x v="2"/>
    <x v="2"/>
    <s v="N/A"/>
    <s v="N/A"/>
    <x v="2"/>
    <s v="N/A"/>
    <x v="2"/>
  </r>
  <r>
    <x v="289"/>
    <s v="OWN ACCOUNT TRANSFER via GAPS 638398947583294023-4 INFLOW PAYMENT TO OPERATIONS REF: 0699587115225572098000000"/>
    <n v="5000"/>
    <x v="0"/>
    <s v="KANO"/>
    <s v="NORTH WEST"/>
    <x v="6"/>
    <s v="N/A"/>
    <x v="2"/>
    <x v="2"/>
    <s v="N/A"/>
    <s v="N/A"/>
    <x v="2"/>
    <s v="N/A"/>
    <x v="2"/>
  </r>
  <r>
    <x v="290"/>
    <s v="TRANSFER BETWEEN CUSTOMERS via Internet Banking P107. ---- SPECTRANET ABUJA REF: 5678901234567890000000050000000 from FRANKIE OSAKWE to DYNAMIC SYSTEMS"/>
    <n v="90000"/>
    <x v="1"/>
    <s v="BORNO"/>
    <s v="NORTH EAST"/>
    <x v="0"/>
    <s v="UNLIMITED 50L"/>
    <x v="12"/>
    <x v="18"/>
    <n v="0"/>
    <s v="65"/>
    <x v="18"/>
    <n v="35"/>
    <x v="18"/>
  </r>
  <r>
    <x v="290"/>
    <s v="OWN ACCOUNT TRANSFER via GAPS 638496720837495683-38 PAYMENT RECEIVED FOR OPERATIONS REF: 0699587115281672098000000"/>
    <n v="30000"/>
    <x v="0"/>
    <s v="KANO"/>
    <s v="NORTH WEST"/>
    <x v="2"/>
    <s v="UNLIMITED 50R"/>
    <x v="7"/>
    <x v="14"/>
    <n v="0"/>
    <s v="65"/>
    <x v="14"/>
    <n v="35"/>
    <x v="14"/>
  </r>
  <r>
    <x v="291"/>
    <s v="TRANSFER BETWEEN CUSTOMERS via Internet Banking P107. ---- GLO NETWORKS OWERRI REF: 7890123456789012000000050000000 from JOYCE CHUKWUDI to CRESCENT SYSTEMS"/>
    <n v="30000"/>
    <x v="0"/>
    <s v="FCT"/>
    <s v="NORTH CENTRAL"/>
    <x v="2"/>
    <s v="UNLIMITED 50R"/>
    <x v="7"/>
    <x v="14"/>
    <n v="0"/>
    <s v="65"/>
    <x v="14"/>
    <n v="35"/>
    <x v="14"/>
  </r>
  <r>
    <x v="292"/>
    <s v="TRANSFER BETWEEN CUSTOMERS via Internet Banking P107. ---- SPECTRANET ABUJA REF: 2345678901234567000000050000000 from PRECIOUS OLIVER to ACHIEVE SYSTEMS"/>
    <n v="30000"/>
    <x v="1"/>
    <s v="ADAMAWA"/>
    <s v="NORTH EAST"/>
    <x v="2"/>
    <s v="UNLIMITED 50R"/>
    <x v="7"/>
    <x v="14"/>
    <n v="0"/>
    <s v="65"/>
    <x v="14"/>
    <n v="35"/>
    <x v="14"/>
  </r>
  <r>
    <x v="293"/>
    <s v="OWN ACCOUNT TRANSFER via GAPS 638496720837495683-70 PAYMENT RECEIVED FOR OPERATIONS REF: 0699587115316872098000000"/>
    <n v="30000"/>
    <x v="0"/>
    <s v="FCT"/>
    <s v="NORTH CENTRAL"/>
    <x v="2"/>
    <s v="UNLIMITED 50R"/>
    <x v="7"/>
    <x v="14"/>
    <n v="0"/>
    <s v="65"/>
    <x v="14"/>
    <n v="35"/>
    <x v="14"/>
  </r>
  <r>
    <x v="294"/>
    <s v="OWN ACCOUNT TRANSFER via GAPS 638496720837495683-25 INFLOW RECEIVED FOR OPERATIONS REF: 0699587115267372098000000"/>
    <n v="30000"/>
    <x v="0"/>
    <s v="FCT"/>
    <s v="NORTH CENTRAL"/>
    <x v="2"/>
    <s v="UNLIMITED 50R"/>
    <x v="7"/>
    <x v="14"/>
    <n v="0"/>
    <s v="65"/>
    <x v="14"/>
    <n v="35"/>
    <x v="14"/>
  </r>
  <r>
    <x v="295"/>
    <s v="TRANSFER BETWEEN CUSTOMERS MBANKING - P107 MTN LAGOS FEB PAYMENT from DESMOND NWEZE to TECHBASE SOLUTIONS"/>
    <n v="30000"/>
    <x v="1"/>
    <s v="BORNO"/>
    <s v="NORTH EAST"/>
    <x v="2"/>
    <s v="UNLIMITED 50R"/>
    <x v="7"/>
    <x v="14"/>
    <n v="0"/>
    <s v="65"/>
    <x v="14"/>
    <n v="35"/>
    <x v="14"/>
  </r>
  <r>
    <x v="296"/>
    <s v="TRANSFER BETWEEN CUSTOMERS MBANKING - P107 MTN LAGOS REF: 9012345678901234000000050000000 from ADEOYE OLADELE to INITIATE TECH"/>
    <n v="5000"/>
    <x v="0"/>
    <s v="FCT"/>
    <s v="NORTH CENTRAL"/>
    <x v="6"/>
    <s v="N/A"/>
    <x v="2"/>
    <x v="2"/>
    <s v="N/A"/>
    <s v="N/A"/>
    <x v="2"/>
    <s v="N/A"/>
    <x v="2"/>
  </r>
  <r>
    <x v="296"/>
    <s v="TRANSFER BETWEEN CUSTOMERS via Internet Banking P107. ---- GLO NETWORKS OWERRI REF: 1234567890123456000000050000000 from VICTOR ADENIRAN to ECLECTIC SYSTEMS"/>
    <n v="5000"/>
    <x v="0"/>
    <s v="FCT"/>
    <s v="NORTH CENTRAL"/>
    <x v="6"/>
    <s v="N/A"/>
    <x v="2"/>
    <x v="2"/>
    <s v="N/A"/>
    <s v="N/A"/>
    <x v="2"/>
    <s v="N/A"/>
    <x v="2"/>
  </r>
  <r>
    <x v="296"/>
    <s v="OWN ACCOUNT TRANSFER via GAPS 638496720837495683-32 PAYMENT RECEIVED FOR OPERATIONS REF: 0699587115275072099000000"/>
    <n v="5000"/>
    <x v="0"/>
    <s v="FCT"/>
    <s v="NORTH CENTRAL"/>
    <x v="6"/>
    <s v="N/A"/>
    <x v="2"/>
    <x v="2"/>
    <s v="N/A"/>
    <s v="N/A"/>
    <x v="2"/>
    <s v="N/A"/>
    <x v="2"/>
  </r>
  <r>
    <x v="296"/>
    <s v="TRANSFER BETWEEN CUSTOMERS MBANKING - P107 SPECTRANET NIGERIA REF: 2345678901234567000000050000000 from OLUFEMI ADEBAYO to VISION TECH"/>
    <n v="5000"/>
    <x v="0"/>
    <s v="FCT"/>
    <s v="NORTH CENTRAL"/>
    <x v="6"/>
    <s v="N/A"/>
    <x v="2"/>
    <x v="2"/>
    <s v="N/A"/>
    <s v="N/A"/>
    <x v="2"/>
    <s v="N/A"/>
    <x v="2"/>
  </r>
  <r>
    <x v="297"/>
    <s v="TRANSFER BETWEEN CUSTOMERS via Internet Banking P107. ---- MTN NIGERIA REF: 3456789012345678000000050000000 from WUNMI LAWAL to NOVA SYSTEMS"/>
    <n v="30000"/>
    <x v="0"/>
    <s v="FCT"/>
    <s v="NORTH CENTRAL"/>
    <x v="2"/>
    <s v="UNLIMITED 50R"/>
    <x v="7"/>
    <x v="14"/>
    <n v="0"/>
    <s v="65"/>
    <x v="14"/>
    <n v="35"/>
    <x v="14"/>
  </r>
  <r>
    <x v="298"/>
    <s v="TRANSFER BETWEEN CUSTOMERS MBANKING - P107 MTN LAGOS REF: 6789012345678901000000050000000 from BENITA FOLUSO to RESILIENT SYSTEMS"/>
    <n v="90000"/>
    <x v="1"/>
    <s v="BORNO"/>
    <s v="NORTH EAST"/>
    <x v="0"/>
    <s v="UNLIMITED 50L"/>
    <x v="12"/>
    <x v="18"/>
    <n v="0"/>
    <s v="65"/>
    <x v="18"/>
    <n v="35"/>
    <x v="18"/>
  </r>
  <r>
    <x v="298"/>
    <s v="TRANSFER BETWEEN CUSTOMERS via Internet Banking P107. ---- GLO NETWORKS OWERRI REF: 7890123456789012000000050000000 from OLATUNJI MOSES to CREATIVE SYSTEMS"/>
    <n v="90000"/>
    <x v="1"/>
    <s v="BORNO"/>
    <s v="NORTH EAST"/>
    <x v="0"/>
    <s v="UNLIMITED 50L"/>
    <x v="12"/>
    <x v="18"/>
    <n v="0"/>
    <s v="65"/>
    <x v="18"/>
    <n v="35"/>
    <x v="18"/>
  </r>
  <r>
    <x v="298"/>
    <s v="TRANSFER BETWEEN CUSTOMERS via Internet Banking P107. ---- SPECTRANET ABUJA REF: 0987654321345679000000050000000 from HASSAN HUSSEIN to NEXTGEN SOLUTIONS"/>
    <n v="48000"/>
    <x v="1"/>
    <s v="ADAMAWA"/>
    <s v="NORTH EAST"/>
    <x v="2"/>
    <s v="UNLIMITED 100R"/>
    <x v="5"/>
    <x v="15"/>
    <n v="0"/>
    <s v="68"/>
    <x v="15"/>
    <n v="32"/>
    <x v="15"/>
  </r>
  <r>
    <x v="299"/>
    <s v="TRANSFER BETWEEN CUSTOMERS MBANKING - P107 ETISALAT ABUJA FEB PAYMENT from MATTHEW ADEFARASIN to INFOTECH SOLUTIONS AFRICA"/>
    <n v="105000"/>
    <x v="1"/>
    <s v="FCT"/>
    <s v="NORTH CENTRAL"/>
    <x v="2"/>
    <s v="UNLIMITED 300R"/>
    <x v="8"/>
    <x v="17"/>
    <n v="0"/>
    <s v="63"/>
    <x v="17"/>
    <n v="37"/>
    <x v="17"/>
  </r>
  <r>
    <x v="299"/>
    <s v="TRANSFER BETWEEN CUSTOMERS MBANKING - P107 ETISALAT NIGERIA FEB PAYMENT from EJIRO AGBA to SYSTEMIC SOLUTIONS"/>
    <n v="105000"/>
    <x v="1"/>
    <s v="FCT"/>
    <s v="NORTH CENTRAL"/>
    <x v="2"/>
    <s v="UNLIMITED 300R"/>
    <x v="8"/>
    <x v="17"/>
    <n v="0"/>
    <s v="63"/>
    <x v="17"/>
    <n v="37"/>
    <x v="17"/>
  </r>
  <r>
    <x v="299"/>
    <s v="OWN ACCOUNT TRANSFER via GAPS 638398947583294019-2 INFLOW PAYMENT TO OPERATIONS REF: 0699587115213672098000000"/>
    <n v="105000"/>
    <x v="1"/>
    <s v="FCT"/>
    <s v="NORTH CENTRAL"/>
    <x v="2"/>
    <s v="UNLIMITED 300R"/>
    <x v="8"/>
    <x v="17"/>
    <n v="0"/>
    <s v="63"/>
    <x v="17"/>
    <n v="37"/>
    <x v="17"/>
  </r>
  <r>
    <x v="299"/>
    <s v="TRANSFER BETWEEN CUSTOMERS MBANKING - P107. ---- GLO NETWORKS ABUJA FEB PAYMENT REF: 323148672983457400065754509725 Account Transfer from VICTOR AKIN to INFOBASE TECH SOLUTIONS"/>
    <n v="44000"/>
    <x v="0"/>
    <s v="FCT"/>
    <s v="NORTH CENTRAL"/>
    <x v="6"/>
    <s v="N/A"/>
    <x v="2"/>
    <x v="2"/>
    <s v="N/A"/>
    <s v="N/A"/>
    <x v="2"/>
    <s v="N/A"/>
    <x v="2"/>
  </r>
  <r>
    <x v="299"/>
    <s v="TRANSFER BETWEEN CUSTOMERS via Internet Banking P107. ---- GLO NETWORKS LAGOS JANUARY PAYMENT from EZEKIEL EKANEM to MEGABASE SYSTEMS"/>
    <n v="44000"/>
    <x v="0"/>
    <s v="FCT"/>
    <s v="NORTH CENTRAL"/>
    <x v="6"/>
    <s v="N/A"/>
    <x v="2"/>
    <x v="2"/>
    <s v="N/A"/>
    <s v="N/A"/>
    <x v="2"/>
    <s v="N/A"/>
    <x v="2"/>
  </r>
  <r>
    <x v="299"/>
    <s v="TRANSFER BETWEEN CUSTOMERS MBANKING - P107 MTN OWERRI FEB PAYMENT from PRECIOUS EZENWORO to SKYNET SOLUTIONS"/>
    <n v="44000"/>
    <x v="0"/>
    <s v="FCT"/>
    <s v="NORTH CENTRAL"/>
    <x v="6"/>
    <s v="N/A"/>
    <x v="2"/>
    <x v="2"/>
    <s v="N/A"/>
    <s v="N/A"/>
    <x v="2"/>
    <s v="N/A"/>
    <x v="2"/>
  </r>
  <r>
    <x v="300"/>
    <s v="OWN ACCOUNT TRANSFER via GAPS 638342699796348758-1 PAYMENT TRANSFER GBADEBO OLADAPO REF: 0699587115168800912000000"/>
    <n v="30000"/>
    <x v="0"/>
    <s v="FCT"/>
    <s v="NORTH CENTRAL"/>
    <x v="2"/>
    <s v="UNLIMITED 50R"/>
    <x v="7"/>
    <x v="14"/>
    <n v="0"/>
    <s v="65"/>
    <x v="14"/>
    <n v="35"/>
    <x v="14"/>
  </r>
  <r>
    <x v="300"/>
    <s v="OWN ACCOUNT TRANSFER via GAPS 638496720837495683-23 INFLOW RECEIVED FOR OPERATIONS REF: 0699587115265172098000000"/>
    <n v="30000"/>
    <x v="1"/>
    <s v="BORNO"/>
    <s v="NORTH EAST"/>
    <x v="2"/>
    <s v="UNLIMITED 50R"/>
    <x v="7"/>
    <x v="14"/>
    <n v="0"/>
    <s v="65"/>
    <x v="14"/>
    <n v="35"/>
    <x v="14"/>
  </r>
  <r>
    <x v="301"/>
    <s v="TRANSFER BETWEEN CUSTOMERS MBANKING - P107 SPECTRANET NIGERIA REF: 8901234567890123000000050000000 from AYO KABIR to EPIC TECH"/>
    <n v="30000"/>
    <x v="0"/>
    <s v="FCT"/>
    <s v="NORTH CENTRAL"/>
    <x v="2"/>
    <s v="UNLIMITED 50R"/>
    <x v="7"/>
    <x v="14"/>
    <n v="0"/>
    <s v="65"/>
    <x v="14"/>
    <n v="35"/>
    <x v="14"/>
  </r>
  <r>
    <x v="301"/>
    <s v="OWN ACCOUNT TRANSFER via GAPS 638496720837495683-71 INFLOW RECEIVED FOR OPERATIONS REF: 0699587115317972098000000"/>
    <n v="30000"/>
    <x v="1"/>
    <s v="BORNO"/>
    <s v="NORTH EAST"/>
    <x v="2"/>
    <s v="UNLIMITED 50R"/>
    <x v="7"/>
    <x v="14"/>
    <n v="0"/>
    <s v="65"/>
    <x v="14"/>
    <n v="35"/>
    <x v="14"/>
  </r>
  <r>
    <x v="302"/>
    <s v="TRANSFER BETWEEN CUSTOMERS MBANKING - P107 SPECTRANET NIGERIA REF: 5678901234567890000000050000000 from KUNLE ADEBANJO to INNOVATE TECH"/>
    <n v="30000"/>
    <x v="0"/>
    <s v="FCT"/>
    <s v="HQ"/>
    <x v="2"/>
    <s v="UNLIMITED 50R"/>
    <x v="7"/>
    <x v="14"/>
    <n v="0"/>
    <s v="65"/>
    <x v="14"/>
    <n v="35"/>
    <x v="14"/>
  </r>
  <r>
    <x v="303"/>
    <s v="TRANSFER BETWEEN CUSTOMERS MBANKING - P107 SPECTRANET NIGERIA REF: 8901234567890123000000050000000 from KEMI TAYO to IMPACT SYSTEMS"/>
    <n v="30000"/>
    <x v="0"/>
    <s v="KANO"/>
    <s v="NORTH WEST"/>
    <x v="2"/>
    <s v="UNLIMITED 50R"/>
    <x v="7"/>
    <x v="14"/>
    <n v="0"/>
    <s v="65"/>
    <x v="14"/>
    <n v="35"/>
    <x v="14"/>
  </r>
  <r>
    <x v="304"/>
    <s v="OWN ACCOUNT TRANSFER via GAPS 638496720837495683-19 INFLOW RECEIVED FOR OPERATIONS REF: 0699587115260772098000000"/>
    <n v="30000"/>
    <x v="1"/>
    <s v="ADAMAWA"/>
    <s v="NORTH EAST"/>
    <x v="2"/>
    <s v="UNLIMITED 50R"/>
    <x v="7"/>
    <x v="14"/>
    <n v="0"/>
    <s v="65"/>
    <x v="14"/>
    <n v="35"/>
    <x v="14"/>
  </r>
  <r>
    <x v="305"/>
    <s v="TRANSFER BETWEEN CUSTOMERS via Internet Banking P107. ---- MTN NIGERIA REF: 9012345678901234000000050000000 from TIOLUWA ADENIYI to INTELLECT SYSTEMS"/>
    <n v="90000"/>
    <x v="1"/>
    <s v="BORNO"/>
    <s v="NORTH EAST"/>
    <x v="0"/>
    <s v="UNLIMITED 50L"/>
    <x v="12"/>
    <x v="18"/>
    <n v="0"/>
    <s v="65"/>
    <x v="18"/>
    <n v="35"/>
    <x v="18"/>
  </r>
  <r>
    <x v="305"/>
    <s v="TRANSFER BETWEEN CUSTOMERS via Internet Banking P107. ---- ETISALAT NIGERIA MARCH PAYMENT from KINGSLEY OLA to MEGABASE TECH"/>
    <n v="30000"/>
    <x v="1"/>
    <s v="ADAMAWA"/>
    <s v="NORTH EAST"/>
    <x v="2"/>
    <s v="UNLIMITED 50R"/>
    <x v="7"/>
    <x v="14"/>
    <n v="0"/>
    <s v="65"/>
    <x v="14"/>
    <n v="35"/>
    <x v="14"/>
  </r>
  <r>
    <x v="305"/>
    <s v="OWN ACCOUNT TRANSFER via GAPS 638398947583294035-6 INFLOW PAYMENT TO OPERATIONS REF: 0699587115238772098000000"/>
    <n v="30000"/>
    <x v="1"/>
    <s v="ADAMAWA"/>
    <s v="NORTH EAST"/>
    <x v="2"/>
    <s v="UNLIMITED 50R"/>
    <x v="7"/>
    <x v="14"/>
    <n v="0"/>
    <s v="65"/>
    <x v="14"/>
    <n v="35"/>
    <x v="14"/>
  </r>
  <r>
    <x v="305"/>
    <s v="TRANSFER BETWEEN CUSTOMERS MBANKING - P107 GLO NETWORKS LAGOS MARCH PAYMENT from MARTINS ADEYEMI to TECHBASE SOLUTIONS"/>
    <n v="30000"/>
    <x v="1"/>
    <s v="ADAMAWA"/>
    <s v="NORTH EAST"/>
    <x v="2"/>
    <s v="UNLIMITED 50R"/>
    <x v="7"/>
    <x v="14"/>
    <n v="0"/>
    <s v="65"/>
    <x v="14"/>
    <n v="35"/>
    <x v="14"/>
  </r>
  <r>
    <x v="305"/>
    <s v="TRANSFER BETWEEN CUSTOMERS via Internet Banking P107. ---- SPECTRANET OWERRI MARCH PAYMENT from STANLEY OLABODE to ADVANCE TECH SOLUTIONS"/>
    <n v="30000"/>
    <x v="1"/>
    <s v="ADAMAWA"/>
    <s v="NORTH EAST"/>
    <x v="2"/>
    <s v="UNLIMITED 50R"/>
    <x v="7"/>
    <x v="14"/>
    <n v="0"/>
    <s v="65"/>
    <x v="14"/>
    <n v="35"/>
    <x v="14"/>
  </r>
  <r>
    <x v="306"/>
    <s v="TRANSFER BETWEEN CUSTOMERS MBANKING - P107 GLO NETWORKS LAGOS FEB PAYMENT from FAVOUR OKAFOR to SYSTEMIC SOLUTIONS"/>
    <n v="2000"/>
    <x v="1"/>
    <s v="FCT"/>
    <s v="NORTH CENTRAL"/>
    <x v="4"/>
    <s v="N/A"/>
    <x v="2"/>
    <x v="2"/>
    <s v="N/A"/>
    <s v="N/A"/>
    <x v="2"/>
    <s v="N/A"/>
    <x v="2"/>
  </r>
  <r>
    <x v="306"/>
    <s v="OWN ACCOUNT TRANSFER via GAPS 638397827302849482-2 PAYMENT RECEIVED FROM INFLOW ACCOUNT REF: 0699587115196772096000000"/>
    <n v="5000"/>
    <x v="1"/>
    <s v="FCT"/>
    <s v="NORTH CENTRAL"/>
    <x v="6"/>
    <s v="N/A"/>
    <x v="2"/>
    <x v="2"/>
    <s v="N/A"/>
    <s v="N/A"/>
    <x v="2"/>
    <s v="N/A"/>
    <x v="2"/>
  </r>
  <r>
    <x v="306"/>
    <s v="TRANSFER BETWEEN CUSTOMERS via Internet Banking P107. ---- SPECTRANET ABUJA JANUARY PAYMENT from JOY ADAM to BRIGHT TECH SOLUTIONS"/>
    <n v="5000"/>
    <x v="1"/>
    <s v="FCT"/>
    <s v="NORTH CENTRAL"/>
    <x v="6"/>
    <s v="N/A"/>
    <x v="2"/>
    <x v="2"/>
    <s v="N/A"/>
    <s v="N/A"/>
    <x v="2"/>
    <s v="N/A"/>
    <x v="2"/>
  </r>
  <r>
    <x v="307"/>
    <s v="TRANSFER BETWEEN CUSTOMERS via Internet Banking P107. ---- ETISALAT OWERRI JANUARY PAYMENT from TEMITOPE OLUWAFEMI to VANTAGE SYSTEMS"/>
    <n v="35000"/>
    <x v="1"/>
    <s v="BORNO"/>
    <s v="NORTH EAST"/>
    <x v="2"/>
    <s v="UNLIMITED 50R"/>
    <x v="7"/>
    <x v="20"/>
    <n v="0"/>
    <s v="65"/>
    <x v="20"/>
    <n v="35"/>
    <x v="20"/>
  </r>
  <r>
    <x v="308"/>
    <s v="TRANSFER BETWEEN CUSTOMERS via Internet Banking P107. ---- MTN NIGERIA REF: 9012345678901234000000050000000 from REBECCA ADEOLA to ULTIMATE SYSTEMS"/>
    <n v="35000"/>
    <x v="0"/>
    <s v="FCT"/>
    <s v="NORTH CENTRAL"/>
    <x v="2"/>
    <s v="UNLIMITED 50R"/>
    <x v="7"/>
    <x v="20"/>
    <n v="0"/>
    <s v="65"/>
    <x v="20"/>
    <n v="35"/>
    <x v="20"/>
  </r>
  <r>
    <x v="309"/>
    <s v="OWN ACCOUNT TRANSFER via GAPS 638496720837495683-69 INFLOW RECEIVED FOR OPERATIONS REF: 0699587115315772098000000"/>
    <n v="35000"/>
    <x v="0"/>
    <s v="FCT"/>
    <s v="HQ"/>
    <x v="2"/>
    <s v="UNLIMITED 50R"/>
    <x v="7"/>
    <x v="20"/>
    <n v="0"/>
    <s v="65"/>
    <x v="20"/>
    <n v="35"/>
    <x v="20"/>
  </r>
  <r>
    <x v="310"/>
    <s v="TRANSFER BETWEEN CUSTOMERS via Internet Banking P107. ---- SPECTRANET LAGOS FEB PAYMENT Account Transfer from BELLO KABIR to ABC TECH LIMITED"/>
    <n v="35000"/>
    <x v="0"/>
    <s v="FCT"/>
    <s v="NORTH CENTRAL"/>
    <x v="2"/>
    <s v="UNLIMITED 50R"/>
    <x v="7"/>
    <x v="20"/>
    <n v="0"/>
    <s v="65"/>
    <x v="20"/>
    <n v="35"/>
    <x v="20"/>
  </r>
  <r>
    <x v="311"/>
    <s v="OWN ACCOUNT TRANSFER via GAPS 638496720837495683-33 INFLOW RECEIVED FOR OPERATIONS REF: 0699587115276172098000000"/>
    <n v="35000"/>
    <x v="0"/>
    <s v="FCT"/>
    <s v="NORTH CENTRAL"/>
    <x v="2"/>
    <s v="UNLIMITED 50R"/>
    <x v="7"/>
    <x v="20"/>
    <n v="0"/>
    <s v="65"/>
    <x v="20"/>
    <n v="35"/>
    <x v="20"/>
  </r>
  <r>
    <x v="312"/>
    <s v="TRANSFER BETWEEN CUSTOMERS via Internet Banking P107. ---- SPECTRANET ABUJA REF: 2345678901234567000000050000000 from FAITH OLUYEMI to FLARE SYSTEMS"/>
    <n v="35000"/>
    <x v="0"/>
    <s v="KANO"/>
    <s v="NORTH WEST"/>
    <x v="2"/>
    <s v="UNLIMITED 50R"/>
    <x v="7"/>
    <x v="20"/>
    <n v="0"/>
    <s v="65"/>
    <x v="20"/>
    <n v="35"/>
    <x v="20"/>
  </r>
  <r>
    <x v="313"/>
    <s v="TRANSFER BETWEEN CUSTOMERS via Internet Banking P107. ---- ETISALAT NIGERIA REF: 337217496782456850005754503654 Account Transfer from BUKOLA JOHN to IT SOLUTIONS LIMITED"/>
    <n v="35000"/>
    <x v="0"/>
    <s v="FCT"/>
    <s v="NORTH CENTRAL"/>
    <x v="2"/>
    <s v="UNLIMITED 50R"/>
    <x v="7"/>
    <x v="20"/>
    <n v="0"/>
    <s v="65"/>
    <x v="20"/>
    <n v="35"/>
    <x v="20"/>
  </r>
  <r>
    <x v="314"/>
    <s v="TRANSFER BETWEEN CUSTOMERS via Internet Banking P107. ---- MTN NIGERIA REF: 6789012345678901000000050000000 from TITILAYO FUNMILAYO to NOVEL SYSTEMS"/>
    <n v="35000"/>
    <x v="0"/>
    <s v="FCT"/>
    <s v="HQ"/>
    <x v="2"/>
    <s v="UNLIMITED 50R"/>
    <x v="7"/>
    <x v="20"/>
    <n v="0"/>
    <s v="65"/>
    <x v="20"/>
    <n v="35"/>
    <x v="20"/>
  </r>
  <r>
    <x v="314"/>
    <s v="OWN ACCOUNT TRANSFER via GAPS 638496720837495683-75 INFLOW RECEIVED FOR OPERATIONS REF: 0699587115322372098000000"/>
    <n v="35000"/>
    <x v="0"/>
    <s v="FCT"/>
    <s v="HQ"/>
    <x v="2"/>
    <s v="UNLIMITED 50R"/>
    <x v="7"/>
    <x v="20"/>
    <n v="0"/>
    <s v="65"/>
    <x v="20"/>
    <n v="35"/>
    <x v="20"/>
  </r>
  <r>
    <x v="314"/>
    <s v="TRANSFER BETWEEN CUSTOMERS MBANKING - P107 GLO NETWORKS LAGOS REF: 7890123456789012000000050000000 from OLUWATOYIN ONI to VITAL TECH"/>
    <n v="35000"/>
    <x v="0"/>
    <s v="FCT"/>
    <s v="HQ"/>
    <x v="2"/>
    <s v="UNLIMITED 50R"/>
    <x v="7"/>
    <x v="20"/>
    <n v="0"/>
    <s v="65"/>
    <x v="20"/>
    <n v="35"/>
    <x v="20"/>
  </r>
  <r>
    <x v="315"/>
    <s v="TRANSFER BETWEEN CUSTOMERS MBANKING - P107 MTN LAGOS REF: 9012345678901234000000050000000 from SEUN KOSOLO to RESILIENT SYSTEMS"/>
    <n v="35000"/>
    <x v="0"/>
    <s v="FCT"/>
    <s v="HQ"/>
    <x v="2"/>
    <s v="UNLIMITED 50R"/>
    <x v="7"/>
    <x v="20"/>
    <n v="0"/>
    <s v="65"/>
    <x v="20"/>
    <n v="35"/>
    <x v="20"/>
  </r>
  <r>
    <x v="316"/>
    <s v="TRANSFER BETWEEN CUSTOMERS MBANKING - P107 SPECTRANET NIGERIA REF: 2345678901234567000000050000000 from OPEYEMI LANIYAN to MEGA TECH"/>
    <n v="35000"/>
    <x v="1"/>
    <s v="BORNO"/>
    <s v="NORTH EAST"/>
    <x v="2"/>
    <s v="UNLIMITED 50R"/>
    <x v="7"/>
    <x v="20"/>
    <n v="0"/>
    <s v="65"/>
    <x v="20"/>
    <n v="35"/>
    <x v="20"/>
  </r>
  <r>
    <x v="312"/>
    <s v="TRANSFER BETWEEN CUSTOMERS MBANKING - P107 MTN LAGOS REF: 6789012345678901000000050000000 from PETER OSETE to THRIVE SYSTEMS"/>
    <n v="35000"/>
    <x v="0"/>
    <s v="FCT"/>
    <s v="NORTH CENTRAL"/>
    <x v="2"/>
    <s v="UNLIMITED 50R"/>
    <x v="7"/>
    <x v="20"/>
    <n v="0"/>
    <s v="65"/>
    <x v="20"/>
    <n v="35"/>
    <x v="20"/>
  </r>
  <r>
    <x v="317"/>
    <s v="OWN ACCOUNT TRANSFER via GAPS 638398947583295024-2 INFLOW PAYMENT TO OPERATIONS REF: 0699587115226672096000000"/>
    <n v="35000"/>
    <x v="1"/>
    <s v="BORNO"/>
    <s v="NORTH EAST"/>
    <x v="2"/>
    <s v="UNLIMITED 50R"/>
    <x v="7"/>
    <x v="20"/>
    <n v="0"/>
    <s v="65"/>
    <x v="20"/>
    <n v="35"/>
    <x v="20"/>
  </r>
  <r>
    <x v="318"/>
    <s v="OWN ACCOUNT TRANSFER via GAPS 638496720837495683-36 PAYMENT RECEIVED FOR OPERATIONS REF: 0699587115279472098000000"/>
    <n v="35000"/>
    <x v="0"/>
    <s v="FCT"/>
    <s v="NORTH CENTRAL"/>
    <x v="2"/>
    <s v="UNLIMITED 50R"/>
    <x v="7"/>
    <x v="20"/>
    <n v="0"/>
    <s v="65"/>
    <x v="20"/>
    <n v="35"/>
    <x v="20"/>
  </r>
  <r>
    <x v="306"/>
    <s v="OWN ACCOUNT TRANSFER via GAPS 638398947583295022-3 PAYMENT RECEIVED FROM INFLOW ACCOUNT REF: 0699587115229972098000000"/>
    <n v="35000"/>
    <x v="0"/>
    <s v="BORNO"/>
    <s v="NORTH EAST"/>
    <x v="2"/>
    <s v="UNLIMITED 50R"/>
    <x v="7"/>
    <x v="20"/>
    <n v="0"/>
    <s v="65"/>
    <x v="20"/>
    <n v="35"/>
    <x v="20"/>
  </r>
  <r>
    <x v="306"/>
    <s v="TRANSFER BETWEEN CUSTOMERS via Internet Banking P107. ---- MTN NIGERIA REF: 3456789012345678000000050000000 from KELECHI UDO to BRAVE SYSTEMS"/>
    <n v="35000"/>
    <x v="1"/>
    <s v="BORNO"/>
    <s v="NORTH EAST"/>
    <x v="2"/>
    <s v="UNLIMITED 50R"/>
    <x v="7"/>
    <x v="20"/>
    <n v="0"/>
    <s v="65"/>
    <x v="20"/>
    <n v="35"/>
    <x v="20"/>
  </r>
  <r>
    <x v="319"/>
    <s v="TRANSFER BETWEEN CUSTOMERS MBANKING - P107 SPECTRANET OWERRI FEB PAYMENT from SANDRA OLADELE to VANTAGE SYSTEMS"/>
    <n v="35000"/>
    <x v="0"/>
    <s v="BORNO"/>
    <s v="NORTH EAST"/>
    <x v="2"/>
    <s v="UNLIMITED 50R"/>
    <x v="7"/>
    <x v="20"/>
    <n v="0"/>
    <s v="65"/>
    <x v="20"/>
    <n v="35"/>
    <x v="20"/>
  </r>
  <r>
    <x v="319"/>
    <s v="TRANSFER BETWEEN CUSTOMERS MBANKING - P107 GLO NETWORKS LAGOS REF: 1234567890123456000000050000000 from JAMES ADEKUNLE to CREATIVE SYSTEMS"/>
    <n v="35000"/>
    <x v="0"/>
    <s v="FCT"/>
    <s v="HQ"/>
    <x v="2"/>
    <s v="UNLIMITED 50R"/>
    <x v="7"/>
    <x v="20"/>
    <n v="0"/>
    <s v="65"/>
    <x v="20"/>
    <n v="35"/>
    <x v="20"/>
  </r>
  <r>
    <x v="320"/>
    <s v="OWN ACCOUNT TRANSFER via GAPS 638496720837495683-73 INFLOW RECEIVED FOR OPERATIONS REF: 0699587115320172098000000"/>
    <n v="35000"/>
    <x v="0"/>
    <s v="FCT"/>
    <s v="NORTH CENTRAL"/>
    <x v="2"/>
    <s v="UNLIMITED 50R"/>
    <x v="7"/>
    <x v="20"/>
    <n v="0"/>
    <s v="65"/>
    <x v="20"/>
    <n v="35"/>
    <x v="20"/>
  </r>
  <r>
    <x v="321"/>
    <s v="TRANSFER BETWEEN CUSTOMERS MBANKING - P107 GLO NETWORKS ABUJA FEB PAYMENT from PATRICK OKONKWO to SYSTEMIC SOLUTIONS"/>
    <n v="35000"/>
    <x v="1"/>
    <s v="BORNO"/>
    <s v="NORTH EAST"/>
    <x v="2"/>
    <s v="UNLIMITED 50R"/>
    <x v="7"/>
    <x v="20"/>
    <n v="0"/>
    <s v="65"/>
    <x v="20"/>
    <n v="35"/>
    <x v="20"/>
  </r>
  <r>
    <x v="322"/>
    <s v="TRANSFER BETWEEN CUSTOMERS MBANKING - P107 GLO NETWORKS LAGOS REF: 1234567890123456000000050000000 from CHUKS OSITA to RESOURCE TECH"/>
    <n v="35000"/>
    <x v="0"/>
    <s v="FCT"/>
    <s v="NORTH CENTRAL"/>
    <x v="2"/>
    <s v="UNLIMITED 50R"/>
    <x v="7"/>
    <x v="20"/>
    <n v="0"/>
    <s v="65"/>
    <x v="20"/>
    <n v="35"/>
    <x v="20"/>
  </r>
  <r>
    <x v="323"/>
    <s v="TRANSFER BETWEEN CUSTOMERS via Internet Banking P107. ---- SPECTRANET ABUJA REF: 8901234567890123000000050000000 from AMADU ABDUL to BRIGHT SYSTEMS"/>
    <n v="35000"/>
    <x v="0"/>
    <s v="FCT"/>
    <s v="NORTH CENTRAL"/>
    <x v="2"/>
    <s v="UNLIMITED 50R"/>
    <x v="7"/>
    <x v="20"/>
    <n v="0"/>
    <s v="65"/>
    <x v="20"/>
    <n v="35"/>
    <x v="20"/>
  </r>
  <r>
    <x v="323"/>
    <s v="OWN ACCOUNT TRANSFER via GAPS 638496720837495683-76 PAYMENT RECEIVED FOR OPERATIONS REF: 0699587115323472098000000"/>
    <n v="35000"/>
    <x v="0"/>
    <s v="FCT"/>
    <s v="HQ"/>
    <x v="2"/>
    <s v="UNLIMITED 50R"/>
    <x v="7"/>
    <x v="20"/>
    <n v="0"/>
    <s v="65"/>
    <x v="20"/>
    <n v="35"/>
    <x v="20"/>
  </r>
  <r>
    <x v="308"/>
    <s v="TRANSFER BETWEEN CUSTOMERS MBANKING - P107 MTN OWERRI JAN PAYMENT from GRACE OKAFOR to MEGABASE SYSTEMS AFRICA LIMITED"/>
    <n v="44000"/>
    <x v="1"/>
    <s v="FCT"/>
    <s v="NORTH CENTRAL"/>
    <x v="6"/>
    <s v="N/A"/>
    <x v="2"/>
    <x v="2"/>
    <s v="N/A"/>
    <s v="N/A"/>
    <x v="2"/>
    <s v="N/A"/>
    <x v="2"/>
  </r>
  <r>
    <x v="308"/>
    <s v="TRANSFER BETWEEN CUSTOMERS MBANKING - P107 MTN OWERRI FEB PAYMENT from PRECIOUS EZENWORO to SKYNET SOLUTIONS"/>
    <n v="44000"/>
    <x v="1"/>
    <s v="FCT"/>
    <s v="NORTH CENTRAL"/>
    <x v="6"/>
    <s v="N/A"/>
    <x v="2"/>
    <x v="2"/>
    <s v="N/A"/>
    <s v="N/A"/>
    <x v="2"/>
    <s v="N/A"/>
    <x v="2"/>
  </r>
  <r>
    <x v="308"/>
    <s v="OWN ACCOUNT TRANSFER via GAPS 638398947583294020-1 PAYMENT RECEIVED FROM INFLOW ACCOUNT REF: 0699587115214672099000000"/>
    <n v="44000"/>
    <x v="1"/>
    <s v="FCT"/>
    <s v="NORTH CENTRAL"/>
    <x v="6"/>
    <s v="N/A"/>
    <x v="2"/>
    <x v="2"/>
    <s v="N/A"/>
    <s v="N/A"/>
    <x v="2"/>
    <s v="N/A"/>
    <x v="2"/>
  </r>
  <r>
    <x v="324"/>
    <s v="OWN ACCOUNT TRANSFER via GAPS 638496720837495683-72 PAYMENT RECEIVED FOR OPERATIONS REF: 0699587115319072098000000"/>
    <n v="48000"/>
    <x v="0"/>
    <s v="KANO"/>
    <s v="NORTH WEST"/>
    <x v="2"/>
    <s v="others"/>
    <x v="11"/>
    <x v="11"/>
    <n v="0"/>
    <n v="0"/>
    <x v="11"/>
    <n v="0"/>
    <x v="11"/>
  </r>
  <r>
    <x v="311"/>
    <s v="TRANSFER BETWEEN CUSTOMERS MBANKING - P107 GLO NETWORKS LAGOS REF: 4567890123456789000000050000000 from CYNTHIA DADA to IMPACT SYSTEMS"/>
    <n v="65000"/>
    <x v="0"/>
    <s v="FCT"/>
    <s v="HQ"/>
    <x v="2"/>
    <s v="UNLIMITED 100R"/>
    <x v="5"/>
    <x v="21"/>
    <n v="0"/>
    <s v="68"/>
    <x v="21"/>
    <n v="32"/>
    <x v="21"/>
  </r>
  <r>
    <x v="325"/>
    <s v="TRANSFER BETWEEN CUSTOMERS MBANKING - P107 MTN LAGOS REF: 3456789012345678000000050000000 from FOLARIN ADELEKE to SYNERGY TECH"/>
    <n v="65000"/>
    <x v="0"/>
    <s v="FCT"/>
    <s v="HQ"/>
    <x v="2"/>
    <s v="UNLIMITED 100R"/>
    <x v="5"/>
    <x v="21"/>
    <n v="0"/>
    <s v="68"/>
    <x v="21"/>
    <n v="32"/>
    <x v="21"/>
  </r>
  <r>
    <x v="326"/>
    <s v="TRANSFER BETWEEN CUSTOMERS MBANKING - P107 SPECTRANET NIGERIA REF: 5678901234567890000000050000000 from BLESSED OLADEJI to REFINED SYSTEMS"/>
    <n v="65000"/>
    <x v="0"/>
    <s v="FCT"/>
    <s v="HQ"/>
    <x v="2"/>
    <s v="UNLIMITED 100R"/>
    <x v="5"/>
    <x v="21"/>
    <n v="0"/>
    <s v="68"/>
    <x v="21"/>
    <n v="32"/>
    <x v="21"/>
  </r>
  <r>
    <x v="308"/>
    <s v="OWN ACCOUNT TRANSFER via GAPS 638398947392874083-1 INFLOW PAYMENT TO OPERATIONS REF: 0699587115196972098000000"/>
    <n v="145000"/>
    <x v="1"/>
    <s v="FCT"/>
    <s v="NORTH CENTRAL"/>
    <x v="2"/>
    <s v="UNLIMITED 300R"/>
    <x v="8"/>
    <x v="22"/>
    <n v="0"/>
    <s v="63"/>
    <x v="22"/>
    <n v="37"/>
    <x v="22"/>
  </r>
  <r>
    <x v="308"/>
    <s v="OWN ACCOUNT TRANSFER via GAPS 638398947583294019-2 INFLOW PAYMENT TO OPERATIONS REF: 0699587115213672098000000"/>
    <n v="145000"/>
    <x v="1"/>
    <s v="FCT"/>
    <s v="NORTH CENTRAL"/>
    <x v="2"/>
    <s v="UNLIMITED 300R"/>
    <x v="8"/>
    <x v="22"/>
    <n v="0"/>
    <s v="63"/>
    <x v="22"/>
    <n v="37"/>
    <x v="22"/>
  </r>
  <r>
    <x v="308"/>
    <s v="TRANSFER BETWEEN CUSTOMERS via Internet Banking P107. ---- SPECTRANET ABUJA JANUARY PAYMENT from JOY ADAM to BRIGHT TECH SOLUTIONS"/>
    <n v="145000"/>
    <x v="1"/>
    <s v="FCT"/>
    <s v="NORTH CENTRAL"/>
    <x v="2"/>
    <s v="UNLIMITED 300R"/>
    <x v="8"/>
    <x v="22"/>
    <n v="0"/>
    <s v="63"/>
    <x v="22"/>
    <n v="37"/>
    <x v="22"/>
  </r>
  <r>
    <x v="306"/>
    <s v="TRANSFER BETWEEN CUSTOMERS MBANKING - P107 GLO NETWORKS LAGOS FEB PAYMENT from ANTHONY NWABUEZE to SKYNET SOLUTIONS LIMITED"/>
    <n v="145000"/>
    <x v="1"/>
    <s v="FCT"/>
    <s v="NORTH CENTRAL"/>
    <x v="2"/>
    <s v="UNLIMITED 300R"/>
    <x v="8"/>
    <x v="22"/>
    <n v="0"/>
    <s v="63"/>
    <x v="22"/>
    <n v="37"/>
    <x v="22"/>
  </r>
  <r>
    <x v="306"/>
    <s v="OWN ACCOUNT TRANSFER via GAPS 638398947583294020-1 PAYMENT RECEIVED FROM INFLOW ACCOUNT REF: 0699587115214672099000000"/>
    <n v="145000"/>
    <x v="1"/>
    <s v="FCT"/>
    <s v="NORTH CENTRAL"/>
    <x v="2"/>
    <s v="UNLIMITED 300R"/>
    <x v="8"/>
    <x v="22"/>
    <n v="0"/>
    <s v="63"/>
    <x v="22"/>
    <n v="37"/>
    <x v="22"/>
  </r>
  <r>
    <x v="306"/>
    <s v="TRANSFER BETWEEN CUSTOMERS via Internet Banking P107. ---- MTN NIGERIA JANUARY PAYMENT from AKPAN UDO to TECHBASE SOLUTIONS"/>
    <n v="145000"/>
    <x v="1"/>
    <s v="FCT"/>
    <s v="NORTH CENTRAL"/>
    <x v="2"/>
    <s v="UNLIMITED 300R"/>
    <x v="8"/>
    <x v="22"/>
    <n v="0"/>
    <s v="63"/>
    <x v="22"/>
    <n v="37"/>
    <x v="22"/>
  </r>
  <r>
    <x v="314"/>
    <s v="TRANSFER BETWEEN CUSTOMERS MBANKING - P107 GLO NETWORKS LAGOS FEB PAYMENT from FAVOUR OKAFOR to SYSTEMIC SOLUTIONS"/>
    <n v="145000"/>
    <x v="0"/>
    <s v="FCT"/>
    <s v="NORTH CENTRAL"/>
    <x v="2"/>
    <s v="UNLIMITED 300R"/>
    <x v="8"/>
    <x v="22"/>
    <n v="0"/>
    <s v="63"/>
    <x v="22"/>
    <n v="37"/>
    <x v="22"/>
  </r>
  <r>
    <x v="314"/>
    <s v="TRANSFER BETWEEN CUSTOMERS via Internet Banking P107. ---- MTN NIGERIA JANUARY PAYMENT from AKPAN UDO to TECHBASE SOLUTIONS"/>
    <n v="145000"/>
    <x v="0"/>
    <s v="FCT"/>
    <s v="NORTH CENTRAL"/>
    <x v="2"/>
    <s v="UNLIMITED 300R"/>
    <x v="8"/>
    <x v="22"/>
    <n v="0"/>
    <s v="63"/>
    <x v="22"/>
    <n v="37"/>
    <x v="22"/>
  </r>
  <r>
    <x v="314"/>
    <s v="OWN ACCOUNT TRANSFER via GAPS 638398947583294018-2 INFLOW PAYMENT TO OPERATIONS REF: 0699587115215772098000000"/>
    <n v="145000"/>
    <x v="0"/>
    <s v="FCT"/>
    <s v="NORTH CENTRAL"/>
    <x v="2"/>
    <s v="UNLIMITED 300R"/>
    <x v="8"/>
    <x v="22"/>
    <n v="0"/>
    <s v="63"/>
    <x v="22"/>
    <n v="37"/>
    <x v="22"/>
  </r>
  <r>
    <x v="327"/>
    <s v="OWN ACCOUNT TRANSFER via GAPS 638496720837495683-74 PAYMENT RECEIVED FOR OPERATIONS REF: 0699587115321272098000000"/>
    <n v="226500"/>
    <x v="0"/>
    <s v="FCT"/>
    <s v="HQ"/>
    <x v="3"/>
    <s v="N/A"/>
    <x v="2"/>
    <x v="2"/>
    <s v="N/A"/>
    <s v="N/A"/>
    <x v="2"/>
    <s v="N/A"/>
    <x v="2"/>
  </r>
  <r>
    <x v="327"/>
    <s v="TRANSFER BETWEEN CUSTOMERS via Internet Banking P107. ---- GLO NETWORKS OWERRI REF: 4567890123456789000000050000000 from ADAMOLU JOSEPH to CIRCLE SYSTEMS ANNUAL PAYMENT"/>
    <n v="420000"/>
    <x v="0"/>
    <s v="FCT"/>
    <s v="HQ"/>
    <x v="0"/>
    <s v="others"/>
    <x v="11"/>
    <x v="11"/>
    <n v="0"/>
    <n v="0"/>
    <x v="11"/>
    <n v="0"/>
    <x v="23"/>
  </r>
  <r>
    <x v="328"/>
    <s v="TRANSFER BETWEEN CUSTOMERS MBANKING - P107 MTN LAGOS REF: 9012345678901234000000050000000 from SEYI IYABO to SUCCESSFUL TECH"/>
    <n v="35000"/>
    <x v="1"/>
    <s v="FCT"/>
    <s v="NORTH CENTRAL"/>
    <x v="2"/>
    <s v="UNLIMITED 50R"/>
    <x v="7"/>
    <x v="20"/>
    <n v="0"/>
    <s v="65"/>
    <x v="20"/>
    <n v="35"/>
    <x v="20"/>
  </r>
  <r>
    <x v="328"/>
    <s v="TRANSFER BETWEEN CUSTOMERS via Internet Banking P107. ---- GLO NETWORKS OWERRI REF: 1234567890123456000000050000000 from OLUWATOYIN ALADE to CHAMPION SYSTEMS"/>
    <n v="35000"/>
    <x v="1"/>
    <s v="FCT"/>
    <s v="NORTH CENTRAL"/>
    <x v="2"/>
    <s v="UNLIMITED 50R"/>
    <x v="7"/>
    <x v="20"/>
    <n v="0"/>
    <s v="65"/>
    <x v="20"/>
    <n v="35"/>
    <x v="20"/>
  </r>
  <r>
    <x v="328"/>
    <s v="OWN ACCOUNT TRANSFER via GAPS 638496720837495683-68 PAYMENT RECEIVED FOR OPERATIONS REF: 0699587115314672098000000"/>
    <n v="35000"/>
    <x v="1"/>
    <s v="FCT"/>
    <s v="NORTH CENTRAL"/>
    <x v="2"/>
    <s v="UNLIMITED 50R"/>
    <x v="7"/>
    <x v="20"/>
    <n v="0"/>
    <s v="65"/>
    <x v="20"/>
    <n v="35"/>
    <x v="20"/>
  </r>
  <r>
    <x v="329"/>
    <s v="TRANSFER BETWEEN CUSTOMERS via Internet Banking P107. ---- GLO NETWORKS OWERRI REF: 1234567890123456000000050000000 from OLUWABUNMI ADEYEMI to STRATEGIC SYSTEMS"/>
    <n v="35000"/>
    <x v="0"/>
    <s v="FCT"/>
    <s v="NORTH CENTRAL"/>
    <x v="2"/>
    <s v="UNLIMITED 50R"/>
    <x v="7"/>
    <x v="20"/>
    <n v="0"/>
    <s v="65"/>
    <x v="20"/>
    <n v="35"/>
    <x v="20"/>
  </r>
  <r>
    <x v="329"/>
    <s v="OWN ACCOUNT TRANSFER via GAPS 638496720837495683-77 INFLOW RECEIVED FOR OPERATIONS REF: 0699587115324572098000000"/>
    <n v="35000"/>
    <x v="0"/>
    <s v="FCT"/>
    <s v="HQ"/>
    <x v="2"/>
    <s v="UNLIMITED 50R"/>
    <x v="7"/>
    <x v="20"/>
    <n v="0"/>
    <s v="65"/>
    <x v="20"/>
    <n v="35"/>
    <x v="20"/>
  </r>
  <r>
    <x v="330"/>
    <s v="TRANSFER BETWEEN CUSTOMERS MBANKING - P107 SPECTRANET NIGERIA REF: 2345678901234567000000050000000 from BUKKY AWOYEMI to FLARE SYSTEMS"/>
    <n v="35000"/>
    <x v="0"/>
    <s v="FCT"/>
    <s v="NORTH CENTRAL"/>
    <x v="2"/>
    <s v="UNLIMITED 50R"/>
    <x v="7"/>
    <x v="20"/>
    <n v="0"/>
    <s v="65"/>
    <x v="20"/>
    <n v="35"/>
    <x v="20"/>
  </r>
  <r>
    <x v="331"/>
    <s v="TRANSFER BETWEEN CUSTOMERS via Internet Banking P107. ---- MTN NIGERIA REF: 3456789012345678000000050000000 from HASSAN AHMAD to ADVANCED SYSTEMS"/>
    <n v="35000"/>
    <x v="1"/>
    <s v="BORNO"/>
    <s v="NORTH EAST"/>
    <x v="2"/>
    <s v="UNLIMITED 50R"/>
    <x v="7"/>
    <x v="20"/>
    <n v="0"/>
    <s v="65"/>
    <x v="20"/>
    <n v="35"/>
    <x v="20"/>
  </r>
  <r>
    <x v="332"/>
    <s v="OWN ACCOUNT TRANSFER via GAPS 638496720837495683-78 PAYMENT RECEIVED FOR OPERATIONS REF: 0699587115325672098000000"/>
    <n v="35000"/>
    <x v="0"/>
    <s v="FCT"/>
    <s v="NORTH CENTRAL"/>
    <x v="2"/>
    <s v="UNLIMITED 50R"/>
    <x v="7"/>
    <x v="20"/>
    <n v="0"/>
    <s v="65"/>
    <x v="20"/>
    <n v="35"/>
    <x v="20"/>
  </r>
  <r>
    <x v="333"/>
    <s v="TRANSFER BETWEEN CUSTOMERS MBANKING - P107 GLO NETWORKS LAGOS REF: 4567890123456789000000050000000 from ADEWUNMI AYINDE to VIGOROUS SYSTEMS"/>
    <n v="35000"/>
    <x v="0"/>
    <s v="FCT"/>
    <s v="NORTH CENTRAL"/>
    <x v="2"/>
    <s v="UNLIMITED 50R"/>
    <x v="7"/>
    <x v="20"/>
    <n v="0"/>
    <s v="65"/>
    <x v="20"/>
    <n v="35"/>
    <x v="20"/>
  </r>
  <r>
    <x v="333"/>
    <s v="TRANSFER BETWEEN CUSTOMERS via Internet Banking P107. ---- SPECTRANET ABUJA REF: 5678901234567890000000050000000 from CECILIA"/>
    <n v="35000"/>
    <x v="1"/>
    <s v="BORNO"/>
    <s v="NORTH EAST"/>
    <x v="2"/>
    <s v="UNLIMITED 50R"/>
    <x v="7"/>
    <x v="20"/>
    <n v="0"/>
    <s v="65"/>
    <x v="20"/>
    <n v="35"/>
    <x v="20"/>
  </r>
  <r>
    <x v="334"/>
    <s v="TRANSFER BETWEEN CUSTOMERS via Internet Banking P107. ---- MTN NIGERIA REF: 6789012345678901000000050000000 from ALAO JIBRIL to FOUNDER SYSTEMS"/>
    <n v="35000"/>
    <x v="1"/>
    <s v="BORNO"/>
    <s v="NORTH EAST"/>
    <x v="2"/>
    <s v="UNLIMITED 50R"/>
    <x v="7"/>
    <x v="20"/>
    <n v="0"/>
    <s v="65"/>
    <x v="20"/>
    <n v="35"/>
    <x v="20"/>
  </r>
  <r>
    <x v="334"/>
    <s v="OWN ACCOUNT TRANSFER via GAPS 638496720837495683-66 PAYMENT RECEIVED FOR OPERATIONS REF: 0699587115312472098000000"/>
    <n v="35000"/>
    <x v="0"/>
    <s v="ADAMAWA"/>
    <s v="NORTH EAST"/>
    <x v="2"/>
    <s v="UNLIMITED 50R"/>
    <x v="7"/>
    <x v="20"/>
    <n v="0"/>
    <s v="65"/>
    <x v="20"/>
    <n v="35"/>
    <x v="20"/>
  </r>
  <r>
    <x v="335"/>
    <s v="TRANSFER BETWEEN CUSTOMERS MBANKING - P107 SPECTRANET NIGERIA REF: 2345678901234567000000050000000 from ELOKPA EMMANUEL to SPARK SYSTEMS"/>
    <n v="35000"/>
    <x v="1"/>
    <s v="BORNO"/>
    <s v="NORTH EAST"/>
    <x v="2"/>
    <s v="UNLIMITED 50R"/>
    <x v="7"/>
    <x v="20"/>
    <n v="0"/>
    <s v="65"/>
    <x v="20"/>
    <n v="35"/>
    <x v="20"/>
  </r>
  <r>
    <x v="336"/>
    <s v="TRANSFER BETWEEN CUSTOMERS via Internet Banking P107. ---- MTN NIGERIA REF: 3456789012345678000000050000000 from SOLA BOLAJI to GLEAMING SYSTEMS"/>
    <n v="35000"/>
    <x v="0"/>
    <s v="FCT"/>
    <s v="NORTH CENTRAL"/>
    <x v="2"/>
    <s v="UNLIMITED 50R"/>
    <x v="7"/>
    <x v="20"/>
    <n v="0"/>
    <s v="65"/>
    <x v="20"/>
    <n v="35"/>
    <x v="20"/>
  </r>
  <r>
    <x v="337"/>
    <s v="OWN ACCOUNT TRANSFER via GAPS 638496720837495683-69 INFLOW RECEIVED FOR OPERATIONS REF: 0699587115315772098000000"/>
    <n v="35000"/>
    <x v="1"/>
    <s v="BORNO"/>
    <s v="NORTH EAST"/>
    <x v="2"/>
    <s v="UNLIMITED 50R"/>
    <x v="7"/>
    <x v="20"/>
    <n v="0"/>
    <s v="65"/>
    <x v="20"/>
    <n v="35"/>
    <x v="20"/>
  </r>
  <r>
    <x v="338"/>
    <s v="TRANSFER BETWEEN CUSTOMERS MBANKING - P107 GLO NETWORKS LAGOS REF: 4567890123456789000000050000000 from CYNTHIA DADA to IMPACT SYSTEMS"/>
    <n v="35000"/>
    <x v="0"/>
    <s v="FCT"/>
    <s v="HQ"/>
    <x v="2"/>
    <s v="UNLIMITED 50R"/>
    <x v="7"/>
    <x v="20"/>
    <n v="0"/>
    <s v="65"/>
    <x v="20"/>
    <n v="35"/>
    <x v="20"/>
  </r>
  <r>
    <x v="339"/>
    <s v="TRANSFER BETWEEN CUSTOMERS MBANKING - P107 SPECTRANET NIGERIA REF: 5678901234567890000000050000000 from VERONICA EZE to BOLD TECH"/>
    <n v="145000"/>
    <x v="0"/>
    <s v="KANO"/>
    <s v="NORTH WEST"/>
    <x v="2"/>
    <s v="UNLIMITED 300R"/>
    <x v="8"/>
    <x v="22"/>
    <n v="0"/>
    <s v="63"/>
    <x v="22"/>
    <n v="37"/>
    <x v="22"/>
  </r>
  <r>
    <x v="328"/>
    <s v="TRANSFER BETWEEN CUSTOMERS MBANKING - P107 GLO NETWORKS LAGOS REF: 7890123456789012000000050000000 from MOSES ADEYEMI to BRIGHT SYSTEMS"/>
    <n v="145000"/>
    <x v="1"/>
    <s v="FCT"/>
    <s v="NORTH CENTRAL"/>
    <x v="2"/>
    <s v="UNLIMITED 300R"/>
    <x v="8"/>
    <x v="22"/>
    <n v="0"/>
    <s v="63"/>
    <x v="22"/>
    <n v="37"/>
    <x v="22"/>
  </r>
  <r>
    <x v="328"/>
    <s v="TRANSFER BETWEEN CUSTOMERS via Internet Banking P107. ---- SPECTRANET ABUJA REF: 8901234567890123000000050000000 from DANIEL OLUSOLA to IMPACT SYSTEMS"/>
    <n v="145000"/>
    <x v="1"/>
    <s v="FCT"/>
    <s v="NORTH CENTRAL"/>
    <x v="2"/>
    <s v="UNLIMITED 300R"/>
    <x v="8"/>
    <x v="22"/>
    <n v="0"/>
    <s v="63"/>
    <x v="22"/>
    <n v="37"/>
    <x v="22"/>
  </r>
  <r>
    <x v="328"/>
    <s v="OWN ACCOUNT TRANSFER via GAPS 638496720837495683-67 INFLOW RECEIVED FOR OPERATIONS REF: 0699587115313572098000000"/>
    <n v="145000"/>
    <x v="1"/>
    <s v="FCT"/>
    <s v="NORTH CENTRAL"/>
    <x v="2"/>
    <s v="UNLIMITED 300R"/>
    <x v="8"/>
    <x v="22"/>
    <n v="0"/>
    <s v="63"/>
    <x v="22"/>
    <n v="37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7A694-3D62-42CA-8D7B-C8ACD33AEADB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Sum of AZYTEN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9F34B-714A-4E75-B5CF-1FFD62BD849D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Items count="1">
    <i/>
  </colItems>
  <dataFields count="1">
    <dataField name="TOTAL REVENUE" fld="9" baseField="0" baseItem="0" numFmtId="165"/>
  </dataFields>
  <formats count="4">
    <format dxfId="84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F5339-A4A2-4FD9-A7C8-E84D81DE20BF}" name="PivotTable1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RVICE PLAN">
  <location ref="A58:D76" firstHeaderRow="0" firstDataRow="1" firstDataCol="1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dataField="1" showAll="0" sortType="descending">
      <items count="18">
        <item x="4"/>
        <item x="10"/>
        <item x="14"/>
        <item x="16"/>
        <item x="2"/>
        <item x="11"/>
        <item x="1"/>
        <item x="15"/>
        <item x="5"/>
        <item x="6"/>
        <item x="9"/>
        <item x="3"/>
        <item x="13"/>
        <item x="8"/>
        <item x="0"/>
        <item x="1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dataField="1" showAll="0">
      <items count="25">
        <item x="11"/>
        <item x="7"/>
        <item x="14"/>
        <item x="5"/>
        <item x="20"/>
        <item x="9"/>
        <item x="15"/>
        <item x="10"/>
        <item x="16"/>
        <item x="21"/>
        <item x="0"/>
        <item x="18"/>
        <item x="1"/>
        <item x="8"/>
        <item x="13"/>
        <item x="17"/>
        <item x="6"/>
        <item x="4"/>
        <item x="22"/>
        <item x="3"/>
        <item x="12"/>
        <item x="19"/>
        <item x="2"/>
        <item x="23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18">
    <i>
      <x v="16"/>
    </i>
    <i>
      <x v="8"/>
    </i>
    <i>
      <x v="4"/>
    </i>
    <i>
      <x v="14"/>
    </i>
    <i>
      <x v="13"/>
    </i>
    <i>
      <x v="6"/>
    </i>
    <i>
      <x v="5"/>
    </i>
    <i>
      <x v="15"/>
    </i>
    <i>
      <x v="10"/>
    </i>
    <i>
      <x v="1"/>
    </i>
    <i>
      <x v="11"/>
    </i>
    <i>
      <x v="9"/>
    </i>
    <i>
      <x v="7"/>
    </i>
    <i>
      <x v="3"/>
    </i>
    <i>
      <x/>
    </i>
    <i>
      <x v="12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ERVICE PLAN " fld="8" subtotal="count" baseField="8" baseItem="0"/>
    <dataField name="Sum of ABC REVENUE" fld="12" baseField="0" baseItem="0" numFmtId="165"/>
    <dataField name="Sum of AZYTEN REVENUE" fld="14" baseField="0" baseItem="0" numFmtId="165"/>
  </dataFields>
  <formats count="13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8" type="button" dataOnly="0" labelOnly="1" outline="0" axis="axisRow" fieldPosition="0"/>
    </format>
    <format dxfId="41">
      <pivotArea dataOnly="0" labelOnly="1" fieldPosition="0">
        <references count="1">
          <reference field="8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F2A5C-83AB-4CA2-81A8-C926D270DC26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NNELS">
  <location ref="A52:C55" firstHeaderRow="0" firstDataRow="1" firstDataCol="1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REVENUE PER CHANNEL" fld="9" baseField="3" baseItem="0" numFmtId="165"/>
    <dataField name="SALES BY CHANNELS" fld="9" subtotal="count" baseField="3" baseItem="0"/>
  </dataFields>
  <formats count="19">
    <format dxfId="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3" type="button" dataOnly="0" labelOnly="1" outline="0" axis="axisRow" fieldPosition="0"/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3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8E5E3-B650-411D-82F7-C1F864DC49A1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RVICE PLAN">
  <location ref="A28:E49" firstHeaderRow="1" firstDataRow="4" firstDataCol="1"/>
  <pivotFields count="18">
    <pivotField axis="axisCol"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dataField="1" showAll="0">
      <items count="18">
        <item x="4"/>
        <item x="10"/>
        <item x="14"/>
        <item x="16"/>
        <item x="2"/>
        <item x="11"/>
        <item x="1"/>
        <item x="15"/>
        <item x="5"/>
        <item x="6"/>
        <item x="9"/>
        <item x="3"/>
        <item x="13"/>
        <item x="8"/>
        <item x="0"/>
        <item x="1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3">
    <field x="17"/>
    <field x="16"/>
    <field x="0"/>
  </colFields>
  <colItems count="4">
    <i>
      <x v="1"/>
    </i>
    <i>
      <x v="2"/>
    </i>
    <i>
      <x v="3"/>
    </i>
    <i t="grand">
      <x/>
    </i>
  </colItems>
  <dataFields count="1">
    <dataField name="SERVICE PLAN PER YEAR" fld="8" subtotal="count" baseField="0" baseItem="0"/>
  </dataFields>
  <formats count="12">
    <format dxfId="79">
      <pivotArea type="all" dataOnly="0" outline="0" fieldPosition="0"/>
    </format>
    <format dxfId="78">
      <pivotArea type="all" dataOnly="0" outline="0" fieldPosition="0"/>
    </format>
    <format dxfId="77">
      <pivotArea type="all" dataOnly="0" outline="0" fieldPosition="0"/>
    </format>
    <format dxfId="32">
      <pivotArea outline="0" collapsedLevelsAreSubtotals="1" fieldPosition="0">
        <references count="1">
          <reference field="17" count="3" selected="0">
            <x v="1"/>
            <x v="2"/>
            <x v="3"/>
          </reference>
        </references>
      </pivotArea>
    </format>
    <format dxfId="31">
      <pivotArea type="origin" dataOnly="0" labelOnly="1" outline="0" fieldPosition="0"/>
    </format>
    <format dxfId="30">
      <pivotArea field="17" type="button" dataOnly="0" labelOnly="1" outline="0" axis="axisCol" fieldPosition="0"/>
    </format>
    <format dxfId="29">
      <pivotArea field="16" type="button" dataOnly="0" labelOnly="1" outline="0" axis="axisCol" fieldPosition="1"/>
    </format>
    <format dxfId="28">
      <pivotArea field="0" type="button" dataOnly="0" labelOnly="1" outline="0" axis="axisCol" fieldPosition="2"/>
    </format>
    <format dxfId="27">
      <pivotArea field="8" type="button" dataOnly="0" labelOnly="1" outline="0" axis="axisRow" fieldPosition="0"/>
    </format>
    <format dxfId="26">
      <pivotArea dataOnly="0" labelOnly="1" fieldPosition="0">
        <references count="1">
          <reference field="8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C7C16-874A-40A3-913F-8EC107003E6A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H4" firstHeaderRow="1" firstDataRow="1" firstDataCol="0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Items count="1">
    <i/>
  </colItems>
  <dataFields count="1">
    <dataField name="TOTAL INSTALATION COST" fld="10" baseField="0" baseItem="0" numFmtId="165"/>
  </dataFields>
  <formats count="1">
    <format dxfId="8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FE63E-8340-49C7-B2C9-56E232BA702E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x Date">
  <location ref="E7:G21" firstHeaderRow="0" firstDataRow="1" firstDataCol="1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>
      <items count="18">
        <item x="4"/>
        <item x="10"/>
        <item x="14"/>
        <item x="16"/>
        <item x="2"/>
        <item x="11"/>
        <item x="1"/>
        <item x="15"/>
        <item x="5"/>
        <item x="6"/>
        <item x="9"/>
        <item x="3"/>
        <item x="13"/>
        <item x="8"/>
        <item x="0"/>
        <item x="12"/>
        <item x="7"/>
        <item t="default"/>
      </items>
    </pivotField>
    <pivotField showAll="0">
      <items count="24">
        <item x="11"/>
        <item x="7"/>
        <item x="14"/>
        <item x="20"/>
        <item x="5"/>
        <item x="15"/>
        <item x="9"/>
        <item x="10"/>
        <item x="21"/>
        <item x="16"/>
        <item x="0"/>
        <item x="18"/>
        <item x="8"/>
        <item x="17"/>
        <item x="1"/>
        <item x="13"/>
        <item x="22"/>
        <item x="6"/>
        <item x="4"/>
        <item x="3"/>
        <item x="19"/>
        <item x="12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17"/>
    <field x="16"/>
  </rowFields>
  <rowItems count="14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ZYTEN REVENUE" fld="14" baseField="0" baseItem="0"/>
    <dataField name="Sum of ABC REVENUE" fld="12" baseField="0" baseItem="0"/>
  </dataFields>
  <formats count="19">
    <format dxfId="45">
      <pivotArea outline="0" collapsedLevelsAreSubtotals="1" fieldPosition="0"/>
    </format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17" type="button" dataOnly="0" labelOnly="1" outline="0" axis="axisRow" fieldPosition="0"/>
    </format>
    <format dxfId="49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50">
      <pivotArea dataOnly="0" labelOnly="1" grandRow="1" outline="0" fieldPosition="0"/>
    </format>
    <format dxfId="51">
      <pivotArea dataOnly="0" labelOnly="1" fieldPosition="0">
        <references count="2">
          <reference field="16" count="3">
            <x v="2"/>
            <x v="3"/>
            <x v="4"/>
          </reference>
          <reference field="17" count="1" selected="0">
            <x v="1"/>
          </reference>
        </references>
      </pivotArea>
    </format>
    <format dxfId="52">
      <pivotArea dataOnly="0" labelOnly="1" fieldPosition="0">
        <references count="2">
          <reference field="16" count="4">
            <x v="1"/>
            <x v="2"/>
            <x v="3"/>
            <x v="4"/>
          </reference>
          <reference field="17" count="1" selected="0">
            <x v="2"/>
          </reference>
        </references>
      </pivotArea>
    </format>
    <format dxfId="53">
      <pivotArea dataOnly="0" labelOnly="1" fieldPosition="0">
        <references count="2">
          <reference field="16" count="3">
            <x v="1"/>
            <x v="2"/>
            <x v="3"/>
          </reference>
          <reference field="17" count="1" selected="0">
            <x v="3"/>
          </reference>
        </references>
      </pivotArea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17" type="button" dataOnly="0" labelOnly="1" outline="0" axis="axisRow" fieldPosition="0"/>
    </format>
    <format dxfId="58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59">
      <pivotArea dataOnly="0" labelOnly="1" grandRow="1" outline="0" fieldPosition="0"/>
    </format>
    <format dxfId="60">
      <pivotArea dataOnly="0" labelOnly="1" fieldPosition="0">
        <references count="2">
          <reference field="16" count="3">
            <x v="2"/>
            <x v="3"/>
            <x v="4"/>
          </reference>
          <reference field="17" count="1" selected="0">
            <x v="1"/>
          </reference>
        </references>
      </pivotArea>
    </format>
    <format dxfId="61">
      <pivotArea dataOnly="0" labelOnly="1" fieldPosition="0">
        <references count="2">
          <reference field="16" count="4">
            <x v="1"/>
            <x v="2"/>
            <x v="3"/>
            <x v="4"/>
          </reference>
          <reference field="17" count="1" selected="0">
            <x v="2"/>
          </reference>
        </references>
      </pivotArea>
    </format>
    <format dxfId="62">
      <pivotArea dataOnly="0" labelOnly="1" fieldPosition="0">
        <references count="2">
          <reference field="16" count="3">
            <x v="1"/>
            <x v="2"/>
            <x v="3"/>
          </reference>
          <reference field="17" count="1" selected="0">
            <x v="3"/>
          </reference>
        </references>
      </pivotArea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77757-5AC2-42A0-914E-43102629898A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RVICE PLAN" colHeaderCaption="CHANNELS">
  <location ref="A6:D25" firstHeaderRow="1" firstDataRow="2" firstDataCol="1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8">
        <item x="3"/>
        <item x="6"/>
        <item x="1"/>
        <item x="0"/>
        <item x="4"/>
        <item x="2"/>
        <item x="5"/>
        <item t="default"/>
      </items>
    </pivotField>
    <pivotField showAll="0"/>
    <pivotField axis="axisRow" dataField="1" showAll="0" sortType="descending">
      <items count="18">
        <item x="4"/>
        <item x="10"/>
        <item x="14"/>
        <item x="16"/>
        <item x="2"/>
        <item x="11"/>
        <item x="1"/>
        <item x="15"/>
        <item x="5"/>
        <item x="6"/>
        <item x="9"/>
        <item x="3"/>
        <item x="13"/>
        <item x="8"/>
        <item x="0"/>
        <item x="1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24">
        <item x="11"/>
        <item x="7"/>
        <item x="14"/>
        <item x="20"/>
        <item x="5"/>
        <item x="15"/>
        <item x="9"/>
        <item x="10"/>
        <item x="21"/>
        <item x="16"/>
        <item x="0"/>
        <item x="18"/>
        <item x="8"/>
        <item x="17"/>
        <item x="1"/>
        <item x="13"/>
        <item x="22"/>
        <item x="6"/>
        <item x="4"/>
        <item x="3"/>
        <item x="19"/>
        <item x="12"/>
        <item x="2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18">
    <i>
      <x v="16"/>
    </i>
    <i>
      <x v="8"/>
    </i>
    <i>
      <x v="4"/>
    </i>
    <i>
      <x v="14"/>
    </i>
    <i>
      <x v="13"/>
    </i>
    <i>
      <x v="6"/>
    </i>
    <i>
      <x v="5"/>
    </i>
    <i>
      <x v="15"/>
    </i>
    <i>
      <x v="10"/>
    </i>
    <i>
      <x v="1"/>
    </i>
    <i>
      <x v="11"/>
    </i>
    <i>
      <x v="9"/>
    </i>
    <i>
      <x v="7"/>
    </i>
    <i>
      <x v="3"/>
    </i>
    <i>
      <x/>
    </i>
    <i>
      <x v="12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ERVICE PLAN BY CHANNELS" fld="8" subtotal="count" baseField="8" baseItem="0"/>
  </dataFields>
  <formats count="12">
    <format dxfId="81">
      <pivotArea type="all" dataOnly="0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3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B2806-E569-4384-80C3-4CB38F7D38A8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Items count="1">
    <i/>
  </colItems>
  <dataFields count="1">
    <dataField name="ABC TOTAL REVENUE" fld="12" baseField="0" baseItem="0" numFmtId="165"/>
  </dataFields>
  <formats count="1">
    <format dxfId="8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B2D12-5DCF-4610-A1C2-889F04648913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8">
    <pivotField numFmtId="164" showAll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6"/>
        <item x="264"/>
        <item x="266"/>
        <item x="237"/>
        <item x="238"/>
        <item x="232"/>
        <item x="239"/>
        <item x="240"/>
        <item x="241"/>
        <item x="243"/>
        <item x="244"/>
        <item x="242"/>
        <item x="245"/>
        <item x="246"/>
        <item x="247"/>
        <item x="262"/>
        <item x="233"/>
        <item x="248"/>
        <item x="263"/>
        <item x="249"/>
        <item x="250"/>
        <item x="251"/>
        <item x="234"/>
        <item x="252"/>
        <item x="265"/>
        <item x="235"/>
        <item x="267"/>
        <item x="253"/>
        <item x="231"/>
        <item x="254"/>
        <item x="255"/>
        <item x="256"/>
        <item x="257"/>
        <item x="258"/>
        <item x="259"/>
        <item x="260"/>
        <item x="261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24"/>
        <item x="308"/>
        <item x="309"/>
        <item x="316"/>
        <item x="310"/>
        <item x="311"/>
        <item x="312"/>
        <item x="317"/>
        <item x="318"/>
        <item x="306"/>
        <item x="319"/>
        <item x="320"/>
        <item x="325"/>
        <item x="321"/>
        <item x="313"/>
        <item x="327"/>
        <item x="326"/>
        <item x="314"/>
        <item x="322"/>
        <item x="323"/>
        <item x="315"/>
        <item x="329"/>
        <item x="330"/>
        <item x="331"/>
        <item x="332"/>
        <item x="333"/>
        <item x="339"/>
        <item x="334"/>
        <item x="328"/>
        <item x="335"/>
        <item x="336"/>
        <item x="337"/>
        <item x="338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Items count="1">
    <i/>
  </colItems>
  <dataFields count="1">
    <dataField name="AZYTEN TOTAL REVENUE" fld="14" baseField="0" baseItem="0" numFmtId="165"/>
  </dataFields>
  <formats count="4">
    <format dxfId="82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4C25635C-7CC0-482C-86F1-DBB6C2BB3AC6}" autoFormatId="16" applyNumberFormats="0" applyBorderFormats="0" applyFontFormats="0" applyPatternFormats="0" applyAlignmentFormats="0" applyWidthHeightFormats="0">
  <queryTableRefresh nextId="26" unboundColumnsRight="8">
    <queryTableFields count="15">
      <queryTableField id="2" name="TxDate" tableColumnId="2"/>
      <queryTableField id="3" name="Description" tableColumnId="3"/>
      <queryTableField id="4" name="Amount" tableColumnId="4"/>
      <queryTableField id="7" name="CHANNEL" tableColumnId="7"/>
      <queryTableField id="8" name="STATE" tableColumnId="8"/>
      <queryTableField id="9" name="REGION" tableColumnId="9"/>
      <queryTableField id="10" name="SUBSCRIPTION TYPE" tableColumnId="10"/>
      <queryTableField id="11" dataBound="0" tableColumnId="11"/>
      <queryTableField id="14" dataBound="0" tableColumnId="6"/>
      <queryTableField id="19" dataBound="0" tableColumnId="16"/>
      <queryTableField id="20" dataBound="0" tableColumnId="17"/>
      <queryTableField id="21" dataBound="0" tableColumnId="18"/>
      <queryTableField id="24" dataBound="0" tableColumnId="21"/>
      <queryTableField id="22" dataBound="0" tableColumnId="19"/>
      <queryTableField id="16" dataBound="0" tableColumnId="13"/>
    </queryTableFields>
    <queryTableDeletedFields count="3">
      <deletedField name="Index"/>
      <deletedField name="Account ID"/>
      <deletedField name="Balanc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1A3A31A3-2352-41B0-A60F-9B7A260E70FB}" autoFormatId="16" applyNumberFormats="0" applyBorderFormats="0" applyFontFormats="0" applyPatternFormats="0" applyAlignmentFormats="0" applyWidthHeightFormats="0">
  <queryTableRefresh nextId="12">
    <queryTableFields count="10">
      <queryTableField id="1" name="TxDate" tableColumnId="1"/>
      <queryTableField id="2" name="Description" tableColumnId="2"/>
      <queryTableField id="3" name="Allocation" tableColumnId="3"/>
      <queryTableField id="4" name="Amount" tableColumnId="4"/>
      <queryTableField id="5" name="Balance" tableColumnId="5"/>
      <queryTableField id="6" name="Account ID" tableColumnId="6"/>
      <queryTableField id="7" name="CHANNEL" tableColumnId="7"/>
      <queryTableField id="8" name="STATE" tableColumnId="8"/>
      <queryTableField id="9" name="REGION" tableColumnId="9"/>
      <queryTableField id="10" name="SUBSCRIPTION TYPE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42CB8EC-193B-4BD4-A5FA-E04033D1A6BD}" autoFormatId="16" applyNumberFormats="0" applyBorderFormats="0" applyFontFormats="0" applyPatternFormats="0" applyAlignmentFormats="0" applyWidthHeightFormats="0">
  <queryTableRefresh nextId="27">
    <queryTableFields count="26">
      <queryTableField id="1" name="TxDate" tableColumnId="1"/>
      <queryTableField id="2" name="Description" tableColumnId="2"/>
      <queryTableField id="3" name="Allocation" tableColumnId="3"/>
      <queryTableField id="4" name="Amount" tableColumnId="4"/>
      <queryTableField id="5" name="Balance" tableColumnId="5"/>
      <queryTableField id="6" name="Account ID" tableColumnId="6"/>
      <queryTableField id="7" name="CHANNEL" tableColumnId="7"/>
      <queryTableField id="8" name="STATE" tableColumnId="8"/>
      <queryTableField id="9" name="REGION" tableColumnId="9"/>
      <queryTableField id="10" name="SUBSCRIPTION TYPE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9A68CC43-7A30-4D78-996E-0F37B586A0D0}" autoFormatId="16" applyNumberFormats="0" applyBorderFormats="0" applyFontFormats="0" applyPatternFormats="0" applyAlignmentFormats="0" applyWidthHeightFormats="0">
  <queryTableRefresh nextId="27">
    <queryTableFields count="26">
      <queryTableField id="1" name="TxDate" tableColumnId="1"/>
      <queryTableField id="2" name="Description" tableColumnId="2"/>
      <queryTableField id="3" name="Allocation" tableColumnId="3"/>
      <queryTableField id="4" name="Amount" tableColumnId="4"/>
      <queryTableField id="5" name="Balance" tableColumnId="5"/>
      <queryTableField id="6" name="Account ID" tableColumnId="6"/>
      <queryTableField id="7" name="CHANNEL" tableColumnId="7"/>
      <queryTableField id="8" name="STATE" tableColumnId="8"/>
      <queryTableField id="9" name="REGION" tableColumnId="9"/>
      <queryTableField id="10" name="SUBSCRIPTION TYPE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E05DDE15-6B0F-4825-A4CC-B0A33C6DC216}" autoFormatId="16" applyNumberFormats="0" applyBorderFormats="0" applyFontFormats="0" applyPatternFormats="0" applyAlignmentFormats="0" applyWidthHeightFormats="0">
  <queryTableRefresh nextId="27">
    <queryTableFields count="26">
      <queryTableField id="1" name="TxDate" tableColumnId="1"/>
      <queryTableField id="2" name="Description" tableColumnId="2"/>
      <queryTableField id="3" name="Allocation" tableColumnId="3"/>
      <queryTableField id="4" name="Amount" tableColumnId="4"/>
      <queryTableField id="5" name="Balance" tableColumnId="5"/>
      <queryTableField id="6" name="Account ID" tableColumnId="6"/>
      <queryTableField id="7" name="CHANNEL" tableColumnId="7"/>
      <queryTableField id="8" name="STATE" tableColumnId="8"/>
      <queryTableField id="9" name="REGION" tableColumnId="9"/>
      <queryTableField id="10" name="SUBSCRIPTION TYPE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353D81C3-E780-4D4F-BD59-EFA0B78CF3F6}" autoFormatId="16" applyNumberFormats="0" applyBorderFormats="0" applyFontFormats="0" applyPatternFormats="0" applyAlignmentFormats="0" applyWidthHeightFormats="0">
  <queryTableRefresh nextId="27">
    <queryTableFields count="26">
      <queryTableField id="1" name="TxDate" tableColumnId="1"/>
      <queryTableField id="2" name="Description" tableColumnId="2"/>
      <queryTableField id="3" name="Allocation" tableColumnId="3"/>
      <queryTableField id="4" name="Amount" tableColumnId="4"/>
      <queryTableField id="5" name="Balance" tableColumnId="5"/>
      <queryTableField id="6" name="Account ID" tableColumnId="6"/>
      <queryTableField id="7" name="CHANNEL" tableColumnId="7"/>
      <queryTableField id="8" name="STATE" tableColumnId="8"/>
      <queryTableField id="9" name="REGION" tableColumnId="9"/>
      <queryTableField id="10" name="SUBSCRIPTION TYPE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0C45888-B04D-4575-B2C1-19491254FBBC}" autoFormatId="16" applyNumberFormats="0" applyBorderFormats="0" applyFontFormats="0" applyPatternFormats="0" applyAlignmentFormats="0" applyWidthHeightFormats="0">
  <queryTableRefresh nextId="27">
    <queryTableFields count="26">
      <queryTableField id="1" name="TxDate" tableColumnId="1"/>
      <queryTableField id="2" name="Description" tableColumnId="2"/>
      <queryTableField id="3" name="Allocation" tableColumnId="3"/>
      <queryTableField id="4" name="Amount" tableColumnId="4"/>
      <queryTableField id="5" name="Balance" tableColumnId="5"/>
      <queryTableField id="6" name="Account ID" tableColumnId="6"/>
      <queryTableField id="7" name="CHANNEL" tableColumnId="7"/>
      <queryTableField id="8" name="STATE" tableColumnId="8"/>
      <queryTableField id="9" name="REGION" tableColumnId="9"/>
      <queryTableField id="10" name="SUBSCRIPTION TYPE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2566A6-E43A-43D2-A7DD-DD568166BC9B}" name="full_statement10_1" displayName="full_statement10_1" ref="A1:O912" tableType="queryTable" totalsRowShown="0">
  <autoFilter ref="A1:O912" xr:uid="{482566A6-E43A-43D2-A7DD-DD568166BC9B}"/>
  <tableColumns count="15">
    <tableColumn id="2" xr3:uid="{AE4A995A-7376-4FE4-8C18-C0C32C9583AB}" uniqueName="2" name="TxDate" queryTableFieldId="2" dataDxfId="142"/>
    <tableColumn id="3" xr3:uid="{E90FE6F6-C7DA-4D65-A3F9-200242948EC9}" uniqueName="3" name="Description" queryTableFieldId="3" dataDxfId="141"/>
    <tableColumn id="4" xr3:uid="{51A9EFD6-D4EC-48C0-874F-8E426E067A62}" uniqueName="4" name="Amount" queryTableFieldId="4" dataDxfId="140"/>
    <tableColumn id="7" xr3:uid="{A2B1C815-22BB-47E1-8021-8E6E610D615F}" uniqueName="7" name="CHANNEL" queryTableFieldId="7" dataDxfId="139"/>
    <tableColumn id="8" xr3:uid="{22F06F8C-ADB9-4337-A3EA-EDBF72A86486}" uniqueName="8" name="STATE" queryTableFieldId="8" dataDxfId="138"/>
    <tableColumn id="9" xr3:uid="{6DA2A49E-7BC6-4445-8C36-3476671DC0BB}" uniqueName="9" name="REGION" queryTableFieldId="9" dataDxfId="137"/>
    <tableColumn id="10" xr3:uid="{C59BF984-231C-4069-954D-320ED5B54C1D}" uniqueName="10" name="SUBSCRIPTION TYPE" queryTableFieldId="10" dataDxfId="136"/>
    <tableColumn id="11" xr3:uid="{B0069152-555B-4AEA-8609-8E0E7E705689}" uniqueName="11" name="SERVICE PLAN(calculated)" queryTableFieldId="11" dataDxfId="135">
      <calculatedColumnFormula>IF(AND(A2&lt;DATE(2023,10,1),C2=110000),"UNLIMITED 50",
IF(AND(A2&lt;DATE(2023,10,1),C2=149000),"UNLIMITED 100",
IF(AND(A2&lt;DATE(2023,10,1),C2=182000),"UNLIMITED 150",
IF(AND(A2&lt;DATE(2023,10,1),C2=332000),"UNLIMITED 300",
IF(AND(A2&lt;DATE(2023,10,1),C2=212000),"CAPPED 200",
IF(AND(A2&lt;DATE(2023,10,1),C2=392000),"CAPPED 500",
IF(AND(A2&lt;DATE(2023,10,1),C2=25000),"UNLIMITED 50R",
IF(AND(A2&lt;DATE(2023,10,1),C2=38000),"UNLIMITED 100R",
IF(AND(A2&lt;DATE(2023,10,1),C2=49000),"UNLIMITED 150R",
IF(AND(A2&lt;DATE(2023,10,1),C2=99000),"UNLIMITED 300R",
IF(AND(A2&lt;DATE(2023,10,1),C2=59000),"CAPPED 200R",
IF(AND(A2&lt;DATE(2023,10,1),C2=119000),"CAPPED 500R",
IF(AND(A2&gt;=DATE(2023,10,1),A2&lt;DATE(2024,4,1),C2=125000),"UNLIMITED 50",
IF(AND(A2&gt;=DATE(2023,10,1),A2&lt;DATE(2024,4,1),C2=179000),"UNLIMITED 100",
IF(AND(A2&gt;=DATE(2023,10,1),A2&lt;DATE(2024,4,1),C2=233000),"UNLIMITED 150",
IF(AND(A2&gt;=DATE(2023,10,1),A2&lt;DATE(2024,4,1),C2=350000),"UNLIMITED 300",
IF(AND(A2&gt;=DATE(2023,10,1),A2&lt;DATE(2024,4,1),C2=30000),"UNLIMITED 50R",
IF(AND(A2&gt;=DATE(2023,10,1),A2&lt;DATE(2024,4,1),C2=48000),"UNLIMITED 100R",
IF(AND(A2&gt;=DATE(2023,10,1),A2&lt;DATE(2024,4,1),C2=66000),"UNLIMITED 150R",
IF(AND(A2&gt;=DATE(2023,10,1),A2&lt;DATE(2024,4,1),C2=105000),"UNLIMITED 300R",
IF(AND(A2&gt;=DATE(2024,4,1),C2=140000),"UNLIMITED 50",
IF(AND(A2&gt;=DATE(2024,4,1),C2=230000),"UNLIMITED 100",
IF(AND(A2&gt;=DATE(2024,4,1),C2=311000),"UNLIMITED 150",
IF(AND(A2&gt;=DATE(2024,4,1),C2=470000),"UNLIMITED 300",
IF(AND(A2&gt;=DATE(2024,4,1),C2=35000),"UNLIMITED 50R",
IF(AND(A2&gt;=DATE(2024,4,1),C2=65000),"UNLIMITED 100R",
IF(AND(A2&gt;=DATE(2024,4,1),C2=92000),"UNLIMITED 150R",
IF(AND(A2&gt;=DATE(2024,4,1),C2=145000),"UNLIMITED 300R",IF(AND(A2&lt;DATE(2023,10,1),C2=75000),"UNLIMITED 50L",
IF(AND(A2&lt;DATE(2023,10,1),C2=114000),"UNLIMITED 100L",
IF(AND(A2&lt;DATE(2023,10,1),C2=147000),"UNLIMITED 150L",
IF(AND(A2&lt;DATE(2023,10,1),C2=297000),"UNLIMITED 300L",
IF(AND(A2&lt;DATE(2023,10,1),C2=177000),"CAPPED 200L",
IF(AND(A2&lt;DATE(2023,10,1),C2=357000),"CAPPED 500L",
IF(AND(A2&gt;=DATE(2023,10,1),A2&lt;DATE(2024,4,1),C2=90000),"UNLIMITED 50L",
IF(AND(A2&gt;=DATE(2023,10,1),A2&lt;DATE(2024,4,1),C2=144000),"UNLIMITED 100L",
IF(AND(A2&gt;=DATE(2023,10,1),A2&lt;DATE(2024,4,1),C2=198000),"UNLIMITED 150L",
IF(AND(A2&gt;=DATE(2023,10,1),A2&lt;DATE(2024,4,1),C2=315000),"UNLIMITED 300L",
IF(AND(A2&gt;=DATE(2024,4,1),C2=105000),"UNLIMITED 50L",
IF(AND(A2&gt;=DATE(2024,4,1),C2=195000),"UNLIMITED 100L",
IF(AND(A2&gt;=DATE(2024,4,1),C2=276000),"UNLIMITED 150L",
IF(AND(A2&gt;=DATE(2024,4,1),C2=435000),"UNLIMITED 300L",""))))))))))))))))))))))))))))))))))))))))))</calculatedColumnFormula>
    </tableColumn>
    <tableColumn id="6" xr3:uid="{87A978D9-8ED7-4A8C-AA48-70DB4214F608}" uniqueName="6" name="SERVICE PLAN " queryTableFieldId="14" dataDxfId="134"/>
    <tableColumn id="16" xr3:uid="{4170B13C-53A0-44DB-87D9-55692602DD48}" uniqueName="16" name="REVENUE" queryTableFieldId="19" dataDxfId="133">
      <calculatedColumnFormula>IF(OR(I2="UNLIMITED 50", I2="UNLIMITED 100", I2="UNLIMITED 150", I2="UNLIMITED 300", I2="CAPPED 200", I2="CAPPED 500"), C2-35000,
IF(OR(I2="UNLIMITED 50(Recurrent)", I2="UNLIMITED 100(Recurrent)", I2="UNLIMITED 150(Recurrent)", I2="UNLIMITED 300(Recurrent)", I2="CAPPED 200(Recurrent)", I2="CAPPED 500(Recurrent)"), C2,
IF(OR(I2="UNLIMITED 50 (No logistics)", I2="UNLIMITED 100 (No logistics)", I2="UNLIMITED 150 (No logistics)", I2="UNLIMITED 300 (No logistics)", I2="CAPPED 200 (No logistics)", I2="CAPPED 500 (No logistics)"), C2,
IF(I2="N/A", "N/A", ""))))</calculatedColumnFormula>
    </tableColumn>
    <tableColumn id="17" xr3:uid="{1D8752DE-6955-4DF5-B8AA-6B6716451208}" uniqueName="17" name="INSTALATION COST" queryTableFieldId="20" dataDxfId="132">
      <calculatedColumnFormula>IF(OR(I2="UNLIMITED 50",I2="UNLIMITED 100",I2="UNLIMITED 150",I2="UNLIMITED 300",I2="CAPPED 200",I2="CAPPED 500"),35000,IF(OR(I2="UNLIMITED 50(Recurrent)", I2="UNLIMITED 100(Recurrent)", I2="UNLIMITED 150(Recurrent)", I2="UNLIMITED 300(Recurrent)", I2="CAPPED 200(Recurrent)", I2="CAPPED 500(Recurrent)"), 0,
IF(OR(I2="UNLIMITED 50 (No logistics)", I2="UNLIMITED 100 (No logistics)", I2="UNLIMITED 150 (No logistics)", I2="UNLIMITED 300 (No logistics)", I2="CAPPED 200 (No logistics)", I2="CAPPED 500 (No logistics)"), 0,
IF(I2="N/A", "N/A", ""))))</calculatedColumnFormula>
    </tableColumn>
    <tableColumn id="18" xr3:uid="{455E4FB3-C99B-45FC-98F8-1F299868BD39}" uniqueName="18" name="ABC %  REVENUE SHARE" queryTableFieldId="21" dataDxfId="131">
      <calculatedColumnFormula>IF(OR(I2="UNLIMITED 50", I2="UNLIMITED 50(Recurrent)", I2="UNLIMITED 50 (No logistics)"), "65%",
IF(OR(I2="UNLIMITED 100", I2="UNLIMITED 100(Recurrent)", I2="UNLIMITED 100 (No logistics)"), "68%",
IF(OR(I2="UNLIMITED 150", I2="UNLIMITED 150(Recurrent)", I2="UNLIMITED 150 (No logistics)"), "71%",
IF(OR(I2="UNLIMITED 300", I2="UNLIMITED 300(Recurrent)", I2="UNLIMITED 300 (No logistics)"), "63%",
IF(OR(I2="CAPPED 200", I2="CAPPED 200(Recurrent)", I2="CAPPED 200 (No logistics)"), "70%",
IF(OR(I2="CAPPED 500", I2="CAPPED 500(Recurrent)", I2="CAPPED 500 (No logistics)"), "69%",
IF(I2="N/A", "N/A", "")))))))</calculatedColumnFormula>
    </tableColumn>
    <tableColumn id="21" xr3:uid="{D188C375-436A-447E-A877-750D10FC9C09}" uniqueName="21" name="ABC REVENUE" queryTableFieldId="24" dataDxfId="130">
      <calculatedColumnFormula>(L2/100)*J2</calculatedColumnFormula>
    </tableColumn>
    <tableColumn id="19" xr3:uid="{8EF1D237-9097-4E10-9869-B271DF609635}" uniqueName="19" name="AZYTEN % REVENUE SHARE" queryTableFieldId="22" dataDxfId="129">
      <calculatedColumnFormula>100-L2</calculatedColumnFormula>
    </tableColumn>
    <tableColumn id="13" xr3:uid="{4A55614D-39E3-4C84-848A-0161FBD57050}" uniqueName="13" name="AZYTEN REVENUE" queryTableFieldId="16" dataDxfId="128">
      <calculatedColumnFormula>J2-M2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5AFECC-20FD-449A-8AF5-D2029485A36C}" name="full_statement" displayName="full_statement" ref="A1:J912" tableType="queryTable" totalsRowShown="0">
  <autoFilter ref="A1:J912" xr:uid="{7D5AFECC-20FD-449A-8AF5-D2029485A36C}"/>
  <tableColumns count="10">
    <tableColumn id="1" xr3:uid="{E5F8D8C6-C247-4D3E-89C3-82655E8F03A6}" uniqueName="1" name="TxDate" queryTableFieldId="1" dataDxfId="127"/>
    <tableColumn id="2" xr3:uid="{54724E7C-9363-4B13-93D7-E64F4E40BBA8}" uniqueName="2" name="Description" queryTableFieldId="2" dataDxfId="126"/>
    <tableColumn id="3" xr3:uid="{5597AEF8-20A8-4352-9164-F43A67D079F6}" uniqueName="3" name="Allocation" queryTableFieldId="3"/>
    <tableColumn id="4" xr3:uid="{DB0A56C2-EA6F-472E-9349-A9659DA1051F}" uniqueName="4" name="Amount" queryTableFieldId="4"/>
    <tableColumn id="5" xr3:uid="{D8798118-A845-48A5-B90E-9A7F2BDEEB4E}" uniqueName="5" name="Balance" queryTableFieldId="5"/>
    <tableColumn id="6" xr3:uid="{E2F4928B-E44F-4334-937F-357FF4FD6C2F}" uniqueName="6" name="Account ID" queryTableFieldId="6" dataDxfId="125"/>
    <tableColumn id="7" xr3:uid="{458385DC-F041-44FE-8FD5-8328494625A1}" uniqueName="7" name="CHANNEL" queryTableFieldId="7" dataDxfId="124"/>
    <tableColumn id="8" xr3:uid="{D57A531E-88EC-460D-8745-3F455365660F}" uniqueName="8" name="STATE" queryTableFieldId="8" dataDxfId="123"/>
    <tableColumn id="9" xr3:uid="{CDCC2EB2-7E12-438D-8975-3D6F3D4D480D}" uniqueName="9" name="REGION" queryTableFieldId="9" dataDxfId="122"/>
    <tableColumn id="10" xr3:uid="{76E95E50-DB72-421B-99E4-546F9234A0FF}" uniqueName="10" name="SUBSCRIPTION TYPE" queryTableFieldId="10" dataDxfId="12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B4A642-4FC0-4347-83B6-D14F658A1E1D}" name="statement_of_Account__5" displayName="statement_of_Account__5" ref="A1:Z21" tableType="queryTable" totalsRowShown="0">
  <autoFilter ref="A1:Z21" xr:uid="{06B4A642-4FC0-4347-83B6-D14F658A1E1D}"/>
  <tableColumns count="26">
    <tableColumn id="1" xr3:uid="{79F24F59-26A7-4319-85AF-67B88DFB9281}" uniqueName="1" name="TxDate" queryTableFieldId="1" dataDxfId="120"/>
    <tableColumn id="2" xr3:uid="{47CEF387-F653-4304-93C8-CD44E71A0C72}" uniqueName="2" name="Description" queryTableFieldId="2" dataDxfId="119"/>
    <tableColumn id="3" xr3:uid="{84ECF8EA-89BB-46C4-844F-FD43309007A6}" uniqueName="3" name="Allocation" queryTableFieldId="3"/>
    <tableColumn id="4" xr3:uid="{BB9CD5A6-7A49-4645-8B71-0C66A4685221}" uniqueName="4" name="Amount" queryTableFieldId="4"/>
    <tableColumn id="5" xr3:uid="{2F2A6A6C-75BA-4C54-8547-CBFEBA054519}" uniqueName="5" name="Balance" queryTableFieldId="5"/>
    <tableColumn id="6" xr3:uid="{8D4494EB-C1F1-48B3-9B5C-80F6A6BF12E8}" uniqueName="6" name="Account ID" queryTableFieldId="6" dataDxfId="118"/>
    <tableColumn id="7" xr3:uid="{61837180-FDA8-4478-BFDB-2EA009210DDE}" uniqueName="7" name="CHANNEL" queryTableFieldId="7" dataDxfId="117"/>
    <tableColumn id="8" xr3:uid="{0F481E7A-71EA-4B3B-BD1A-9A3E174ECC85}" uniqueName="8" name="STATE" queryTableFieldId="8" dataDxfId="116"/>
    <tableColumn id="9" xr3:uid="{DDF4D53D-AECA-4C58-99EC-675BED1B17A6}" uniqueName="9" name="REGION" queryTableFieldId="9" dataDxfId="115"/>
    <tableColumn id="10" xr3:uid="{4F198D09-EB6A-4DEF-B86A-45669F1FD462}" uniqueName="10" name="SUBSCRIPTION TYPE" queryTableFieldId="10" dataDxfId="114"/>
    <tableColumn id="11" xr3:uid="{A0C2643C-17A1-4557-96A8-0A98FB42AFE0}" uniqueName="11" name="Column11" queryTableFieldId="11"/>
    <tableColumn id="12" xr3:uid="{43F84E1C-37C0-4ADA-AA3D-783B6171CBC1}" uniqueName="12" name="Column12" queryTableFieldId="12"/>
    <tableColumn id="13" xr3:uid="{323BFBE0-B123-4FF2-9F60-E8C67264B937}" uniqueName="13" name="Column13" queryTableFieldId="13"/>
    <tableColumn id="14" xr3:uid="{F88E01E3-4CB9-4D97-AAD4-9999A2BEB4B8}" uniqueName="14" name="Column14" queryTableFieldId="14"/>
    <tableColumn id="15" xr3:uid="{D6EFCD44-772E-465D-AA9F-C0F2F45A19D5}" uniqueName="15" name="Column15" queryTableFieldId="15"/>
    <tableColumn id="16" xr3:uid="{76B0A085-B6CC-47C7-84DE-A4F6AD50A33F}" uniqueName="16" name="Column16" queryTableFieldId="16"/>
    <tableColumn id="17" xr3:uid="{78987064-8BE6-4D70-AC6F-3C4319E96195}" uniqueName="17" name="Column17" queryTableFieldId="17"/>
    <tableColumn id="18" xr3:uid="{8E73259F-C983-47A1-BF51-985B99861FFE}" uniqueName="18" name="Column18" queryTableFieldId="18"/>
    <tableColumn id="19" xr3:uid="{BEBB0604-405A-4320-B1A5-2C4D479F070F}" uniqueName="19" name="Column19" queryTableFieldId="19"/>
    <tableColumn id="20" xr3:uid="{7E8E720D-B8C9-4287-9022-A18B4628917B}" uniqueName="20" name="Column20" queryTableFieldId="20"/>
    <tableColumn id="21" xr3:uid="{6D7C8140-384D-4A04-B0FB-34A679540456}" uniqueName="21" name="Column21" queryTableFieldId="21"/>
    <tableColumn id="22" xr3:uid="{1EC2D1EF-2E23-49AD-A4A7-65DAF3126349}" uniqueName="22" name="Column22" queryTableFieldId="22"/>
    <tableColumn id="23" xr3:uid="{6D75F370-D487-4A4B-9AF9-9B29AC47A444}" uniqueName="23" name="Column23" queryTableFieldId="23"/>
    <tableColumn id="24" xr3:uid="{872B34D1-CBD5-4405-B208-485902E335D0}" uniqueName="24" name="Column24" queryTableFieldId="24"/>
    <tableColumn id="25" xr3:uid="{AD321A7A-A33B-49C0-AF28-C81B26976EA0}" uniqueName="25" name="Column25" queryTableFieldId="25"/>
    <tableColumn id="26" xr3:uid="{A37E3593-E196-4702-9999-3506D29C16CD}" uniqueName="26" name="Column26" queryTableField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3651C1-A566-4486-A2DD-B97F31D0CE4F}" name="statement_of_Account__4" displayName="statement_of_Account__4" ref="A1:Z128" tableType="queryTable" totalsRowShown="0">
  <autoFilter ref="A1:Z128" xr:uid="{C33651C1-A566-4486-A2DD-B97F31D0CE4F}"/>
  <tableColumns count="26">
    <tableColumn id="1" xr3:uid="{E1A358C2-7F13-429F-A026-F5C3CC4EB7FC}" uniqueName="1" name="TxDate" queryTableFieldId="1" dataDxfId="113"/>
    <tableColumn id="2" xr3:uid="{7042E7B2-448D-4131-BBAF-21E3AC224E4A}" uniqueName="2" name="Description" queryTableFieldId="2" dataDxfId="112"/>
    <tableColumn id="3" xr3:uid="{A4ECA167-7AE8-44F5-AC6A-D4E4CCAE0799}" uniqueName="3" name="Allocation" queryTableFieldId="3"/>
    <tableColumn id="4" xr3:uid="{B3A7A247-35CD-481A-82FC-9D10D92FB9CF}" uniqueName="4" name="Amount" queryTableFieldId="4"/>
    <tableColumn id="5" xr3:uid="{138DB26F-CC19-4C8E-8938-1165D20D3141}" uniqueName="5" name="Balance" queryTableFieldId="5"/>
    <tableColumn id="6" xr3:uid="{CACEB278-9F31-4B7C-B3BA-60E2BC33856F}" uniqueName="6" name="Account ID" queryTableFieldId="6" dataDxfId="111"/>
    <tableColumn id="7" xr3:uid="{0E375AB9-6EDC-4774-8E37-A92237678DB4}" uniqueName="7" name="CHANNEL" queryTableFieldId="7" dataDxfId="110"/>
    <tableColumn id="8" xr3:uid="{3CA1E2F1-5E5C-479E-861D-1D591D1E1A57}" uniqueName="8" name="STATE" queryTableFieldId="8" dataDxfId="109"/>
    <tableColumn id="9" xr3:uid="{23AFE050-D9E4-4344-AB8C-94DC4CF55D03}" uniqueName="9" name="REGION" queryTableFieldId="9" dataDxfId="108"/>
    <tableColumn id="10" xr3:uid="{B0CE4BDB-FCBA-449B-8FB8-C2896C7F1E3C}" uniqueName="10" name="SUBSCRIPTION TYPE" queryTableFieldId="10" dataDxfId="107"/>
    <tableColumn id="11" xr3:uid="{242EEA0E-692F-46F0-A5FF-36FB47A59CF8}" uniqueName="11" name="Column11" queryTableFieldId="11"/>
    <tableColumn id="12" xr3:uid="{F74F5D2A-7433-4B9B-8E9B-147AE415A9ED}" uniqueName="12" name="Column12" queryTableFieldId="12"/>
    <tableColumn id="13" xr3:uid="{5687EE1D-8F4F-412A-A262-6DF65E364A8D}" uniqueName="13" name="Column13" queryTableFieldId="13"/>
    <tableColumn id="14" xr3:uid="{59E137B6-D851-49DB-84AC-4E38A561B4F0}" uniqueName="14" name="Column14" queryTableFieldId="14"/>
    <tableColumn id="15" xr3:uid="{25EAF986-982F-4037-9514-A54AAB7A8B0E}" uniqueName="15" name="Column15" queryTableFieldId="15"/>
    <tableColumn id="16" xr3:uid="{4D0D179A-4B4F-4307-BA43-4B37DEE67B98}" uniqueName="16" name="Column16" queryTableFieldId="16"/>
    <tableColumn id="17" xr3:uid="{127C2B1C-A88A-47E2-855A-F9F4FCF55624}" uniqueName="17" name="Column17" queryTableFieldId="17"/>
    <tableColumn id="18" xr3:uid="{64055295-EB27-4C43-8250-03390CE630CC}" uniqueName="18" name="Column18" queryTableFieldId="18"/>
    <tableColumn id="19" xr3:uid="{DA870123-39E0-4030-B33D-420F50C51A8B}" uniqueName="19" name="Column19" queryTableFieldId="19"/>
    <tableColumn id="20" xr3:uid="{405219D1-0E0F-4768-8135-23B8326B433A}" uniqueName="20" name="Column20" queryTableFieldId="20"/>
    <tableColumn id="21" xr3:uid="{36AD38A3-C0D5-4B03-B2A0-B016A7F38373}" uniqueName="21" name="Column21" queryTableFieldId="21"/>
    <tableColumn id="22" xr3:uid="{097D7DEB-F0A5-4E46-B77D-18E102F2EEA1}" uniqueName="22" name="Column22" queryTableFieldId="22"/>
    <tableColumn id="23" xr3:uid="{77CED1C5-F117-4FED-BA01-907DF326C05E}" uniqueName="23" name="Column23" queryTableFieldId="23"/>
    <tableColumn id="24" xr3:uid="{9A53C0D1-855D-4C2A-9179-E876CE46F55C}" uniqueName="24" name="Column24" queryTableFieldId="24"/>
    <tableColumn id="25" xr3:uid="{6A6DE404-9463-48D4-AA05-7D1B074F5A2B}" uniqueName="25" name="Column25" queryTableFieldId="25"/>
    <tableColumn id="26" xr3:uid="{76FC057F-C8F1-4F0E-AEBC-E616F6C4AFED}" uniqueName="26" name="Column26" queryTableField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50F652-3BF0-487C-9539-60B1263D0505}" name="statement_of_Account__3" displayName="statement_of_Account__3" ref="A1:Z203" tableType="queryTable" totalsRowShown="0">
  <autoFilter ref="A1:Z203" xr:uid="{8450F652-3BF0-487C-9539-60B1263D0505}"/>
  <tableColumns count="26">
    <tableColumn id="1" xr3:uid="{FB2D5ADD-7A9B-46E3-A0F1-47F6E61E0A8A}" uniqueName="1" name="TxDate" queryTableFieldId="1" dataDxfId="106"/>
    <tableColumn id="2" xr3:uid="{6D73C8C9-EB68-4074-9BD6-EF59665A48E6}" uniqueName="2" name="Description" queryTableFieldId="2" dataDxfId="105"/>
    <tableColumn id="3" xr3:uid="{062914FC-8DB0-4E5C-9A2F-F28068764A10}" uniqueName="3" name="Allocation" queryTableFieldId="3"/>
    <tableColumn id="4" xr3:uid="{9B0C8D6A-49BC-4980-8013-86A7AFE7AED4}" uniqueName="4" name="Amount" queryTableFieldId="4"/>
    <tableColumn id="5" xr3:uid="{E4C29F9A-B2A7-4C16-9AA1-F9D8BD53D275}" uniqueName="5" name="Balance" queryTableFieldId="5"/>
    <tableColumn id="6" xr3:uid="{69622B70-A586-4CC7-A2ED-171DEE95FF9F}" uniqueName="6" name="Account ID" queryTableFieldId="6" dataDxfId="104"/>
    <tableColumn id="7" xr3:uid="{B7431A67-8B5C-4893-9E41-8EEE0C4232F5}" uniqueName="7" name="CHANNEL" queryTableFieldId="7" dataDxfId="103"/>
    <tableColumn id="8" xr3:uid="{3BDF22ED-2A39-4195-850A-5CD61A92F1FE}" uniqueName="8" name="STATE" queryTableFieldId="8" dataDxfId="102"/>
    <tableColumn id="9" xr3:uid="{4AC5ED5D-3D2D-4A44-94FD-0A5812B1CBB4}" uniqueName="9" name="REGION" queryTableFieldId="9" dataDxfId="101"/>
    <tableColumn id="10" xr3:uid="{C8278B0F-ECAD-4DDE-B415-844655ABC09A}" uniqueName="10" name="SUBSCRIPTION TYPE" queryTableFieldId="10" dataDxfId="100"/>
    <tableColumn id="11" xr3:uid="{50063A24-42E7-4B13-821C-044C465079A8}" uniqueName="11" name="Column11" queryTableFieldId="11"/>
    <tableColumn id="12" xr3:uid="{3CDFDF42-76C2-43D0-A12C-6AF8A0D75B3D}" uniqueName="12" name="Column12" queryTableFieldId="12"/>
    <tableColumn id="13" xr3:uid="{996BEFCA-838C-4548-97A9-B81C5F003590}" uniqueName="13" name="Column13" queryTableFieldId="13"/>
    <tableColumn id="14" xr3:uid="{1942673D-21CB-4484-9E04-3EAEEC3AD6BB}" uniqueName="14" name="Column14" queryTableFieldId="14"/>
    <tableColumn id="15" xr3:uid="{0FA9C310-D144-498E-96FB-64749B56D343}" uniqueName="15" name="Column15" queryTableFieldId="15"/>
    <tableColumn id="16" xr3:uid="{6911234F-A13E-46DF-BFD5-51A33DB1AEEB}" uniqueName="16" name="Column16" queryTableFieldId="16"/>
    <tableColumn id="17" xr3:uid="{03BD4FC1-DA73-42FF-8645-0DF1AC6EEEDD}" uniqueName="17" name="Column17" queryTableFieldId="17"/>
    <tableColumn id="18" xr3:uid="{461CC8DD-139A-449E-8AE1-82CB23D80403}" uniqueName="18" name="Column18" queryTableFieldId="18"/>
    <tableColumn id="19" xr3:uid="{D01291FB-9B28-4694-B5C6-BFC470063F6E}" uniqueName="19" name="Column19" queryTableFieldId="19"/>
    <tableColumn id="20" xr3:uid="{D97D36EB-D52D-4DCD-839A-4C49283A77CB}" uniqueName="20" name="Column20" queryTableFieldId="20"/>
    <tableColumn id="21" xr3:uid="{62AE51D7-5DCF-4DDB-B58A-299913A11845}" uniqueName="21" name="Column21" queryTableFieldId="21"/>
    <tableColumn id="22" xr3:uid="{A8CD3D08-DFE2-435F-9B48-F449E25A510A}" uniqueName="22" name="Column22" queryTableFieldId="22"/>
    <tableColumn id="23" xr3:uid="{BF335771-0495-4CF7-9C14-771A69B66980}" uniqueName="23" name="Column23" queryTableFieldId="23"/>
    <tableColumn id="24" xr3:uid="{246769DC-D37C-4D52-AB0C-5872A519ABAC}" uniqueName="24" name="Column24" queryTableFieldId="24"/>
    <tableColumn id="25" xr3:uid="{0BCA4815-4739-49E3-861E-D82E9B4051F6}" uniqueName="25" name="Column25" queryTableFieldId="25"/>
    <tableColumn id="26" xr3:uid="{DC1A1B73-57CC-403E-9CA9-D0842D882FCF}" uniqueName="26" name="Column26" queryTableField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C50AD-84F3-4AAC-AF6E-A433CAC634F9}" name="statement_of_Account__2" displayName="statement_of_Account__2" ref="A1:Z319" tableType="queryTable" totalsRowShown="0">
  <autoFilter ref="A1:Z319" xr:uid="{BCFC50AD-84F3-4AAC-AF6E-A433CAC634F9}"/>
  <tableColumns count="26">
    <tableColumn id="1" xr3:uid="{5FE5E075-B1F5-4E9F-9E6F-DB0DA4BAA763}" uniqueName="1" name="TxDate" queryTableFieldId="1" dataDxfId="99"/>
    <tableColumn id="2" xr3:uid="{8568E85B-6E65-4341-92B7-06A952C18733}" uniqueName="2" name="Description" queryTableFieldId="2" dataDxfId="98"/>
    <tableColumn id="3" xr3:uid="{E84FD11B-27C5-4DA6-A07C-A538503726CF}" uniqueName="3" name="Allocation" queryTableFieldId="3"/>
    <tableColumn id="4" xr3:uid="{66B620D4-2FB4-4D3E-BC91-28C753919A12}" uniqueName="4" name="Amount" queryTableFieldId="4"/>
    <tableColumn id="5" xr3:uid="{6FC51398-13FA-4198-A38B-81F0641742BC}" uniqueName="5" name="Balance" queryTableFieldId="5"/>
    <tableColumn id="6" xr3:uid="{A05808F4-F10C-4A18-B361-98996A01BF90}" uniqueName="6" name="Account ID" queryTableFieldId="6" dataDxfId="97"/>
    <tableColumn id="7" xr3:uid="{E4DB5F0A-89E5-4F5A-91C1-A6C60DD4351F}" uniqueName="7" name="CHANNEL" queryTableFieldId="7" dataDxfId="96"/>
    <tableColumn id="8" xr3:uid="{853FE8B2-A168-4A8B-879E-99EE32D12E1B}" uniqueName="8" name="STATE" queryTableFieldId="8" dataDxfId="95"/>
    <tableColumn id="9" xr3:uid="{E554E5FB-AE18-41BE-8DB8-A4CB40EAE090}" uniqueName="9" name="REGION" queryTableFieldId="9" dataDxfId="94"/>
    <tableColumn id="10" xr3:uid="{8163C689-0A8C-41F1-BD60-AF8FC6CEE146}" uniqueName="10" name="SUBSCRIPTION TYPE" queryTableFieldId="10" dataDxfId="93"/>
    <tableColumn id="11" xr3:uid="{2CF361FB-7A2B-40F3-9285-0717612FB108}" uniqueName="11" name="Column11" queryTableFieldId="11"/>
    <tableColumn id="12" xr3:uid="{120DECBE-9A1A-44FE-A9BE-2B7B98E9DDCD}" uniqueName="12" name="Column12" queryTableFieldId="12"/>
    <tableColumn id="13" xr3:uid="{A3E0E3D2-5813-42AB-8900-3BAF302B474E}" uniqueName="13" name="Column13" queryTableFieldId="13"/>
    <tableColumn id="14" xr3:uid="{AB78168E-D41E-4BEC-BF59-64B96FD79BB0}" uniqueName="14" name="Column14" queryTableFieldId="14"/>
    <tableColumn id="15" xr3:uid="{1FC61E59-8B68-4754-9F5E-3247B2BCB4D2}" uniqueName="15" name="Column15" queryTableFieldId="15"/>
    <tableColumn id="16" xr3:uid="{920CF252-292B-428C-A0D1-6B2962A94A83}" uniqueName="16" name="Column16" queryTableFieldId="16"/>
    <tableColumn id="17" xr3:uid="{43907F01-B705-4735-80B9-67DD0B0FEB8F}" uniqueName="17" name="Column17" queryTableFieldId="17"/>
    <tableColumn id="18" xr3:uid="{B2A1EBC8-F71C-4D6F-BE5C-299020AF8E97}" uniqueName="18" name="Column18" queryTableFieldId="18"/>
    <tableColumn id="19" xr3:uid="{F4B6D14B-BD23-4FE1-A813-09D73C1E6AC1}" uniqueName="19" name="Column19" queryTableFieldId="19"/>
    <tableColumn id="20" xr3:uid="{0488281D-4647-4FA5-B22B-41B74F76C156}" uniqueName="20" name="Column20" queryTableFieldId="20"/>
    <tableColumn id="21" xr3:uid="{FA7C282F-F5CB-45AD-8B16-6DFB3B3831CA}" uniqueName="21" name="Column21" queryTableFieldId="21"/>
    <tableColumn id="22" xr3:uid="{A9F05B55-ADE6-4576-A8A6-8E9A73472437}" uniqueName="22" name="Column22" queryTableFieldId="22"/>
    <tableColumn id="23" xr3:uid="{5499A0F2-A2C6-4E1F-83D7-42158D9176FD}" uniqueName="23" name="Column23" queryTableFieldId="23"/>
    <tableColumn id="24" xr3:uid="{BFEC55DE-2F63-41EC-8AD8-E7FB5E2BD239}" uniqueName="24" name="Column24" queryTableFieldId="24"/>
    <tableColumn id="25" xr3:uid="{788B5D67-5D20-4C32-B439-AA384CECA53E}" uniqueName="25" name="Column25" queryTableFieldId="25"/>
    <tableColumn id="26" xr3:uid="{E12CE157-C717-4C8C-823D-2388F78DD731}" uniqueName="26" name="Column26" queryTableFieldId="2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37DF8-A017-4F9E-9D4C-538E9C5677E0}" name="statement_of_Account" displayName="statement_of_Account" ref="A1:Z245" tableType="queryTable" totalsRowShown="0">
  <autoFilter ref="A1:Z245" xr:uid="{73037DF8-A017-4F9E-9D4C-538E9C5677E0}"/>
  <tableColumns count="26">
    <tableColumn id="1" xr3:uid="{F0E175E8-1061-40B1-90C3-533E54730911}" uniqueName="1" name="TxDate" queryTableFieldId="1" dataDxfId="92"/>
    <tableColumn id="2" xr3:uid="{0B18C15D-3691-4B76-8F1E-8E962980FF15}" uniqueName="2" name="Description" queryTableFieldId="2" dataDxfId="91"/>
    <tableColumn id="3" xr3:uid="{3326F444-59A4-4D1A-BD37-42600777CBFF}" uniqueName="3" name="Allocation" queryTableFieldId="3" dataDxfId="90"/>
    <tableColumn id="4" xr3:uid="{5ABF0CDC-0314-443F-9BFB-827278E9EF8A}" uniqueName="4" name="Amount" queryTableFieldId="4"/>
    <tableColumn id="5" xr3:uid="{D88406F4-6466-4231-A637-448CF2633C82}" uniqueName="5" name="Balance" queryTableFieldId="5"/>
    <tableColumn id="6" xr3:uid="{FFF07D61-FCF7-4BFB-A9B5-F986C4BAED6B}" uniqueName="6" name="Account ID" queryTableFieldId="6" dataDxfId="89"/>
    <tableColumn id="7" xr3:uid="{1023628A-80AF-4A5C-BF61-F6346787B8A2}" uniqueName="7" name="CHANNEL" queryTableFieldId="7" dataDxfId="88"/>
    <tableColumn id="8" xr3:uid="{D779B254-DE76-4F5A-B4CD-1324FBF1A3EA}" uniqueName="8" name="STATE" queryTableFieldId="8" dataDxfId="87"/>
    <tableColumn id="9" xr3:uid="{41EE9FAB-A643-4C76-AC6B-36E593E5E9F8}" uniqueName="9" name="REGION" queryTableFieldId="9" dataDxfId="86"/>
    <tableColumn id="10" xr3:uid="{7521E820-1603-4F85-A99B-29856DD6CC74}" uniqueName="10" name="SUBSCRIPTION TYPE" queryTableFieldId="10" dataDxfId="85"/>
    <tableColumn id="11" xr3:uid="{A4522D41-B230-461E-8102-C17B403D77DC}" uniqueName="11" name="Column11" queryTableFieldId="11"/>
    <tableColumn id="12" xr3:uid="{AEC1B70F-7AD9-452B-B3D3-96A3BAD2694D}" uniqueName="12" name="Column12" queryTableFieldId="12"/>
    <tableColumn id="13" xr3:uid="{55389A5C-D5B2-453A-B2EC-3021433C1682}" uniqueName="13" name="Column13" queryTableFieldId="13"/>
    <tableColumn id="14" xr3:uid="{ED6D8EFC-3EF3-4D6B-85EC-7D538D9FA9AC}" uniqueName="14" name="Column14" queryTableFieldId="14"/>
    <tableColumn id="15" xr3:uid="{9B25FEBC-4942-4253-8E16-5C00104DBC6C}" uniqueName="15" name="Column15" queryTableFieldId="15"/>
    <tableColumn id="16" xr3:uid="{92C8ED83-9936-4298-ACF1-84451FB96972}" uniqueName="16" name="Column16" queryTableFieldId="16"/>
    <tableColumn id="17" xr3:uid="{C9187DB4-7BCE-48F2-B5F5-377F7E241780}" uniqueName="17" name="Column17" queryTableFieldId="17"/>
    <tableColumn id="18" xr3:uid="{BDF5EE13-831D-45E3-AFF6-D7215923DD27}" uniqueName="18" name="Column18" queryTableFieldId="18"/>
    <tableColumn id="19" xr3:uid="{C25F8400-E60F-434C-8A12-9ADF5ED313DE}" uniqueName="19" name="Column19" queryTableFieldId="19"/>
    <tableColumn id="20" xr3:uid="{A5D6DA35-2378-473C-86DB-17AED501BC78}" uniqueName="20" name="Column20" queryTableFieldId="20"/>
    <tableColumn id="21" xr3:uid="{39043C13-46A7-4103-8350-DA753EE97FE1}" uniqueName="21" name="Column21" queryTableFieldId="21"/>
    <tableColumn id="22" xr3:uid="{B9DCED7F-80D8-47DE-9921-148CC63326C0}" uniqueName="22" name="Column22" queryTableFieldId="22"/>
    <tableColumn id="23" xr3:uid="{C866C326-07D6-4CAA-8E52-AC81AF5AB8F6}" uniqueName="23" name="Column23" queryTableFieldId="23"/>
    <tableColumn id="24" xr3:uid="{C49E6D1E-13D3-4199-B603-30FFF1D3618C}" uniqueName="24" name="Column24" queryTableFieldId="24"/>
    <tableColumn id="25" xr3:uid="{FF3BB491-3E76-4751-B45A-5E6F5A056D84}" uniqueName="25" name="Column25" queryTableFieldId="25"/>
    <tableColumn id="26" xr3:uid="{9CBE9186-40DB-41B4-AF83-543267AFFC9B}" uniqueName="26" name="Column26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0305-84B2-4FA5-927D-1B3066C55278}">
  <dimension ref="A3:A4"/>
  <sheetViews>
    <sheetView workbookViewId="0">
      <selection activeCell="A6" sqref="A6"/>
    </sheetView>
  </sheetViews>
  <sheetFormatPr defaultRowHeight="15" x14ac:dyDescent="0.25"/>
  <cols>
    <col min="1" max="1" width="24" bestFit="1" customWidth="1"/>
  </cols>
  <sheetData>
    <row r="3" spans="1:1" x14ac:dyDescent="0.25">
      <c r="A3" t="s">
        <v>872</v>
      </c>
    </row>
    <row r="4" spans="1:1" x14ac:dyDescent="0.25">
      <c r="A4">
        <v>14561200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3B39-E330-4C64-8C4A-A1B475A62FD8}">
  <dimension ref="A1:O912"/>
  <sheetViews>
    <sheetView tabSelected="1" topLeftCell="D10" workbookViewId="0">
      <selection activeCell="O3" sqref="O3"/>
    </sheetView>
  </sheetViews>
  <sheetFormatPr defaultRowHeight="15" x14ac:dyDescent="0.25"/>
  <cols>
    <col min="1" max="1" width="14.5703125" style="2" bestFit="1" customWidth="1"/>
    <col min="2" max="2" width="66.28515625" style="4" customWidth="1"/>
    <col min="3" max="3" width="14.85546875" style="3" bestFit="1" customWidth="1"/>
    <col min="4" max="4" width="12.28515625" style="4" bestFit="1" customWidth="1"/>
    <col min="5" max="5" width="10.85546875" style="4" bestFit="1" customWidth="1"/>
    <col min="6" max="6" width="15.5703125" style="4" bestFit="1" customWidth="1"/>
    <col min="7" max="7" width="22" style="4" bestFit="1" customWidth="1"/>
    <col min="8" max="8" width="24.28515625" style="4" bestFit="1" customWidth="1"/>
    <col min="9" max="9" width="26.85546875" style="4" bestFit="1" customWidth="1"/>
    <col min="10" max="11" width="24.28515625" style="3" customWidth="1"/>
    <col min="12" max="12" width="24.28515625" style="5" customWidth="1"/>
    <col min="13" max="13" width="24.28515625" style="3" customWidth="1"/>
    <col min="14" max="14" width="28.28515625" style="6" bestFit="1" customWidth="1"/>
    <col min="15" max="15" width="24.28515625" style="3" customWidth="1"/>
  </cols>
  <sheetData>
    <row r="1" spans="1:15" x14ac:dyDescent="0.25">
      <c r="A1" s="2" t="s">
        <v>0</v>
      </c>
      <c r="B1" s="4" t="s">
        <v>1</v>
      </c>
      <c r="C1" s="3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852</v>
      </c>
      <c r="I1" s="4" t="s">
        <v>863</v>
      </c>
      <c r="J1" s="3" t="s">
        <v>865</v>
      </c>
      <c r="K1" s="3" t="s">
        <v>866</v>
      </c>
      <c r="L1" s="5" t="s">
        <v>868</v>
      </c>
      <c r="M1" s="3" t="s">
        <v>870</v>
      </c>
      <c r="N1" s="6" t="s">
        <v>867</v>
      </c>
      <c r="O1" s="3" t="s">
        <v>869</v>
      </c>
    </row>
    <row r="2" spans="1:15" x14ac:dyDescent="0.25">
      <c r="A2" s="2">
        <v>44690</v>
      </c>
      <c r="B2" s="4" t="s">
        <v>26</v>
      </c>
      <c r="C2" s="3">
        <v>110000</v>
      </c>
      <c r="D2" s="4" t="s">
        <v>29</v>
      </c>
      <c r="E2" s="4" t="s">
        <v>30</v>
      </c>
      <c r="F2" s="4" t="s">
        <v>31</v>
      </c>
      <c r="G2" s="4" t="s">
        <v>32</v>
      </c>
      <c r="H2" s="4" t="str">
        <f t="shared" ref="H2:H15" si="0">IF(AND(A2&lt;DATE(2023,10,1),C2=110000),"UNLIMITED 50",
IF(AND(A2&lt;DATE(2023,10,1),C2=149000),"UNLIMITED 100",
IF(AND(A2&lt;DATE(2023,10,1),C2=182000),"UNLIMITED 150",
IF(AND(A2&lt;DATE(2023,10,1),C2=332000),"UNLIMITED 300",
IF(AND(A2&lt;DATE(2023,10,1),C2=212000),"CAPPED 200",
IF(AND(A2&lt;DATE(2023,10,1),C2=392000),"CAPPED 500",
IF(AND(A2&lt;DATE(2023,10,1),C2=25000),"UNLIMITED 50R",
IF(AND(A2&lt;DATE(2023,10,1),C2=38000),"UNLIMITED 100R",
IF(AND(A2&lt;DATE(2023,10,1),C2=49000),"UNLIMITED 150R",
IF(AND(A2&lt;DATE(2023,10,1),C2=99000),"UNLIMITED 300R",
IF(AND(A2&lt;DATE(2023,10,1),C2=59000),"CAPPED 200R",
IF(AND(A2&lt;DATE(2023,10,1),C2=119000),"CAPPED 500R",
IF(AND(A2&gt;=DATE(2023,10,1),A2&lt;DATE(2024,4,1),C2=125000),"UNLIMITED 50",
IF(AND(A2&gt;=DATE(2023,10,1),A2&lt;DATE(2024,4,1),C2=179000),"UNLIMITED 100",
IF(AND(A2&gt;=DATE(2023,10,1),A2&lt;DATE(2024,4,1),C2=233000),"UNLIMITED 150",
IF(AND(A2&gt;=DATE(2023,10,1),A2&lt;DATE(2024,4,1),C2=350000),"UNLIMITED 300",
IF(AND(A2&gt;=DATE(2023,10,1),A2&lt;DATE(2024,4,1),C2=30000),"UNLIMITED 50R",
IF(AND(A2&gt;=DATE(2023,10,1),A2&lt;DATE(2024,4,1),C2=48000),"UNLIMITED 100R",
IF(AND(A2&gt;=DATE(2023,10,1),A2&lt;DATE(2024,4,1),C2=66000),"UNLIMITED 150R",
IF(AND(A2&gt;=DATE(2023,10,1),A2&lt;DATE(2024,4,1),C2=105000),"UNLIMITED 300R",
IF(AND(A2&gt;=DATE(2024,4,1),C2=140000),"UNLIMITED 50",
IF(AND(A2&gt;=DATE(2024,4,1),C2=230000),"UNLIMITED 100",
IF(AND(A2&gt;=DATE(2024,4,1),C2=311000),"UNLIMITED 150",
IF(AND(A2&gt;=DATE(2024,4,1),C2=470000),"UNLIMITED 300",
IF(AND(A2&gt;=DATE(2024,4,1),C2=35000),"UNLIMITED 50R",
IF(AND(A2&gt;=DATE(2024,4,1),C2=65000),"UNLIMITED 100R",
IF(AND(A2&gt;=DATE(2024,4,1),C2=92000),"UNLIMITED 150R",
IF(AND(A2&gt;=DATE(2024,4,1),C2=145000),"UNLIMITED 300R",IF(AND(A2&lt;DATE(2023,10,1),C2=75000),"UNLIMITED 50L",
IF(AND(A2&lt;DATE(2023,10,1),C2=114000),"UNLIMITED 100L",
IF(AND(A2&lt;DATE(2023,10,1),C2=147000),"UNLIMITED 150L",
IF(AND(A2&lt;DATE(2023,10,1),C2=297000),"UNLIMITED 300L",
IF(AND(A2&lt;DATE(2023,10,1),C2=177000),"CAPPED 200L",
IF(AND(A2&lt;DATE(2023,10,1),C2=357000),"CAPPED 500L",
IF(AND(A2&gt;=DATE(2023,10,1),A2&lt;DATE(2024,4,1),C2=90000),"UNLIMITED 50L",
IF(AND(A2&gt;=DATE(2023,10,1),A2&lt;DATE(2024,4,1),C2=144000),"UNLIMITED 100L",
IF(AND(A2&gt;=DATE(2023,10,1),A2&lt;DATE(2024,4,1),C2=198000),"UNLIMITED 150L",
IF(AND(A2&gt;=DATE(2023,10,1),A2&lt;DATE(2024,4,1),C2=315000),"UNLIMITED 300L",
IF(AND(A2&gt;=DATE(2024,4,1),C2=105000),"UNLIMITED 50L",
IF(AND(A2&gt;=DATE(2024,4,1),C2=195000),"UNLIMITED 100L",
IF(AND(A2&gt;=DATE(2024,4,1),C2=276000),"UNLIMITED 150L",
IF(AND(A2&gt;=DATE(2024,4,1),C2=435000),"UNLIMITED 300L",""))))))))))))))))))))))))))))))))))))))))))</f>
        <v>UNLIMITED 50</v>
      </c>
      <c r="I2" s="4" t="s">
        <v>847</v>
      </c>
      <c r="J2" s="3">
        <f t="shared" ref="J2:J65" si="1">IF(OR(I2="UNLIMITED 50", I2="UNLIMITED 100", I2="UNLIMITED 150", I2="UNLIMITED 300", I2="CAPPED 200", I2="CAPPED 500"), C2-35000,
IF(OR(I2="UNLIMITED 50(Recurrent)", I2="UNLIMITED 100(Recurrent)", I2="UNLIMITED 150(Recurrent)", I2="UNLIMITED 300(Recurrent)", I2="CAPPED 200(Recurrent)", I2="CAPPED 500(Recurrent)"), C2,
IF(OR(I2="UNLIMITED 50 (No logistics)", I2="UNLIMITED 100 (No logistics)", I2="UNLIMITED 150 (No logistics)", I2="UNLIMITED 300 (No logistics)", I2="CAPPED 200 (No logistics)", I2="CAPPED 500 (No logistics)"), C2,
IF(I2="N/A", "N/A", ""))))</f>
        <v>75000</v>
      </c>
      <c r="K2" s="3">
        <f t="shared" ref="K2:K65" si="2">IF(OR(I2="UNLIMITED 50",I2="UNLIMITED 100",I2="UNLIMITED 150",I2="UNLIMITED 300",I2="CAPPED 200",I2="CAPPED 500"),35000,IF(OR(I2="UNLIMITED 50(Recurrent)", I2="UNLIMITED 100(Recurrent)", I2="UNLIMITED 150(Recurrent)", I2="UNLIMITED 300(Recurrent)", I2="CAPPED 200(Recurrent)", I2="CAPPED 500(Recurrent)"), 0,
IF(OR(I2="UNLIMITED 50 (No logistics)", I2="UNLIMITED 100 (No logistics)", I2="UNLIMITED 150 (No logistics)", I2="UNLIMITED 300 (No logistics)", I2="CAPPED 200 (No logistics)", I2="CAPPED 500 (No logistics)"), 0,
IF(I2="N/A", "N/A", ""))))</f>
        <v>35000</v>
      </c>
      <c r="L2" s="5" t="str">
        <f t="shared" ref="L2:L65" si="3">IF(OR(I2="UNLIMITED 50", I2="UNLIMITED 50(Recurrent)", I2="UNLIMITED 50 (No logistics)"), "65",
IF(OR(I2="UNLIMITED 100", I2="UNLIMITED 100(Recurrent)", I2="UNLIMITED 100 (No logistics)"), "68",
IF(OR(I2="UNLIMITED 150", I2="UNLIMITED 150(Recurrent)", I2="UNLIMITED 150 (No logistics)"), "71",
IF(OR(I2="UNLIMITED 300", I2="UNLIMITED 300(Recurrent)", I2="UNLIMITED 300 (No logistics)"), "63",
IF(OR(I2="CAPPED 200", I2="CAPPED 200(Recurrent)", I2="CAPPED 200 (No logistics)"), "70",
IF(OR(I2="CAPPED 500", I2="CAPPED 500(Recurrent)", I2="CAPPED 500 (No logistics)"), "69",
IF(I2="N/A", "N/A", "")))))))</f>
        <v>65</v>
      </c>
      <c r="M2" s="3">
        <f t="shared" ref="M2:M65" si="4">(L2/100)*J2</f>
        <v>48750</v>
      </c>
      <c r="N2" s="6">
        <f t="shared" ref="N2:N65" si="5">100-L2</f>
        <v>35</v>
      </c>
      <c r="O2" s="3">
        <f t="shared" ref="O2:O65" si="6">J2-M2</f>
        <v>26250</v>
      </c>
    </row>
    <row r="3" spans="1:15" x14ac:dyDescent="0.25">
      <c r="A3" s="2">
        <v>44694</v>
      </c>
      <c r="B3" s="4" t="s">
        <v>33</v>
      </c>
      <c r="C3" s="3">
        <v>110000</v>
      </c>
      <c r="D3" s="4" t="s">
        <v>29</v>
      </c>
      <c r="E3" s="4" t="s">
        <v>36</v>
      </c>
      <c r="F3" s="4" t="s">
        <v>37</v>
      </c>
      <c r="G3" s="4" t="s">
        <v>32</v>
      </c>
      <c r="H3" s="4" t="str">
        <f t="shared" si="0"/>
        <v>UNLIMITED 50</v>
      </c>
      <c r="I3" s="4" t="s">
        <v>847</v>
      </c>
      <c r="J3" s="3">
        <f t="shared" si="1"/>
        <v>75000</v>
      </c>
      <c r="K3" s="3">
        <f t="shared" si="2"/>
        <v>35000</v>
      </c>
      <c r="L3" s="5" t="str">
        <f t="shared" si="3"/>
        <v>65</v>
      </c>
      <c r="M3" s="3">
        <f t="shared" si="4"/>
        <v>48750</v>
      </c>
      <c r="N3" s="6">
        <f t="shared" si="5"/>
        <v>35</v>
      </c>
      <c r="O3" s="3">
        <f t="shared" si="6"/>
        <v>26250</v>
      </c>
    </row>
    <row r="4" spans="1:15" x14ac:dyDescent="0.25">
      <c r="A4" s="2">
        <v>44709</v>
      </c>
      <c r="B4" s="4" t="s">
        <v>38</v>
      </c>
      <c r="C4" s="3">
        <v>110000</v>
      </c>
      <c r="D4" s="4" t="s">
        <v>29</v>
      </c>
      <c r="E4" s="4" t="s">
        <v>41</v>
      </c>
      <c r="F4" s="4" t="s">
        <v>31</v>
      </c>
      <c r="G4" s="4" t="s">
        <v>32</v>
      </c>
      <c r="H4" s="4" t="str">
        <f t="shared" si="0"/>
        <v>UNLIMITED 50</v>
      </c>
      <c r="I4" s="4" t="s">
        <v>847</v>
      </c>
      <c r="J4" s="3">
        <f t="shared" si="1"/>
        <v>75000</v>
      </c>
      <c r="K4" s="3">
        <f t="shared" si="2"/>
        <v>35000</v>
      </c>
      <c r="L4" s="5" t="str">
        <f t="shared" si="3"/>
        <v>65</v>
      </c>
      <c r="M4" s="3">
        <f t="shared" si="4"/>
        <v>48750</v>
      </c>
      <c r="N4" s="6">
        <f t="shared" si="5"/>
        <v>35</v>
      </c>
      <c r="O4" s="3">
        <f t="shared" si="6"/>
        <v>26250</v>
      </c>
    </row>
    <row r="5" spans="1:15" x14ac:dyDescent="0.25">
      <c r="A5" s="2">
        <v>44711</v>
      </c>
      <c r="B5" s="4" t="s">
        <v>42</v>
      </c>
      <c r="C5" s="3">
        <v>110000</v>
      </c>
      <c r="D5" s="4" t="s">
        <v>29</v>
      </c>
      <c r="E5" s="4" t="s">
        <v>45</v>
      </c>
      <c r="F5" s="4" t="s">
        <v>46</v>
      </c>
      <c r="G5" s="4" t="s">
        <v>32</v>
      </c>
      <c r="H5" s="4" t="str">
        <f t="shared" si="0"/>
        <v>UNLIMITED 50</v>
      </c>
      <c r="I5" s="4" t="s">
        <v>847</v>
      </c>
      <c r="J5" s="3">
        <f t="shared" si="1"/>
        <v>75000</v>
      </c>
      <c r="K5" s="3">
        <f t="shared" si="2"/>
        <v>35000</v>
      </c>
      <c r="L5" s="5" t="str">
        <f t="shared" si="3"/>
        <v>65</v>
      </c>
      <c r="M5" s="3">
        <f t="shared" si="4"/>
        <v>48750</v>
      </c>
      <c r="N5" s="6">
        <f t="shared" si="5"/>
        <v>35</v>
      </c>
      <c r="O5" s="3">
        <f t="shared" si="6"/>
        <v>26250</v>
      </c>
    </row>
    <row r="6" spans="1:15" x14ac:dyDescent="0.25">
      <c r="A6" s="2">
        <v>44715</v>
      </c>
      <c r="B6" s="4" t="s">
        <v>47</v>
      </c>
      <c r="C6" s="3">
        <v>110000</v>
      </c>
      <c r="D6" s="4" t="s">
        <v>29</v>
      </c>
      <c r="E6" s="4" t="s">
        <v>50</v>
      </c>
      <c r="F6" s="4" t="s">
        <v>46</v>
      </c>
      <c r="G6" s="4" t="s">
        <v>32</v>
      </c>
      <c r="H6" s="4" t="str">
        <f t="shared" si="0"/>
        <v>UNLIMITED 50</v>
      </c>
      <c r="I6" s="4" t="s">
        <v>847</v>
      </c>
      <c r="J6" s="3">
        <f t="shared" si="1"/>
        <v>75000</v>
      </c>
      <c r="K6" s="3">
        <f t="shared" si="2"/>
        <v>35000</v>
      </c>
      <c r="L6" s="5" t="str">
        <f t="shared" si="3"/>
        <v>65</v>
      </c>
      <c r="M6" s="3">
        <f t="shared" si="4"/>
        <v>48750</v>
      </c>
      <c r="N6" s="6">
        <f t="shared" si="5"/>
        <v>35</v>
      </c>
      <c r="O6" s="3">
        <f t="shared" si="6"/>
        <v>26250</v>
      </c>
    </row>
    <row r="7" spans="1:15" x14ac:dyDescent="0.25">
      <c r="A7" s="2">
        <v>44716</v>
      </c>
      <c r="B7" s="4" t="s">
        <v>51</v>
      </c>
      <c r="C7" s="3">
        <v>110000</v>
      </c>
      <c r="D7" s="4" t="s">
        <v>29</v>
      </c>
      <c r="E7" s="4" t="s">
        <v>50</v>
      </c>
      <c r="F7" s="4" t="s">
        <v>46</v>
      </c>
      <c r="G7" s="4" t="s">
        <v>32</v>
      </c>
      <c r="H7" s="4" t="str">
        <f t="shared" si="0"/>
        <v>UNLIMITED 50</v>
      </c>
      <c r="I7" s="4" t="s">
        <v>847</v>
      </c>
      <c r="J7" s="3">
        <f t="shared" si="1"/>
        <v>75000</v>
      </c>
      <c r="K7" s="3">
        <f t="shared" si="2"/>
        <v>35000</v>
      </c>
      <c r="L7" s="5" t="str">
        <f t="shared" si="3"/>
        <v>65</v>
      </c>
      <c r="M7" s="3">
        <f t="shared" si="4"/>
        <v>48750</v>
      </c>
      <c r="N7" s="6">
        <f t="shared" si="5"/>
        <v>35</v>
      </c>
      <c r="O7" s="3">
        <f t="shared" si="6"/>
        <v>26250</v>
      </c>
    </row>
    <row r="8" spans="1:15" x14ac:dyDescent="0.25">
      <c r="A8" s="2">
        <v>44716</v>
      </c>
      <c r="B8" s="4" t="s">
        <v>54</v>
      </c>
      <c r="C8" s="3">
        <v>110000</v>
      </c>
      <c r="D8" s="4" t="s">
        <v>57</v>
      </c>
      <c r="E8" s="4" t="s">
        <v>30</v>
      </c>
      <c r="F8" s="4" t="s">
        <v>31</v>
      </c>
      <c r="G8" s="4" t="s">
        <v>32</v>
      </c>
      <c r="H8" s="4" t="str">
        <f t="shared" si="0"/>
        <v>UNLIMITED 50</v>
      </c>
      <c r="I8" s="4" t="s">
        <v>847</v>
      </c>
      <c r="J8" s="3">
        <f t="shared" si="1"/>
        <v>75000</v>
      </c>
      <c r="K8" s="3">
        <f t="shared" si="2"/>
        <v>35000</v>
      </c>
      <c r="L8" s="5" t="str">
        <f t="shared" si="3"/>
        <v>65</v>
      </c>
      <c r="M8" s="3">
        <f t="shared" si="4"/>
        <v>48750</v>
      </c>
      <c r="N8" s="6">
        <f t="shared" si="5"/>
        <v>35</v>
      </c>
      <c r="O8" s="3">
        <f t="shared" si="6"/>
        <v>26250</v>
      </c>
    </row>
    <row r="9" spans="1:15" x14ac:dyDescent="0.25">
      <c r="A9" s="2">
        <v>44716</v>
      </c>
      <c r="B9" s="4" t="s">
        <v>58</v>
      </c>
      <c r="C9" s="3">
        <v>110000</v>
      </c>
      <c r="D9" s="4" t="s">
        <v>29</v>
      </c>
      <c r="E9" s="4" t="s">
        <v>50</v>
      </c>
      <c r="F9" s="4" t="s">
        <v>46</v>
      </c>
      <c r="G9" s="4" t="s">
        <v>32</v>
      </c>
      <c r="H9" s="4" t="str">
        <f t="shared" si="0"/>
        <v>UNLIMITED 50</v>
      </c>
      <c r="I9" s="4" t="s">
        <v>847</v>
      </c>
      <c r="J9" s="3">
        <f t="shared" si="1"/>
        <v>75000</v>
      </c>
      <c r="K9" s="3">
        <f t="shared" si="2"/>
        <v>35000</v>
      </c>
      <c r="L9" s="5" t="str">
        <f t="shared" si="3"/>
        <v>65</v>
      </c>
      <c r="M9" s="3">
        <f t="shared" si="4"/>
        <v>48750</v>
      </c>
      <c r="N9" s="6">
        <f t="shared" si="5"/>
        <v>35</v>
      </c>
      <c r="O9" s="3">
        <f t="shared" si="6"/>
        <v>26250</v>
      </c>
    </row>
    <row r="10" spans="1:15" x14ac:dyDescent="0.25">
      <c r="A10" s="2">
        <v>44718</v>
      </c>
      <c r="B10" s="4" t="s">
        <v>61</v>
      </c>
      <c r="C10" s="3">
        <v>110000</v>
      </c>
      <c r="D10" s="4" t="s">
        <v>29</v>
      </c>
      <c r="E10" s="4" t="s">
        <v>64</v>
      </c>
      <c r="F10" s="4" t="s">
        <v>37</v>
      </c>
      <c r="G10" s="4" t="s">
        <v>32</v>
      </c>
      <c r="H10" s="4" t="str">
        <f t="shared" si="0"/>
        <v>UNLIMITED 50</v>
      </c>
      <c r="I10" s="4" t="s">
        <v>847</v>
      </c>
      <c r="J10" s="3">
        <f t="shared" si="1"/>
        <v>75000</v>
      </c>
      <c r="K10" s="3">
        <f t="shared" si="2"/>
        <v>35000</v>
      </c>
      <c r="L10" s="5" t="str">
        <f t="shared" si="3"/>
        <v>65</v>
      </c>
      <c r="M10" s="3">
        <f t="shared" si="4"/>
        <v>48750</v>
      </c>
      <c r="N10" s="6">
        <f t="shared" si="5"/>
        <v>35</v>
      </c>
      <c r="O10" s="3">
        <f t="shared" si="6"/>
        <v>26250</v>
      </c>
    </row>
    <row r="11" spans="1:15" x14ac:dyDescent="0.25">
      <c r="A11" s="2">
        <v>44719</v>
      </c>
      <c r="B11" s="4" t="s">
        <v>65</v>
      </c>
      <c r="C11" s="3">
        <v>110000</v>
      </c>
      <c r="D11" s="4" t="s">
        <v>29</v>
      </c>
      <c r="E11" s="4" t="s">
        <v>30</v>
      </c>
      <c r="F11" s="4" t="s">
        <v>31</v>
      </c>
      <c r="G11" s="4" t="s">
        <v>32</v>
      </c>
      <c r="H11" s="4" t="str">
        <f t="shared" si="0"/>
        <v>UNLIMITED 50</v>
      </c>
      <c r="I11" s="4" t="s">
        <v>847</v>
      </c>
      <c r="J11" s="3">
        <f t="shared" si="1"/>
        <v>75000</v>
      </c>
      <c r="K11" s="3">
        <f t="shared" si="2"/>
        <v>35000</v>
      </c>
      <c r="L11" s="5" t="str">
        <f t="shared" si="3"/>
        <v>65</v>
      </c>
      <c r="M11" s="3">
        <f t="shared" si="4"/>
        <v>48750</v>
      </c>
      <c r="N11" s="6">
        <f t="shared" si="5"/>
        <v>35</v>
      </c>
      <c r="O11" s="3">
        <f t="shared" si="6"/>
        <v>26250</v>
      </c>
    </row>
    <row r="12" spans="1:15" x14ac:dyDescent="0.25">
      <c r="A12" s="2">
        <v>44719</v>
      </c>
      <c r="B12" s="4" t="s">
        <v>68</v>
      </c>
      <c r="C12" s="3">
        <v>110000</v>
      </c>
      <c r="D12" s="4" t="s">
        <v>29</v>
      </c>
      <c r="E12" s="4" t="s">
        <v>71</v>
      </c>
      <c r="F12" s="4" t="s">
        <v>37</v>
      </c>
      <c r="G12" s="4" t="s">
        <v>32</v>
      </c>
      <c r="H12" s="4" t="str">
        <f t="shared" si="0"/>
        <v>UNLIMITED 50</v>
      </c>
      <c r="I12" s="4" t="s">
        <v>847</v>
      </c>
      <c r="J12" s="3">
        <f t="shared" si="1"/>
        <v>75000</v>
      </c>
      <c r="K12" s="3">
        <f t="shared" si="2"/>
        <v>35000</v>
      </c>
      <c r="L12" s="5" t="str">
        <f t="shared" si="3"/>
        <v>65</v>
      </c>
      <c r="M12" s="3">
        <f t="shared" si="4"/>
        <v>48750</v>
      </c>
      <c r="N12" s="6">
        <f t="shared" si="5"/>
        <v>35</v>
      </c>
      <c r="O12" s="3">
        <f t="shared" si="6"/>
        <v>26250</v>
      </c>
    </row>
    <row r="13" spans="1:15" x14ac:dyDescent="0.25">
      <c r="A13" s="2">
        <v>44733</v>
      </c>
      <c r="B13" s="4" t="s">
        <v>72</v>
      </c>
      <c r="C13" s="3">
        <v>110000</v>
      </c>
      <c r="D13" s="4" t="s">
        <v>29</v>
      </c>
      <c r="E13" s="4" t="s">
        <v>36</v>
      </c>
      <c r="F13" s="4" t="s">
        <v>37</v>
      </c>
      <c r="G13" s="4" t="s">
        <v>32</v>
      </c>
      <c r="H13" s="4" t="str">
        <f t="shared" si="0"/>
        <v>UNLIMITED 50</v>
      </c>
      <c r="I13" s="4" t="s">
        <v>847</v>
      </c>
      <c r="J13" s="3">
        <f t="shared" si="1"/>
        <v>75000</v>
      </c>
      <c r="K13" s="3">
        <f t="shared" si="2"/>
        <v>35000</v>
      </c>
      <c r="L13" s="5" t="str">
        <f t="shared" si="3"/>
        <v>65</v>
      </c>
      <c r="M13" s="3">
        <f t="shared" si="4"/>
        <v>48750</v>
      </c>
      <c r="N13" s="6">
        <f t="shared" si="5"/>
        <v>35</v>
      </c>
      <c r="O13" s="3">
        <f t="shared" si="6"/>
        <v>26250</v>
      </c>
    </row>
    <row r="14" spans="1:15" x14ac:dyDescent="0.25">
      <c r="A14" s="2">
        <v>44733</v>
      </c>
      <c r="B14" s="4" t="s">
        <v>75</v>
      </c>
      <c r="C14" s="3">
        <v>149000</v>
      </c>
      <c r="D14" s="4" t="s">
        <v>29</v>
      </c>
      <c r="E14" s="4" t="s">
        <v>30</v>
      </c>
      <c r="F14" s="4" t="s">
        <v>31</v>
      </c>
      <c r="G14" s="4" t="s">
        <v>32</v>
      </c>
      <c r="H14" s="4" t="str">
        <f t="shared" si="0"/>
        <v>UNLIMITED 100</v>
      </c>
      <c r="I14" s="4" t="s">
        <v>848</v>
      </c>
      <c r="J14" s="3">
        <f t="shared" si="1"/>
        <v>114000</v>
      </c>
      <c r="K14" s="3">
        <f t="shared" si="2"/>
        <v>35000</v>
      </c>
      <c r="L14" s="5" t="str">
        <f t="shared" si="3"/>
        <v>68</v>
      </c>
      <c r="M14" s="3">
        <f t="shared" si="4"/>
        <v>77520</v>
      </c>
      <c r="N14" s="6">
        <f t="shared" si="5"/>
        <v>32</v>
      </c>
      <c r="O14" s="3">
        <f t="shared" si="6"/>
        <v>36480</v>
      </c>
    </row>
    <row r="15" spans="1:15" x14ac:dyDescent="0.25">
      <c r="A15" s="2">
        <v>44733</v>
      </c>
      <c r="B15" s="4" t="s">
        <v>78</v>
      </c>
      <c r="C15" s="3">
        <v>149000</v>
      </c>
      <c r="D15" s="4" t="s">
        <v>29</v>
      </c>
      <c r="E15" s="4" t="s">
        <v>30</v>
      </c>
      <c r="F15" s="4" t="s">
        <v>31</v>
      </c>
      <c r="G15" s="4" t="s">
        <v>32</v>
      </c>
      <c r="H15" s="4" t="str">
        <f t="shared" si="0"/>
        <v>UNLIMITED 100</v>
      </c>
      <c r="I15" s="4" t="s">
        <v>848</v>
      </c>
      <c r="J15" s="3">
        <f t="shared" si="1"/>
        <v>114000</v>
      </c>
      <c r="K15" s="3">
        <f t="shared" si="2"/>
        <v>35000</v>
      </c>
      <c r="L15" s="5" t="str">
        <f t="shared" si="3"/>
        <v>68</v>
      </c>
      <c r="M15" s="3">
        <f t="shared" si="4"/>
        <v>77520</v>
      </c>
      <c r="N15" s="6">
        <f t="shared" si="5"/>
        <v>32</v>
      </c>
      <c r="O15" s="3">
        <f t="shared" si="6"/>
        <v>36480</v>
      </c>
    </row>
    <row r="16" spans="1:15" x14ac:dyDescent="0.25">
      <c r="A16" s="2">
        <v>44736</v>
      </c>
      <c r="B16" s="4" t="s">
        <v>81</v>
      </c>
      <c r="C16" s="3">
        <v>112500</v>
      </c>
      <c r="D16" s="4" t="s">
        <v>29</v>
      </c>
      <c r="E16" s="4" t="s">
        <v>84</v>
      </c>
      <c r="F16" s="4" t="s">
        <v>46</v>
      </c>
      <c r="G16" s="4" t="s">
        <v>85</v>
      </c>
      <c r="H16" s="4" t="s">
        <v>864</v>
      </c>
      <c r="I16" s="4" t="s">
        <v>864</v>
      </c>
      <c r="J16" s="3" t="str">
        <f t="shared" si="1"/>
        <v>N/A</v>
      </c>
      <c r="K16" s="3" t="str">
        <f t="shared" si="2"/>
        <v>N/A</v>
      </c>
      <c r="L16" s="5" t="str">
        <f t="shared" si="3"/>
        <v>N/A</v>
      </c>
      <c r="M16" s="3" t="s">
        <v>864</v>
      </c>
      <c r="N16" s="6" t="s">
        <v>864</v>
      </c>
      <c r="O16" s="3" t="s">
        <v>864</v>
      </c>
    </row>
    <row r="17" spans="1:15" x14ac:dyDescent="0.25">
      <c r="A17" s="2">
        <v>44736</v>
      </c>
      <c r="B17" s="4" t="s">
        <v>86</v>
      </c>
      <c r="C17" s="3">
        <v>110000</v>
      </c>
      <c r="D17" s="4" t="s">
        <v>29</v>
      </c>
      <c r="E17" s="4" t="s">
        <v>84</v>
      </c>
      <c r="F17" s="4" t="s">
        <v>46</v>
      </c>
      <c r="G17" s="4" t="s">
        <v>32</v>
      </c>
      <c r="H17" s="4" t="str">
        <f t="shared" ref="H17:H48" si="7">IF(AND(A17&lt;DATE(2023,10,1),C17=110000),"UNLIMITED 50",
IF(AND(A17&lt;DATE(2023,10,1),C17=149000),"UNLIMITED 100",
IF(AND(A17&lt;DATE(2023,10,1),C17=182000),"UNLIMITED 150",
IF(AND(A17&lt;DATE(2023,10,1),C17=332000),"UNLIMITED 300",
IF(AND(A17&lt;DATE(2023,10,1),C17=212000),"CAPPED 200",
IF(AND(A17&lt;DATE(2023,10,1),C17=392000),"CAPPED 500",
IF(AND(A17&lt;DATE(2023,10,1),C17=25000),"UNLIMITED 50R",
IF(AND(A17&lt;DATE(2023,10,1),C17=38000),"UNLIMITED 100R",
IF(AND(A17&lt;DATE(2023,10,1),C17=49000),"UNLIMITED 150R",
IF(AND(A17&lt;DATE(2023,10,1),C17=99000),"UNLIMITED 300R",
IF(AND(A17&lt;DATE(2023,10,1),C17=59000),"CAPPED 200R",
IF(AND(A17&lt;DATE(2023,10,1),C17=119000),"CAPPED 500R",
IF(AND(A17&gt;=DATE(2023,10,1),A17&lt;DATE(2024,4,1),C17=125000),"UNLIMITED 50",
IF(AND(A17&gt;=DATE(2023,10,1),A17&lt;DATE(2024,4,1),C17=179000),"UNLIMITED 100",
IF(AND(A17&gt;=DATE(2023,10,1),A17&lt;DATE(2024,4,1),C17=233000),"UNLIMITED 150",
IF(AND(A17&gt;=DATE(2023,10,1),A17&lt;DATE(2024,4,1),C17=350000),"UNLIMITED 300",
IF(AND(A17&gt;=DATE(2023,10,1),A17&lt;DATE(2024,4,1),C17=30000),"UNLIMITED 50R",
IF(AND(A17&gt;=DATE(2023,10,1),A17&lt;DATE(2024,4,1),C17=48000),"UNLIMITED 100R",
IF(AND(A17&gt;=DATE(2023,10,1),A17&lt;DATE(2024,4,1),C17=66000),"UNLIMITED 150R",
IF(AND(A17&gt;=DATE(2023,10,1),A17&lt;DATE(2024,4,1),C17=105000),"UNLIMITED 300R",
IF(AND(A17&gt;=DATE(2024,4,1),C17=140000),"UNLIMITED 50",
IF(AND(A17&gt;=DATE(2024,4,1),C17=230000),"UNLIMITED 100",
IF(AND(A17&gt;=DATE(2024,4,1),C17=311000),"UNLIMITED 150",
IF(AND(A17&gt;=DATE(2024,4,1),C17=470000),"UNLIMITED 300",
IF(AND(A17&gt;=DATE(2024,4,1),C17=35000),"UNLIMITED 50R",
IF(AND(A17&gt;=DATE(2024,4,1),C17=65000),"UNLIMITED 100R",
IF(AND(A17&gt;=DATE(2024,4,1),C17=92000),"UNLIMITED 150R",
IF(AND(A17&gt;=DATE(2024,4,1),C17=145000),"UNLIMITED 300R",IF(AND(A17&lt;DATE(2023,10,1),C17=75000),"UNLIMITED 50L",
IF(AND(A17&lt;DATE(2023,10,1),C17=114000),"UNLIMITED 100L",
IF(AND(A17&lt;DATE(2023,10,1),C17=147000),"UNLIMITED 150L",
IF(AND(A17&lt;DATE(2023,10,1),C17=297000),"UNLIMITED 300L",
IF(AND(A17&lt;DATE(2023,10,1),C17=177000),"CAPPED 200L",
IF(AND(A17&lt;DATE(2023,10,1),C17=357000),"CAPPED 500L",
IF(AND(A17&gt;=DATE(2023,10,1),A17&lt;DATE(2024,4,1),C17=90000),"UNLIMITED 50L",
IF(AND(A17&gt;=DATE(2023,10,1),A17&lt;DATE(2024,4,1),C17=144000),"UNLIMITED 100L",
IF(AND(A17&gt;=DATE(2023,10,1),A17&lt;DATE(2024,4,1),C17=198000),"UNLIMITED 150L",
IF(AND(A17&gt;=DATE(2023,10,1),A17&lt;DATE(2024,4,1),C17=315000),"UNLIMITED 300L",
IF(AND(A17&gt;=DATE(2024,4,1),C17=105000),"UNLIMITED 50L",
IF(AND(A17&gt;=DATE(2024,4,1),C17=195000),"UNLIMITED 100L",
IF(AND(A17&gt;=DATE(2024,4,1),C17=276000),"UNLIMITED 150L",
IF(AND(A17&gt;=DATE(2024,4,1),C17=435000),"UNLIMITED 300L",""))))))))))))))))))))))))))))))))))))))))))</f>
        <v>UNLIMITED 50</v>
      </c>
      <c r="I17" s="4" t="s">
        <v>847</v>
      </c>
      <c r="J17" s="3">
        <f t="shared" si="1"/>
        <v>75000</v>
      </c>
      <c r="K17" s="3">
        <f t="shared" si="2"/>
        <v>35000</v>
      </c>
      <c r="L17" s="5" t="str">
        <f t="shared" si="3"/>
        <v>65</v>
      </c>
      <c r="M17" s="3">
        <f t="shared" si="4"/>
        <v>48750</v>
      </c>
      <c r="N17" s="6">
        <f t="shared" si="5"/>
        <v>35</v>
      </c>
      <c r="O17" s="3">
        <f t="shared" si="6"/>
        <v>26250</v>
      </c>
    </row>
    <row r="18" spans="1:15" x14ac:dyDescent="0.25">
      <c r="A18" s="2">
        <v>44736</v>
      </c>
      <c r="B18" s="4" t="s">
        <v>87</v>
      </c>
      <c r="C18" s="3">
        <v>332000</v>
      </c>
      <c r="D18" s="4" t="s">
        <v>29</v>
      </c>
      <c r="E18" s="4" t="s">
        <v>30</v>
      </c>
      <c r="F18" s="4" t="s">
        <v>31</v>
      </c>
      <c r="G18" s="4" t="s">
        <v>32</v>
      </c>
      <c r="H18" s="4" t="str">
        <f t="shared" si="7"/>
        <v>UNLIMITED 300</v>
      </c>
      <c r="I18" s="4" t="s">
        <v>849</v>
      </c>
      <c r="J18" s="3">
        <f t="shared" si="1"/>
        <v>297000</v>
      </c>
      <c r="K18" s="3">
        <f t="shared" si="2"/>
        <v>35000</v>
      </c>
      <c r="L18" s="5" t="str">
        <f t="shared" si="3"/>
        <v>63</v>
      </c>
      <c r="M18" s="3">
        <f t="shared" si="4"/>
        <v>187110</v>
      </c>
      <c r="N18" s="6">
        <f t="shared" si="5"/>
        <v>37</v>
      </c>
      <c r="O18" s="3">
        <f t="shared" si="6"/>
        <v>109890</v>
      </c>
    </row>
    <row r="19" spans="1:15" x14ac:dyDescent="0.25">
      <c r="A19" s="2">
        <v>44740</v>
      </c>
      <c r="B19" s="4" t="s">
        <v>89</v>
      </c>
      <c r="C19" s="3">
        <v>110000</v>
      </c>
      <c r="D19" s="4" t="s">
        <v>57</v>
      </c>
      <c r="E19" s="4" t="s">
        <v>41</v>
      </c>
      <c r="F19" s="4" t="s">
        <v>31</v>
      </c>
      <c r="G19" s="4" t="s">
        <v>32</v>
      </c>
      <c r="H19" s="4" t="str">
        <f t="shared" si="7"/>
        <v>UNLIMITED 50</v>
      </c>
      <c r="I19" s="4" t="s">
        <v>847</v>
      </c>
      <c r="J19" s="3">
        <f t="shared" si="1"/>
        <v>75000</v>
      </c>
      <c r="K19" s="3">
        <f t="shared" si="2"/>
        <v>35000</v>
      </c>
      <c r="L19" s="5" t="str">
        <f t="shared" si="3"/>
        <v>65</v>
      </c>
      <c r="M19" s="3">
        <f t="shared" si="4"/>
        <v>48750</v>
      </c>
      <c r="N19" s="6">
        <f t="shared" si="5"/>
        <v>35</v>
      </c>
      <c r="O19" s="3">
        <f t="shared" si="6"/>
        <v>26250</v>
      </c>
    </row>
    <row r="20" spans="1:15" x14ac:dyDescent="0.25">
      <c r="A20" s="2">
        <v>44742</v>
      </c>
      <c r="B20" s="4" t="s">
        <v>92</v>
      </c>
      <c r="C20" s="3">
        <v>110000</v>
      </c>
      <c r="D20" s="4" t="s">
        <v>57</v>
      </c>
      <c r="E20" s="4" t="s">
        <v>95</v>
      </c>
      <c r="F20" s="4" t="s">
        <v>46</v>
      </c>
      <c r="G20" s="4" t="s">
        <v>32</v>
      </c>
      <c r="H20" s="4" t="str">
        <f t="shared" si="7"/>
        <v>UNLIMITED 50</v>
      </c>
      <c r="I20" s="4" t="s">
        <v>847</v>
      </c>
      <c r="J20" s="3">
        <f t="shared" si="1"/>
        <v>75000</v>
      </c>
      <c r="K20" s="3">
        <f t="shared" si="2"/>
        <v>35000</v>
      </c>
      <c r="L20" s="5" t="str">
        <f t="shared" si="3"/>
        <v>65</v>
      </c>
      <c r="M20" s="3">
        <f t="shared" si="4"/>
        <v>48750</v>
      </c>
      <c r="N20" s="6">
        <f t="shared" si="5"/>
        <v>35</v>
      </c>
      <c r="O20" s="3">
        <f t="shared" si="6"/>
        <v>26250</v>
      </c>
    </row>
    <row r="21" spans="1:15" x14ac:dyDescent="0.25">
      <c r="A21" s="2">
        <v>44743</v>
      </c>
      <c r="B21" s="4" t="s">
        <v>96</v>
      </c>
      <c r="C21" s="3">
        <v>110000</v>
      </c>
      <c r="D21" s="4" t="s">
        <v>57</v>
      </c>
      <c r="E21" s="4" t="s">
        <v>50</v>
      </c>
      <c r="F21" s="4" t="s">
        <v>46</v>
      </c>
      <c r="G21" s="4" t="s">
        <v>32</v>
      </c>
      <c r="H21" s="4" t="str">
        <f t="shared" si="7"/>
        <v>UNLIMITED 50</v>
      </c>
      <c r="I21" s="4" t="s">
        <v>847</v>
      </c>
      <c r="J21" s="3">
        <f t="shared" si="1"/>
        <v>75000</v>
      </c>
      <c r="K21" s="3">
        <f t="shared" si="2"/>
        <v>35000</v>
      </c>
      <c r="L21" s="5" t="str">
        <f t="shared" si="3"/>
        <v>65</v>
      </c>
      <c r="M21" s="3">
        <f t="shared" si="4"/>
        <v>48750</v>
      </c>
      <c r="N21" s="6">
        <f t="shared" si="5"/>
        <v>35</v>
      </c>
      <c r="O21" s="3">
        <f t="shared" si="6"/>
        <v>26250</v>
      </c>
    </row>
    <row r="22" spans="1:15" x14ac:dyDescent="0.25">
      <c r="A22" s="2">
        <v>44743</v>
      </c>
      <c r="B22" s="4" t="s">
        <v>99</v>
      </c>
      <c r="C22" s="3">
        <v>110000</v>
      </c>
      <c r="D22" s="4" t="s">
        <v>57</v>
      </c>
      <c r="E22" s="4" t="s">
        <v>36</v>
      </c>
      <c r="F22" s="4" t="s">
        <v>37</v>
      </c>
      <c r="G22" s="4" t="s">
        <v>32</v>
      </c>
      <c r="H22" s="4" t="str">
        <f t="shared" si="7"/>
        <v>UNLIMITED 50</v>
      </c>
      <c r="I22" s="4" t="s">
        <v>847</v>
      </c>
      <c r="J22" s="3">
        <f t="shared" si="1"/>
        <v>75000</v>
      </c>
      <c r="K22" s="3">
        <f t="shared" si="2"/>
        <v>35000</v>
      </c>
      <c r="L22" s="5" t="str">
        <f t="shared" si="3"/>
        <v>65</v>
      </c>
      <c r="M22" s="3">
        <f t="shared" si="4"/>
        <v>48750</v>
      </c>
      <c r="N22" s="6">
        <f t="shared" si="5"/>
        <v>35</v>
      </c>
      <c r="O22" s="3">
        <f t="shared" si="6"/>
        <v>26250</v>
      </c>
    </row>
    <row r="23" spans="1:15" x14ac:dyDescent="0.25">
      <c r="A23" s="2">
        <v>44748</v>
      </c>
      <c r="B23" s="4" t="s">
        <v>102</v>
      </c>
      <c r="C23" s="3">
        <v>212000</v>
      </c>
      <c r="D23" s="4" t="s">
        <v>57</v>
      </c>
      <c r="E23" s="4" t="s">
        <v>45</v>
      </c>
      <c r="F23" s="4" t="s">
        <v>46</v>
      </c>
      <c r="G23" s="4" t="s">
        <v>32</v>
      </c>
      <c r="H23" s="4" t="str">
        <f t="shared" si="7"/>
        <v>CAPPED 200</v>
      </c>
      <c r="I23" s="4" t="s">
        <v>850</v>
      </c>
      <c r="J23" s="3">
        <f t="shared" si="1"/>
        <v>177000</v>
      </c>
      <c r="K23" s="3">
        <f t="shared" si="2"/>
        <v>35000</v>
      </c>
      <c r="L23" s="5" t="str">
        <f t="shared" si="3"/>
        <v>70</v>
      </c>
      <c r="M23" s="3">
        <f t="shared" si="4"/>
        <v>123899.99999999999</v>
      </c>
      <c r="N23" s="6">
        <f t="shared" si="5"/>
        <v>30</v>
      </c>
      <c r="O23" s="3">
        <f t="shared" si="6"/>
        <v>53100.000000000015</v>
      </c>
    </row>
    <row r="24" spans="1:15" x14ac:dyDescent="0.25">
      <c r="A24" s="2">
        <v>44749</v>
      </c>
      <c r="B24" s="4" t="s">
        <v>105</v>
      </c>
      <c r="C24" s="3">
        <v>149000</v>
      </c>
      <c r="D24" s="4" t="s">
        <v>29</v>
      </c>
      <c r="E24" s="4" t="s">
        <v>36</v>
      </c>
      <c r="F24" s="4" t="s">
        <v>37</v>
      </c>
      <c r="G24" s="4" t="s">
        <v>32</v>
      </c>
      <c r="H24" s="4" t="str">
        <f t="shared" si="7"/>
        <v>UNLIMITED 100</v>
      </c>
      <c r="I24" s="4" t="s">
        <v>848</v>
      </c>
      <c r="J24" s="3">
        <f t="shared" si="1"/>
        <v>114000</v>
      </c>
      <c r="K24" s="3">
        <f t="shared" si="2"/>
        <v>35000</v>
      </c>
      <c r="L24" s="5" t="str">
        <f t="shared" si="3"/>
        <v>68</v>
      </c>
      <c r="M24" s="3">
        <f t="shared" si="4"/>
        <v>77520</v>
      </c>
      <c r="N24" s="6">
        <f t="shared" si="5"/>
        <v>32</v>
      </c>
      <c r="O24" s="3">
        <f t="shared" si="6"/>
        <v>36480</v>
      </c>
    </row>
    <row r="25" spans="1:15" x14ac:dyDescent="0.25">
      <c r="A25" s="2">
        <v>44759</v>
      </c>
      <c r="B25" s="4" t="s">
        <v>108</v>
      </c>
      <c r="C25" s="3">
        <v>110000</v>
      </c>
      <c r="D25" s="4" t="s">
        <v>29</v>
      </c>
      <c r="E25" s="4" t="s">
        <v>45</v>
      </c>
      <c r="F25" s="4" t="s">
        <v>46</v>
      </c>
      <c r="G25" s="4" t="s">
        <v>32</v>
      </c>
      <c r="H25" s="4" t="str">
        <f t="shared" si="7"/>
        <v>UNLIMITED 50</v>
      </c>
      <c r="I25" s="4" t="s">
        <v>847</v>
      </c>
      <c r="J25" s="3">
        <f t="shared" si="1"/>
        <v>75000</v>
      </c>
      <c r="K25" s="3">
        <f t="shared" si="2"/>
        <v>35000</v>
      </c>
      <c r="L25" s="5" t="str">
        <f t="shared" si="3"/>
        <v>65</v>
      </c>
      <c r="M25" s="3">
        <f t="shared" si="4"/>
        <v>48750</v>
      </c>
      <c r="N25" s="6">
        <f t="shared" si="5"/>
        <v>35</v>
      </c>
      <c r="O25" s="3">
        <f t="shared" si="6"/>
        <v>26250</v>
      </c>
    </row>
    <row r="26" spans="1:15" x14ac:dyDescent="0.25">
      <c r="A26" s="2">
        <v>44760</v>
      </c>
      <c r="B26" s="4" t="s">
        <v>111</v>
      </c>
      <c r="C26" s="3">
        <v>110000</v>
      </c>
      <c r="D26" s="4" t="s">
        <v>57</v>
      </c>
      <c r="E26" s="4" t="s">
        <v>36</v>
      </c>
      <c r="F26" s="4" t="s">
        <v>37</v>
      </c>
      <c r="G26" s="4" t="s">
        <v>32</v>
      </c>
      <c r="H26" s="4" t="str">
        <f t="shared" si="7"/>
        <v>UNLIMITED 50</v>
      </c>
      <c r="I26" s="4" t="s">
        <v>847</v>
      </c>
      <c r="J26" s="3">
        <f t="shared" si="1"/>
        <v>75000</v>
      </c>
      <c r="K26" s="3">
        <f t="shared" si="2"/>
        <v>35000</v>
      </c>
      <c r="L26" s="5" t="str">
        <f t="shared" si="3"/>
        <v>65</v>
      </c>
      <c r="M26" s="3">
        <f t="shared" si="4"/>
        <v>48750</v>
      </c>
      <c r="N26" s="6">
        <f t="shared" si="5"/>
        <v>35</v>
      </c>
      <c r="O26" s="3">
        <f t="shared" si="6"/>
        <v>26250</v>
      </c>
    </row>
    <row r="27" spans="1:15" x14ac:dyDescent="0.25">
      <c r="A27" s="2">
        <v>44762</v>
      </c>
      <c r="B27" s="4" t="s">
        <v>114</v>
      </c>
      <c r="C27" s="3">
        <v>110000</v>
      </c>
      <c r="D27" s="4" t="s">
        <v>57</v>
      </c>
      <c r="E27" s="4" t="s">
        <v>41</v>
      </c>
      <c r="F27" s="4" t="s">
        <v>31</v>
      </c>
      <c r="G27" s="4" t="s">
        <v>32</v>
      </c>
      <c r="H27" s="4" t="str">
        <f t="shared" si="7"/>
        <v>UNLIMITED 50</v>
      </c>
      <c r="I27" s="4" t="s">
        <v>847</v>
      </c>
      <c r="J27" s="3">
        <f t="shared" si="1"/>
        <v>75000</v>
      </c>
      <c r="K27" s="3">
        <f t="shared" si="2"/>
        <v>35000</v>
      </c>
      <c r="L27" s="5" t="str">
        <f t="shared" si="3"/>
        <v>65</v>
      </c>
      <c r="M27" s="3">
        <f t="shared" si="4"/>
        <v>48750</v>
      </c>
      <c r="N27" s="6">
        <f t="shared" si="5"/>
        <v>35</v>
      </c>
      <c r="O27" s="3">
        <f t="shared" si="6"/>
        <v>26250</v>
      </c>
    </row>
    <row r="28" spans="1:15" x14ac:dyDescent="0.25">
      <c r="A28" s="2">
        <v>44763</v>
      </c>
      <c r="B28" s="4" t="s">
        <v>117</v>
      </c>
      <c r="C28" s="3">
        <v>110000</v>
      </c>
      <c r="D28" s="4" t="s">
        <v>57</v>
      </c>
      <c r="E28" s="4" t="s">
        <v>41</v>
      </c>
      <c r="F28" s="4" t="s">
        <v>31</v>
      </c>
      <c r="G28" s="4" t="s">
        <v>32</v>
      </c>
      <c r="H28" s="4" t="str">
        <f t="shared" si="7"/>
        <v>UNLIMITED 50</v>
      </c>
      <c r="I28" s="4" t="s">
        <v>847</v>
      </c>
      <c r="J28" s="3">
        <f t="shared" si="1"/>
        <v>75000</v>
      </c>
      <c r="K28" s="3">
        <f t="shared" si="2"/>
        <v>35000</v>
      </c>
      <c r="L28" s="5" t="str">
        <f t="shared" si="3"/>
        <v>65</v>
      </c>
      <c r="M28" s="3">
        <f t="shared" si="4"/>
        <v>48750</v>
      </c>
      <c r="N28" s="6">
        <f t="shared" si="5"/>
        <v>35</v>
      </c>
      <c r="O28" s="3">
        <f t="shared" si="6"/>
        <v>26250</v>
      </c>
    </row>
    <row r="29" spans="1:15" x14ac:dyDescent="0.25">
      <c r="A29" s="2">
        <v>44764</v>
      </c>
      <c r="B29" s="4" t="s">
        <v>120</v>
      </c>
      <c r="C29" s="3">
        <v>149000</v>
      </c>
      <c r="D29" s="4" t="s">
        <v>29</v>
      </c>
      <c r="E29" s="4" t="s">
        <v>123</v>
      </c>
      <c r="F29" s="4" t="s">
        <v>31</v>
      </c>
      <c r="G29" s="4" t="s">
        <v>32</v>
      </c>
      <c r="H29" s="4" t="str">
        <f t="shared" si="7"/>
        <v>UNLIMITED 100</v>
      </c>
      <c r="I29" s="4" t="s">
        <v>848</v>
      </c>
      <c r="J29" s="3">
        <f t="shared" si="1"/>
        <v>114000</v>
      </c>
      <c r="K29" s="3">
        <f t="shared" si="2"/>
        <v>35000</v>
      </c>
      <c r="L29" s="5" t="str">
        <f t="shared" si="3"/>
        <v>68</v>
      </c>
      <c r="M29" s="3">
        <f t="shared" si="4"/>
        <v>77520</v>
      </c>
      <c r="N29" s="6">
        <f t="shared" si="5"/>
        <v>32</v>
      </c>
      <c r="O29" s="3">
        <f t="shared" si="6"/>
        <v>36480</v>
      </c>
    </row>
    <row r="30" spans="1:15" x14ac:dyDescent="0.25">
      <c r="A30" s="2">
        <v>44764</v>
      </c>
      <c r="B30" s="4" t="s">
        <v>124</v>
      </c>
      <c r="C30" s="3">
        <v>149000</v>
      </c>
      <c r="D30" s="4" t="s">
        <v>29</v>
      </c>
      <c r="E30" s="4" t="s">
        <v>125</v>
      </c>
      <c r="F30" s="4" t="s">
        <v>31</v>
      </c>
      <c r="G30" s="4" t="s">
        <v>32</v>
      </c>
      <c r="H30" s="4" t="str">
        <f t="shared" si="7"/>
        <v>UNLIMITED 100</v>
      </c>
      <c r="I30" s="4" t="s">
        <v>848</v>
      </c>
      <c r="J30" s="3">
        <f t="shared" si="1"/>
        <v>114000</v>
      </c>
      <c r="K30" s="3">
        <f t="shared" si="2"/>
        <v>35000</v>
      </c>
      <c r="L30" s="5" t="str">
        <f t="shared" si="3"/>
        <v>68</v>
      </c>
      <c r="M30" s="3">
        <f t="shared" si="4"/>
        <v>77520</v>
      </c>
      <c r="N30" s="6">
        <f t="shared" si="5"/>
        <v>32</v>
      </c>
      <c r="O30" s="3">
        <f t="shared" si="6"/>
        <v>36480</v>
      </c>
    </row>
    <row r="31" spans="1:15" x14ac:dyDescent="0.25">
      <c r="A31" s="2">
        <v>44764</v>
      </c>
      <c r="B31" s="4" t="s">
        <v>126</v>
      </c>
      <c r="C31" s="3">
        <v>149000</v>
      </c>
      <c r="D31" s="4" t="s">
        <v>29</v>
      </c>
      <c r="E31" s="4" t="s">
        <v>125</v>
      </c>
      <c r="F31" s="4" t="s">
        <v>31</v>
      </c>
      <c r="G31" s="4" t="s">
        <v>32</v>
      </c>
      <c r="H31" s="4" t="str">
        <f t="shared" si="7"/>
        <v>UNLIMITED 100</v>
      </c>
      <c r="I31" s="4" t="s">
        <v>848</v>
      </c>
      <c r="J31" s="3">
        <f t="shared" si="1"/>
        <v>114000</v>
      </c>
      <c r="K31" s="3">
        <f t="shared" si="2"/>
        <v>35000</v>
      </c>
      <c r="L31" s="5" t="str">
        <f t="shared" si="3"/>
        <v>68</v>
      </c>
      <c r="M31" s="3">
        <f t="shared" si="4"/>
        <v>77520</v>
      </c>
      <c r="N31" s="6">
        <f t="shared" si="5"/>
        <v>32</v>
      </c>
      <c r="O31" s="3">
        <f t="shared" si="6"/>
        <v>36480</v>
      </c>
    </row>
    <row r="32" spans="1:15" x14ac:dyDescent="0.25">
      <c r="A32" s="2">
        <v>44764</v>
      </c>
      <c r="B32" s="4" t="s">
        <v>127</v>
      </c>
      <c r="C32" s="3">
        <v>149000</v>
      </c>
      <c r="D32" s="4" t="s">
        <v>29</v>
      </c>
      <c r="E32" s="4" t="s">
        <v>128</v>
      </c>
      <c r="F32" s="4" t="s">
        <v>31</v>
      </c>
      <c r="G32" s="4" t="s">
        <v>32</v>
      </c>
      <c r="H32" s="4" t="str">
        <f t="shared" si="7"/>
        <v>UNLIMITED 100</v>
      </c>
      <c r="I32" s="4" t="s">
        <v>848</v>
      </c>
      <c r="J32" s="3">
        <f t="shared" si="1"/>
        <v>114000</v>
      </c>
      <c r="K32" s="3">
        <f t="shared" si="2"/>
        <v>35000</v>
      </c>
      <c r="L32" s="5" t="str">
        <f t="shared" si="3"/>
        <v>68</v>
      </c>
      <c r="M32" s="3">
        <f t="shared" si="4"/>
        <v>77520</v>
      </c>
      <c r="N32" s="6">
        <f t="shared" si="5"/>
        <v>32</v>
      </c>
      <c r="O32" s="3">
        <f t="shared" si="6"/>
        <v>36480</v>
      </c>
    </row>
    <row r="33" spans="1:15" x14ac:dyDescent="0.25">
      <c r="A33" s="2">
        <v>44764</v>
      </c>
      <c r="B33" s="4" t="s">
        <v>129</v>
      </c>
      <c r="C33" s="3">
        <v>38000</v>
      </c>
      <c r="D33" s="4" t="s">
        <v>29</v>
      </c>
      <c r="E33" s="4" t="s">
        <v>123</v>
      </c>
      <c r="F33" s="4" t="s">
        <v>31</v>
      </c>
      <c r="G33" s="4" t="s">
        <v>130</v>
      </c>
      <c r="H33" s="4" t="str">
        <f t="shared" si="7"/>
        <v>UNLIMITED 100R</v>
      </c>
      <c r="I33" s="4" t="s">
        <v>853</v>
      </c>
      <c r="J33" s="3">
        <f t="shared" si="1"/>
        <v>38000</v>
      </c>
      <c r="K33" s="3">
        <f t="shared" si="2"/>
        <v>0</v>
      </c>
      <c r="L33" s="5" t="str">
        <f t="shared" si="3"/>
        <v>68</v>
      </c>
      <c r="M33" s="3">
        <f t="shared" si="4"/>
        <v>25840.000000000004</v>
      </c>
      <c r="N33" s="6">
        <f t="shared" si="5"/>
        <v>32</v>
      </c>
      <c r="O33" s="3">
        <f t="shared" si="6"/>
        <v>12159.999999999996</v>
      </c>
    </row>
    <row r="34" spans="1:15" x14ac:dyDescent="0.25">
      <c r="A34" s="2">
        <v>44764</v>
      </c>
      <c r="B34" s="4" t="s">
        <v>131</v>
      </c>
      <c r="C34" s="3">
        <v>38000</v>
      </c>
      <c r="D34" s="4" t="s">
        <v>29</v>
      </c>
      <c r="E34" s="4" t="s">
        <v>125</v>
      </c>
      <c r="F34" s="4" t="s">
        <v>31</v>
      </c>
      <c r="G34" s="4" t="s">
        <v>130</v>
      </c>
      <c r="H34" s="4" t="str">
        <f t="shared" si="7"/>
        <v>UNLIMITED 100R</v>
      </c>
      <c r="I34" s="4" t="s">
        <v>853</v>
      </c>
      <c r="J34" s="3">
        <f t="shared" si="1"/>
        <v>38000</v>
      </c>
      <c r="K34" s="3">
        <f t="shared" si="2"/>
        <v>0</v>
      </c>
      <c r="L34" s="5" t="str">
        <f t="shared" si="3"/>
        <v>68</v>
      </c>
      <c r="M34" s="3">
        <f t="shared" si="4"/>
        <v>25840.000000000004</v>
      </c>
      <c r="N34" s="6">
        <f t="shared" si="5"/>
        <v>32</v>
      </c>
      <c r="O34" s="3">
        <f t="shared" si="6"/>
        <v>12159.999999999996</v>
      </c>
    </row>
    <row r="35" spans="1:15" x14ac:dyDescent="0.25">
      <c r="A35" s="2">
        <v>44764</v>
      </c>
      <c r="B35" s="4" t="s">
        <v>132</v>
      </c>
      <c r="C35" s="3">
        <v>38000</v>
      </c>
      <c r="D35" s="4" t="s">
        <v>29</v>
      </c>
      <c r="E35" s="4" t="s">
        <v>125</v>
      </c>
      <c r="F35" s="4" t="s">
        <v>31</v>
      </c>
      <c r="G35" s="4" t="s">
        <v>130</v>
      </c>
      <c r="H35" s="4" t="str">
        <f t="shared" si="7"/>
        <v>UNLIMITED 100R</v>
      </c>
      <c r="I35" s="4" t="s">
        <v>853</v>
      </c>
      <c r="J35" s="3">
        <f t="shared" si="1"/>
        <v>38000</v>
      </c>
      <c r="K35" s="3">
        <f t="shared" si="2"/>
        <v>0</v>
      </c>
      <c r="L35" s="5" t="str">
        <f t="shared" si="3"/>
        <v>68</v>
      </c>
      <c r="M35" s="3">
        <f t="shared" si="4"/>
        <v>25840.000000000004</v>
      </c>
      <c r="N35" s="6">
        <f t="shared" si="5"/>
        <v>32</v>
      </c>
      <c r="O35" s="3">
        <f t="shared" si="6"/>
        <v>12159.999999999996</v>
      </c>
    </row>
    <row r="36" spans="1:15" x14ac:dyDescent="0.25">
      <c r="A36" s="2">
        <v>44764</v>
      </c>
      <c r="B36" s="4" t="s">
        <v>133</v>
      </c>
      <c r="C36" s="3">
        <v>38000</v>
      </c>
      <c r="D36" s="4" t="s">
        <v>29</v>
      </c>
      <c r="E36" s="4" t="s">
        <v>128</v>
      </c>
      <c r="F36" s="4" t="s">
        <v>31</v>
      </c>
      <c r="G36" s="4" t="s">
        <v>130</v>
      </c>
      <c r="H36" s="4" t="str">
        <f t="shared" si="7"/>
        <v>UNLIMITED 100R</v>
      </c>
      <c r="I36" s="4" t="s">
        <v>853</v>
      </c>
      <c r="J36" s="3">
        <f t="shared" si="1"/>
        <v>38000</v>
      </c>
      <c r="K36" s="3">
        <f t="shared" si="2"/>
        <v>0</v>
      </c>
      <c r="L36" s="5" t="str">
        <f t="shared" si="3"/>
        <v>68</v>
      </c>
      <c r="M36" s="3">
        <f t="shared" si="4"/>
        <v>25840.000000000004</v>
      </c>
      <c r="N36" s="6">
        <f t="shared" si="5"/>
        <v>32</v>
      </c>
      <c r="O36" s="3">
        <f t="shared" si="6"/>
        <v>12159.999999999996</v>
      </c>
    </row>
    <row r="37" spans="1:15" x14ac:dyDescent="0.25">
      <c r="A37" s="2">
        <v>44764</v>
      </c>
      <c r="B37" s="4" t="s">
        <v>134</v>
      </c>
      <c r="C37" s="3">
        <v>38000</v>
      </c>
      <c r="D37" s="4" t="s">
        <v>29</v>
      </c>
      <c r="E37" s="4" t="s">
        <v>123</v>
      </c>
      <c r="F37" s="4" t="s">
        <v>31</v>
      </c>
      <c r="G37" s="4" t="s">
        <v>130</v>
      </c>
      <c r="H37" s="4" t="str">
        <f t="shared" si="7"/>
        <v>UNLIMITED 100R</v>
      </c>
      <c r="I37" s="4" t="s">
        <v>853</v>
      </c>
      <c r="J37" s="3">
        <f t="shared" si="1"/>
        <v>38000</v>
      </c>
      <c r="K37" s="3">
        <f t="shared" si="2"/>
        <v>0</v>
      </c>
      <c r="L37" s="5" t="str">
        <f t="shared" si="3"/>
        <v>68</v>
      </c>
      <c r="M37" s="3">
        <f t="shared" si="4"/>
        <v>25840.000000000004</v>
      </c>
      <c r="N37" s="6">
        <f t="shared" si="5"/>
        <v>32</v>
      </c>
      <c r="O37" s="3">
        <f t="shared" si="6"/>
        <v>12159.999999999996</v>
      </c>
    </row>
    <row r="38" spans="1:15" x14ac:dyDescent="0.25">
      <c r="A38" s="2">
        <v>44764</v>
      </c>
      <c r="B38" s="4" t="s">
        <v>135</v>
      </c>
      <c r="C38" s="3">
        <v>38000</v>
      </c>
      <c r="D38" s="4" t="s">
        <v>29</v>
      </c>
      <c r="E38" s="4" t="s">
        <v>125</v>
      </c>
      <c r="F38" s="4" t="s">
        <v>31</v>
      </c>
      <c r="G38" s="4" t="s">
        <v>130</v>
      </c>
      <c r="H38" s="4" t="str">
        <f t="shared" si="7"/>
        <v>UNLIMITED 100R</v>
      </c>
      <c r="I38" s="4" t="s">
        <v>853</v>
      </c>
      <c r="J38" s="3">
        <f t="shared" si="1"/>
        <v>38000</v>
      </c>
      <c r="K38" s="3">
        <f t="shared" si="2"/>
        <v>0</v>
      </c>
      <c r="L38" s="5" t="str">
        <f t="shared" si="3"/>
        <v>68</v>
      </c>
      <c r="M38" s="3">
        <f t="shared" si="4"/>
        <v>25840.000000000004</v>
      </c>
      <c r="N38" s="6">
        <f t="shared" si="5"/>
        <v>32</v>
      </c>
      <c r="O38" s="3">
        <f t="shared" si="6"/>
        <v>12159.999999999996</v>
      </c>
    </row>
    <row r="39" spans="1:15" x14ac:dyDescent="0.25">
      <c r="A39" s="2">
        <v>44764</v>
      </c>
      <c r="B39" s="4" t="s">
        <v>136</v>
      </c>
      <c r="C39" s="3">
        <v>38000</v>
      </c>
      <c r="D39" s="4" t="s">
        <v>29</v>
      </c>
      <c r="E39" s="4" t="s">
        <v>125</v>
      </c>
      <c r="F39" s="4" t="s">
        <v>31</v>
      </c>
      <c r="G39" s="4" t="s">
        <v>130</v>
      </c>
      <c r="H39" s="4" t="str">
        <f t="shared" si="7"/>
        <v>UNLIMITED 100R</v>
      </c>
      <c r="I39" s="4" t="s">
        <v>853</v>
      </c>
      <c r="J39" s="3">
        <f t="shared" si="1"/>
        <v>38000</v>
      </c>
      <c r="K39" s="3">
        <f t="shared" si="2"/>
        <v>0</v>
      </c>
      <c r="L39" s="5" t="str">
        <f t="shared" si="3"/>
        <v>68</v>
      </c>
      <c r="M39" s="3">
        <f t="shared" si="4"/>
        <v>25840.000000000004</v>
      </c>
      <c r="N39" s="6">
        <f t="shared" si="5"/>
        <v>32</v>
      </c>
      <c r="O39" s="3">
        <f t="shared" si="6"/>
        <v>12159.999999999996</v>
      </c>
    </row>
    <row r="40" spans="1:15" x14ac:dyDescent="0.25">
      <c r="A40" s="2">
        <v>44764</v>
      </c>
      <c r="B40" s="4" t="s">
        <v>137</v>
      </c>
      <c r="C40" s="3">
        <v>38000</v>
      </c>
      <c r="D40" s="4" t="s">
        <v>29</v>
      </c>
      <c r="E40" s="4" t="s">
        <v>128</v>
      </c>
      <c r="F40" s="4" t="s">
        <v>31</v>
      </c>
      <c r="G40" s="4" t="s">
        <v>130</v>
      </c>
      <c r="H40" s="4" t="str">
        <f t="shared" si="7"/>
        <v>UNLIMITED 100R</v>
      </c>
      <c r="I40" s="4" t="s">
        <v>853</v>
      </c>
      <c r="J40" s="3">
        <f t="shared" si="1"/>
        <v>38000</v>
      </c>
      <c r="K40" s="3">
        <f t="shared" si="2"/>
        <v>0</v>
      </c>
      <c r="L40" s="5" t="str">
        <f t="shared" si="3"/>
        <v>68</v>
      </c>
      <c r="M40" s="3">
        <f t="shared" si="4"/>
        <v>25840.000000000004</v>
      </c>
      <c r="N40" s="6">
        <f t="shared" si="5"/>
        <v>32</v>
      </c>
      <c r="O40" s="3">
        <f t="shared" si="6"/>
        <v>12159.999999999996</v>
      </c>
    </row>
    <row r="41" spans="1:15" x14ac:dyDescent="0.25">
      <c r="A41" s="2">
        <v>44764</v>
      </c>
      <c r="B41" s="4" t="s">
        <v>138</v>
      </c>
      <c r="C41" s="3">
        <v>38000</v>
      </c>
      <c r="D41" s="4" t="s">
        <v>29</v>
      </c>
      <c r="E41" s="4" t="s">
        <v>123</v>
      </c>
      <c r="F41" s="4" t="s">
        <v>31</v>
      </c>
      <c r="G41" s="4" t="s">
        <v>130</v>
      </c>
      <c r="H41" s="4" t="str">
        <f t="shared" si="7"/>
        <v>UNLIMITED 100R</v>
      </c>
      <c r="I41" s="4" t="s">
        <v>853</v>
      </c>
      <c r="J41" s="3">
        <f t="shared" si="1"/>
        <v>38000</v>
      </c>
      <c r="K41" s="3">
        <f t="shared" si="2"/>
        <v>0</v>
      </c>
      <c r="L41" s="5" t="str">
        <f t="shared" si="3"/>
        <v>68</v>
      </c>
      <c r="M41" s="3">
        <f t="shared" si="4"/>
        <v>25840.000000000004</v>
      </c>
      <c r="N41" s="6">
        <f t="shared" si="5"/>
        <v>32</v>
      </c>
      <c r="O41" s="3">
        <f t="shared" si="6"/>
        <v>12159.999999999996</v>
      </c>
    </row>
    <row r="42" spans="1:15" x14ac:dyDescent="0.25">
      <c r="A42" s="2">
        <v>44764</v>
      </c>
      <c r="B42" s="4" t="s">
        <v>139</v>
      </c>
      <c r="C42" s="3">
        <v>38000</v>
      </c>
      <c r="D42" s="4" t="s">
        <v>29</v>
      </c>
      <c r="E42" s="4" t="s">
        <v>125</v>
      </c>
      <c r="F42" s="4" t="s">
        <v>31</v>
      </c>
      <c r="G42" s="4" t="s">
        <v>130</v>
      </c>
      <c r="H42" s="4" t="str">
        <f t="shared" si="7"/>
        <v>UNLIMITED 100R</v>
      </c>
      <c r="I42" s="4" t="s">
        <v>853</v>
      </c>
      <c r="J42" s="3">
        <f t="shared" si="1"/>
        <v>38000</v>
      </c>
      <c r="K42" s="3">
        <f t="shared" si="2"/>
        <v>0</v>
      </c>
      <c r="L42" s="5" t="str">
        <f t="shared" si="3"/>
        <v>68</v>
      </c>
      <c r="M42" s="3">
        <f t="shared" si="4"/>
        <v>25840.000000000004</v>
      </c>
      <c r="N42" s="6">
        <f t="shared" si="5"/>
        <v>32</v>
      </c>
      <c r="O42" s="3">
        <f t="shared" si="6"/>
        <v>12159.999999999996</v>
      </c>
    </row>
    <row r="43" spans="1:15" x14ac:dyDescent="0.25">
      <c r="A43" s="2">
        <v>44764</v>
      </c>
      <c r="B43" s="4" t="s">
        <v>140</v>
      </c>
      <c r="C43" s="3">
        <v>38000</v>
      </c>
      <c r="D43" s="4" t="s">
        <v>29</v>
      </c>
      <c r="E43" s="4" t="s">
        <v>125</v>
      </c>
      <c r="F43" s="4" t="s">
        <v>31</v>
      </c>
      <c r="G43" s="4" t="s">
        <v>130</v>
      </c>
      <c r="H43" s="4" t="str">
        <f t="shared" si="7"/>
        <v>UNLIMITED 100R</v>
      </c>
      <c r="I43" s="4" t="s">
        <v>853</v>
      </c>
      <c r="J43" s="3">
        <f t="shared" si="1"/>
        <v>38000</v>
      </c>
      <c r="K43" s="3">
        <f t="shared" si="2"/>
        <v>0</v>
      </c>
      <c r="L43" s="5" t="str">
        <f t="shared" si="3"/>
        <v>68</v>
      </c>
      <c r="M43" s="3">
        <f t="shared" si="4"/>
        <v>25840.000000000004</v>
      </c>
      <c r="N43" s="6">
        <f t="shared" si="5"/>
        <v>32</v>
      </c>
      <c r="O43" s="3">
        <f t="shared" si="6"/>
        <v>12159.999999999996</v>
      </c>
    </row>
    <row r="44" spans="1:15" x14ac:dyDescent="0.25">
      <c r="A44" s="2">
        <v>44764</v>
      </c>
      <c r="B44" s="4" t="s">
        <v>141</v>
      </c>
      <c r="C44" s="3">
        <v>38000</v>
      </c>
      <c r="D44" s="4" t="s">
        <v>29</v>
      </c>
      <c r="E44" s="4" t="s">
        <v>128</v>
      </c>
      <c r="F44" s="4" t="s">
        <v>31</v>
      </c>
      <c r="G44" s="4" t="s">
        <v>130</v>
      </c>
      <c r="H44" s="4" t="str">
        <f t="shared" si="7"/>
        <v>UNLIMITED 100R</v>
      </c>
      <c r="I44" s="4" t="s">
        <v>853</v>
      </c>
      <c r="J44" s="3">
        <f t="shared" si="1"/>
        <v>38000</v>
      </c>
      <c r="K44" s="3">
        <f t="shared" si="2"/>
        <v>0</v>
      </c>
      <c r="L44" s="5" t="str">
        <f t="shared" si="3"/>
        <v>68</v>
      </c>
      <c r="M44" s="3">
        <f t="shared" si="4"/>
        <v>25840.000000000004</v>
      </c>
      <c r="N44" s="6">
        <f t="shared" si="5"/>
        <v>32</v>
      </c>
      <c r="O44" s="3">
        <f t="shared" si="6"/>
        <v>12159.999999999996</v>
      </c>
    </row>
    <row r="45" spans="1:15" x14ac:dyDescent="0.25">
      <c r="A45" s="2">
        <v>44765</v>
      </c>
      <c r="B45" s="4" t="s">
        <v>142</v>
      </c>
      <c r="C45" s="3">
        <v>110000</v>
      </c>
      <c r="D45" s="4" t="s">
        <v>57</v>
      </c>
      <c r="E45" s="4" t="s">
        <v>41</v>
      </c>
      <c r="F45" s="4" t="s">
        <v>31</v>
      </c>
      <c r="G45" s="4" t="s">
        <v>32</v>
      </c>
      <c r="H45" s="4" t="str">
        <f t="shared" si="7"/>
        <v>UNLIMITED 50</v>
      </c>
      <c r="I45" s="4" t="s">
        <v>847</v>
      </c>
      <c r="J45" s="3">
        <f t="shared" si="1"/>
        <v>75000</v>
      </c>
      <c r="K45" s="3">
        <f t="shared" si="2"/>
        <v>35000</v>
      </c>
      <c r="L45" s="5" t="str">
        <f t="shared" si="3"/>
        <v>65</v>
      </c>
      <c r="M45" s="3">
        <f t="shared" si="4"/>
        <v>48750</v>
      </c>
      <c r="N45" s="6">
        <f t="shared" si="5"/>
        <v>35</v>
      </c>
      <c r="O45" s="3">
        <f t="shared" si="6"/>
        <v>26250</v>
      </c>
    </row>
    <row r="46" spans="1:15" x14ac:dyDescent="0.25">
      <c r="A46" s="2">
        <v>44768</v>
      </c>
      <c r="B46" s="4" t="s">
        <v>145</v>
      </c>
      <c r="C46" s="3">
        <v>182000</v>
      </c>
      <c r="D46" s="4" t="s">
        <v>57</v>
      </c>
      <c r="E46" s="4" t="s">
        <v>36</v>
      </c>
      <c r="F46" s="4" t="s">
        <v>37</v>
      </c>
      <c r="G46" s="4" t="s">
        <v>32</v>
      </c>
      <c r="H46" s="4" t="str">
        <f t="shared" si="7"/>
        <v>UNLIMITED 150</v>
      </c>
      <c r="I46" s="4" t="s">
        <v>851</v>
      </c>
      <c r="J46" s="3">
        <f t="shared" si="1"/>
        <v>147000</v>
      </c>
      <c r="K46" s="3">
        <f t="shared" si="2"/>
        <v>35000</v>
      </c>
      <c r="L46" s="5" t="str">
        <f t="shared" si="3"/>
        <v>71</v>
      </c>
      <c r="M46" s="3">
        <f t="shared" si="4"/>
        <v>104370</v>
      </c>
      <c r="N46" s="6">
        <f t="shared" si="5"/>
        <v>29</v>
      </c>
      <c r="O46" s="3">
        <f t="shared" si="6"/>
        <v>42630</v>
      </c>
    </row>
    <row r="47" spans="1:15" x14ac:dyDescent="0.25">
      <c r="A47" s="2">
        <v>44769</v>
      </c>
      <c r="B47" s="4" t="s">
        <v>148</v>
      </c>
      <c r="C47" s="3">
        <v>38000</v>
      </c>
      <c r="D47" s="4" t="s">
        <v>29</v>
      </c>
      <c r="E47" s="4" t="s">
        <v>30</v>
      </c>
      <c r="F47" s="4" t="s">
        <v>31</v>
      </c>
      <c r="G47" s="4" t="s">
        <v>130</v>
      </c>
      <c r="H47" s="4" t="str">
        <f t="shared" si="7"/>
        <v>UNLIMITED 100R</v>
      </c>
      <c r="I47" s="4" t="s">
        <v>853</v>
      </c>
      <c r="J47" s="3">
        <f t="shared" si="1"/>
        <v>38000</v>
      </c>
      <c r="K47" s="3">
        <f t="shared" si="2"/>
        <v>0</v>
      </c>
      <c r="L47" s="5" t="str">
        <f t="shared" si="3"/>
        <v>68</v>
      </c>
      <c r="M47" s="3">
        <f t="shared" si="4"/>
        <v>25840.000000000004</v>
      </c>
      <c r="N47" s="6">
        <f t="shared" si="5"/>
        <v>32</v>
      </c>
      <c r="O47" s="3">
        <f t="shared" si="6"/>
        <v>12159.999999999996</v>
      </c>
    </row>
    <row r="48" spans="1:15" x14ac:dyDescent="0.25">
      <c r="A48" s="2">
        <v>44769</v>
      </c>
      <c r="B48" s="4" t="s">
        <v>89</v>
      </c>
      <c r="C48" s="3">
        <v>38000</v>
      </c>
      <c r="D48" s="4" t="s">
        <v>29</v>
      </c>
      <c r="E48" s="4" t="s">
        <v>30</v>
      </c>
      <c r="F48" s="4" t="s">
        <v>31</v>
      </c>
      <c r="G48" s="4" t="s">
        <v>130</v>
      </c>
      <c r="H48" s="4" t="str">
        <f t="shared" si="7"/>
        <v>UNLIMITED 100R</v>
      </c>
      <c r="I48" s="4" t="s">
        <v>853</v>
      </c>
      <c r="J48" s="3">
        <f t="shared" si="1"/>
        <v>38000</v>
      </c>
      <c r="K48" s="3">
        <f t="shared" si="2"/>
        <v>0</v>
      </c>
      <c r="L48" s="5" t="str">
        <f t="shared" si="3"/>
        <v>68</v>
      </c>
      <c r="M48" s="3">
        <f t="shared" si="4"/>
        <v>25840.000000000004</v>
      </c>
      <c r="N48" s="6">
        <f t="shared" si="5"/>
        <v>32</v>
      </c>
      <c r="O48" s="3">
        <f t="shared" si="6"/>
        <v>12159.999999999996</v>
      </c>
    </row>
    <row r="49" spans="1:15" x14ac:dyDescent="0.25">
      <c r="A49" s="2">
        <v>44769</v>
      </c>
      <c r="B49" s="4" t="s">
        <v>99</v>
      </c>
      <c r="C49" s="3">
        <v>38000</v>
      </c>
      <c r="D49" s="4" t="s">
        <v>29</v>
      </c>
      <c r="E49" s="4" t="s">
        <v>41</v>
      </c>
      <c r="F49" s="4" t="s">
        <v>31</v>
      </c>
      <c r="G49" s="4" t="s">
        <v>130</v>
      </c>
      <c r="H49" s="4" t="str">
        <f t="shared" ref="H49:H65" si="8">IF(AND(A49&lt;DATE(2023,10,1),C49=110000),"UNLIMITED 50",
IF(AND(A49&lt;DATE(2023,10,1),C49=149000),"UNLIMITED 100",
IF(AND(A49&lt;DATE(2023,10,1),C49=182000),"UNLIMITED 150",
IF(AND(A49&lt;DATE(2023,10,1),C49=332000),"UNLIMITED 300",
IF(AND(A49&lt;DATE(2023,10,1),C49=212000),"CAPPED 200",
IF(AND(A49&lt;DATE(2023,10,1),C49=392000),"CAPPED 500",
IF(AND(A49&lt;DATE(2023,10,1),C49=25000),"UNLIMITED 50R",
IF(AND(A49&lt;DATE(2023,10,1),C49=38000),"UNLIMITED 100R",
IF(AND(A49&lt;DATE(2023,10,1),C49=49000),"UNLIMITED 150R",
IF(AND(A49&lt;DATE(2023,10,1),C49=99000),"UNLIMITED 300R",
IF(AND(A49&lt;DATE(2023,10,1),C49=59000),"CAPPED 200R",
IF(AND(A49&lt;DATE(2023,10,1),C49=119000),"CAPPED 500R",
IF(AND(A49&gt;=DATE(2023,10,1),A49&lt;DATE(2024,4,1),C49=125000),"UNLIMITED 50",
IF(AND(A49&gt;=DATE(2023,10,1),A49&lt;DATE(2024,4,1),C49=179000),"UNLIMITED 100",
IF(AND(A49&gt;=DATE(2023,10,1),A49&lt;DATE(2024,4,1),C49=233000),"UNLIMITED 150",
IF(AND(A49&gt;=DATE(2023,10,1),A49&lt;DATE(2024,4,1),C49=350000),"UNLIMITED 300",
IF(AND(A49&gt;=DATE(2023,10,1),A49&lt;DATE(2024,4,1),C49=30000),"UNLIMITED 50R",
IF(AND(A49&gt;=DATE(2023,10,1),A49&lt;DATE(2024,4,1),C49=48000),"UNLIMITED 100R",
IF(AND(A49&gt;=DATE(2023,10,1),A49&lt;DATE(2024,4,1),C49=66000),"UNLIMITED 150R",
IF(AND(A49&gt;=DATE(2023,10,1),A49&lt;DATE(2024,4,1),C49=105000),"UNLIMITED 300R",
IF(AND(A49&gt;=DATE(2024,4,1),C49=140000),"UNLIMITED 50",
IF(AND(A49&gt;=DATE(2024,4,1),C49=230000),"UNLIMITED 100",
IF(AND(A49&gt;=DATE(2024,4,1),C49=311000),"UNLIMITED 150",
IF(AND(A49&gt;=DATE(2024,4,1),C49=470000),"UNLIMITED 300",
IF(AND(A49&gt;=DATE(2024,4,1),C49=35000),"UNLIMITED 50R",
IF(AND(A49&gt;=DATE(2024,4,1),C49=65000),"UNLIMITED 100R",
IF(AND(A49&gt;=DATE(2024,4,1),C49=92000),"UNLIMITED 150R",
IF(AND(A49&gt;=DATE(2024,4,1),C49=145000),"UNLIMITED 300R",IF(AND(A49&lt;DATE(2023,10,1),C49=75000),"UNLIMITED 50L",
IF(AND(A49&lt;DATE(2023,10,1),C49=114000),"UNLIMITED 100L",
IF(AND(A49&lt;DATE(2023,10,1),C49=147000),"UNLIMITED 150L",
IF(AND(A49&lt;DATE(2023,10,1),C49=297000),"UNLIMITED 300L",
IF(AND(A49&lt;DATE(2023,10,1),C49=177000),"CAPPED 200L",
IF(AND(A49&lt;DATE(2023,10,1),C49=357000),"CAPPED 500L",
IF(AND(A49&gt;=DATE(2023,10,1),A49&lt;DATE(2024,4,1),C49=90000),"UNLIMITED 50L",
IF(AND(A49&gt;=DATE(2023,10,1),A49&lt;DATE(2024,4,1),C49=144000),"UNLIMITED 100L",
IF(AND(A49&gt;=DATE(2023,10,1),A49&lt;DATE(2024,4,1),C49=198000),"UNLIMITED 150L",
IF(AND(A49&gt;=DATE(2023,10,1),A49&lt;DATE(2024,4,1),C49=315000),"UNLIMITED 300L",
IF(AND(A49&gt;=DATE(2024,4,1),C49=105000),"UNLIMITED 50L",
IF(AND(A49&gt;=DATE(2024,4,1),C49=195000),"UNLIMITED 100L",
IF(AND(A49&gt;=DATE(2024,4,1),C49=276000),"UNLIMITED 150L",
IF(AND(A49&gt;=DATE(2024,4,1),C49=435000),"UNLIMITED 300L",""))))))))))))))))))))))))))))))))))))))))))</f>
        <v>UNLIMITED 100R</v>
      </c>
      <c r="I49" s="4" t="s">
        <v>853</v>
      </c>
      <c r="J49" s="3">
        <f t="shared" si="1"/>
        <v>38000</v>
      </c>
      <c r="K49" s="3">
        <f t="shared" si="2"/>
        <v>0</v>
      </c>
      <c r="L49" s="5" t="str">
        <f t="shared" si="3"/>
        <v>68</v>
      </c>
      <c r="M49" s="3">
        <f t="shared" si="4"/>
        <v>25840.000000000004</v>
      </c>
      <c r="N49" s="6">
        <f t="shared" si="5"/>
        <v>32</v>
      </c>
      <c r="O49" s="3">
        <f t="shared" si="6"/>
        <v>12159.999999999996</v>
      </c>
    </row>
    <row r="50" spans="1:15" x14ac:dyDescent="0.25">
      <c r="A50" s="2">
        <v>44774</v>
      </c>
      <c r="B50" s="4" t="s">
        <v>149</v>
      </c>
      <c r="C50" s="3">
        <v>110000</v>
      </c>
      <c r="D50" s="4" t="s">
        <v>57</v>
      </c>
      <c r="E50" s="4" t="s">
        <v>41</v>
      </c>
      <c r="F50" s="4" t="s">
        <v>31</v>
      </c>
      <c r="G50" s="4" t="s">
        <v>32</v>
      </c>
      <c r="H50" s="4" t="str">
        <f t="shared" si="8"/>
        <v>UNLIMITED 50</v>
      </c>
      <c r="I50" s="4" t="s">
        <v>847</v>
      </c>
      <c r="J50" s="3">
        <f t="shared" si="1"/>
        <v>75000</v>
      </c>
      <c r="K50" s="3">
        <f t="shared" si="2"/>
        <v>35000</v>
      </c>
      <c r="L50" s="5" t="str">
        <f t="shared" si="3"/>
        <v>65</v>
      </c>
      <c r="M50" s="3">
        <f t="shared" si="4"/>
        <v>48750</v>
      </c>
      <c r="N50" s="6">
        <f t="shared" si="5"/>
        <v>35</v>
      </c>
      <c r="O50" s="3">
        <f t="shared" si="6"/>
        <v>26250</v>
      </c>
    </row>
    <row r="51" spans="1:15" x14ac:dyDescent="0.25">
      <c r="A51" s="2">
        <v>44774</v>
      </c>
      <c r="B51" s="4" t="s">
        <v>152</v>
      </c>
      <c r="C51" s="3">
        <v>110000</v>
      </c>
      <c r="D51" s="4" t="s">
        <v>29</v>
      </c>
      <c r="E51" s="4" t="s">
        <v>155</v>
      </c>
      <c r="F51" s="4" t="s">
        <v>46</v>
      </c>
      <c r="G51" s="4" t="s">
        <v>32</v>
      </c>
      <c r="H51" s="4" t="str">
        <f t="shared" si="8"/>
        <v>UNLIMITED 50</v>
      </c>
      <c r="I51" s="4" t="s">
        <v>847</v>
      </c>
      <c r="J51" s="3">
        <f t="shared" si="1"/>
        <v>75000</v>
      </c>
      <c r="K51" s="3">
        <f t="shared" si="2"/>
        <v>35000</v>
      </c>
      <c r="L51" s="5" t="str">
        <f t="shared" si="3"/>
        <v>65</v>
      </c>
      <c r="M51" s="3">
        <f t="shared" si="4"/>
        <v>48750</v>
      </c>
      <c r="N51" s="6">
        <f t="shared" si="5"/>
        <v>35</v>
      </c>
      <c r="O51" s="3">
        <f t="shared" si="6"/>
        <v>26250</v>
      </c>
    </row>
    <row r="52" spans="1:15" x14ac:dyDescent="0.25">
      <c r="A52" s="2">
        <v>44775</v>
      </c>
      <c r="B52" s="4" t="s">
        <v>156</v>
      </c>
      <c r="C52" s="3">
        <v>110000</v>
      </c>
      <c r="D52" s="4" t="s">
        <v>57</v>
      </c>
      <c r="E52" s="4" t="s">
        <v>30</v>
      </c>
      <c r="F52" s="4" t="s">
        <v>31</v>
      </c>
      <c r="G52" s="4" t="s">
        <v>32</v>
      </c>
      <c r="H52" s="4" t="str">
        <f t="shared" si="8"/>
        <v>UNLIMITED 50</v>
      </c>
      <c r="I52" s="4" t="s">
        <v>847</v>
      </c>
      <c r="J52" s="3">
        <f t="shared" si="1"/>
        <v>75000</v>
      </c>
      <c r="K52" s="3">
        <f t="shared" si="2"/>
        <v>35000</v>
      </c>
      <c r="L52" s="5" t="str">
        <f t="shared" si="3"/>
        <v>65</v>
      </c>
      <c r="M52" s="3">
        <f t="shared" si="4"/>
        <v>48750</v>
      </c>
      <c r="N52" s="6">
        <f t="shared" si="5"/>
        <v>35</v>
      </c>
      <c r="O52" s="3">
        <f t="shared" si="6"/>
        <v>26250</v>
      </c>
    </row>
    <row r="53" spans="1:15" x14ac:dyDescent="0.25">
      <c r="A53" s="2">
        <v>44775</v>
      </c>
      <c r="B53" s="4" t="s">
        <v>158</v>
      </c>
      <c r="C53" s="3">
        <v>110000</v>
      </c>
      <c r="D53" s="4" t="s">
        <v>29</v>
      </c>
      <c r="E53" s="4" t="s">
        <v>30</v>
      </c>
      <c r="F53" s="4" t="s">
        <v>31</v>
      </c>
      <c r="G53" s="4" t="s">
        <v>130</v>
      </c>
      <c r="H53" s="4" t="str">
        <f t="shared" si="8"/>
        <v>UNLIMITED 50</v>
      </c>
      <c r="I53" s="4" t="s">
        <v>847</v>
      </c>
      <c r="J53" s="3">
        <f t="shared" si="1"/>
        <v>75000</v>
      </c>
      <c r="K53" s="3">
        <f t="shared" si="2"/>
        <v>35000</v>
      </c>
      <c r="L53" s="5" t="str">
        <f t="shared" si="3"/>
        <v>65</v>
      </c>
      <c r="M53" s="3">
        <f t="shared" si="4"/>
        <v>48750</v>
      </c>
      <c r="N53" s="6">
        <f t="shared" si="5"/>
        <v>35</v>
      </c>
      <c r="O53" s="3">
        <f t="shared" si="6"/>
        <v>26250</v>
      </c>
    </row>
    <row r="54" spans="1:15" x14ac:dyDescent="0.25">
      <c r="A54" s="2">
        <v>44777</v>
      </c>
      <c r="B54" s="4" t="s">
        <v>161</v>
      </c>
      <c r="C54" s="3">
        <v>149000</v>
      </c>
      <c r="D54" s="4" t="s">
        <v>57</v>
      </c>
      <c r="E54" s="4" t="s">
        <v>50</v>
      </c>
      <c r="F54" s="4" t="s">
        <v>46</v>
      </c>
      <c r="G54" s="4" t="s">
        <v>32</v>
      </c>
      <c r="H54" s="4" t="str">
        <f t="shared" si="8"/>
        <v>UNLIMITED 100</v>
      </c>
      <c r="I54" s="4" t="s">
        <v>848</v>
      </c>
      <c r="J54" s="3">
        <f t="shared" si="1"/>
        <v>114000</v>
      </c>
      <c r="K54" s="3">
        <f t="shared" si="2"/>
        <v>35000</v>
      </c>
      <c r="L54" s="5" t="str">
        <f t="shared" si="3"/>
        <v>68</v>
      </c>
      <c r="M54" s="3">
        <f t="shared" si="4"/>
        <v>77520</v>
      </c>
      <c r="N54" s="6">
        <f t="shared" si="5"/>
        <v>32</v>
      </c>
      <c r="O54" s="3">
        <f t="shared" si="6"/>
        <v>36480</v>
      </c>
    </row>
    <row r="55" spans="1:15" x14ac:dyDescent="0.25">
      <c r="A55" s="2">
        <v>44778</v>
      </c>
      <c r="B55" s="4" t="s">
        <v>164</v>
      </c>
      <c r="C55" s="3">
        <v>110000</v>
      </c>
      <c r="D55" s="4" t="s">
        <v>29</v>
      </c>
      <c r="E55" s="4" t="s">
        <v>36</v>
      </c>
      <c r="F55" s="4" t="s">
        <v>37</v>
      </c>
      <c r="G55" s="4" t="s">
        <v>32</v>
      </c>
      <c r="H55" s="4" t="str">
        <f t="shared" si="8"/>
        <v>UNLIMITED 50</v>
      </c>
      <c r="I55" s="4" t="s">
        <v>847</v>
      </c>
      <c r="J55" s="3">
        <f t="shared" si="1"/>
        <v>75000</v>
      </c>
      <c r="K55" s="3">
        <f t="shared" si="2"/>
        <v>35000</v>
      </c>
      <c r="L55" s="5" t="str">
        <f t="shared" si="3"/>
        <v>65</v>
      </c>
      <c r="M55" s="3">
        <f t="shared" si="4"/>
        <v>48750</v>
      </c>
      <c r="N55" s="6">
        <f t="shared" si="5"/>
        <v>35</v>
      </c>
      <c r="O55" s="3">
        <f t="shared" si="6"/>
        <v>26250</v>
      </c>
    </row>
    <row r="56" spans="1:15" x14ac:dyDescent="0.25">
      <c r="A56" s="2">
        <v>44778</v>
      </c>
      <c r="B56" s="4" t="s">
        <v>167</v>
      </c>
      <c r="C56" s="3">
        <v>149000</v>
      </c>
      <c r="D56" s="4" t="s">
        <v>29</v>
      </c>
      <c r="E56" s="4" t="s">
        <v>30</v>
      </c>
      <c r="F56" s="4" t="s">
        <v>31</v>
      </c>
      <c r="G56" s="4" t="s">
        <v>32</v>
      </c>
      <c r="H56" s="4" t="str">
        <f t="shared" si="8"/>
        <v>UNLIMITED 100</v>
      </c>
      <c r="I56" s="4" t="s">
        <v>848</v>
      </c>
      <c r="J56" s="3">
        <f t="shared" si="1"/>
        <v>114000</v>
      </c>
      <c r="K56" s="3">
        <f t="shared" si="2"/>
        <v>35000</v>
      </c>
      <c r="L56" s="5" t="str">
        <f t="shared" si="3"/>
        <v>68</v>
      </c>
      <c r="M56" s="3">
        <f t="shared" si="4"/>
        <v>77520</v>
      </c>
      <c r="N56" s="6">
        <f t="shared" si="5"/>
        <v>32</v>
      </c>
      <c r="O56" s="3">
        <f t="shared" si="6"/>
        <v>36480</v>
      </c>
    </row>
    <row r="57" spans="1:15" x14ac:dyDescent="0.25">
      <c r="A57" s="2">
        <v>44779</v>
      </c>
      <c r="B57" s="4" t="s">
        <v>170</v>
      </c>
      <c r="C57" s="3">
        <v>332000</v>
      </c>
      <c r="D57" s="4" t="s">
        <v>57</v>
      </c>
      <c r="E57" s="4" t="s">
        <v>30</v>
      </c>
      <c r="F57" s="4" t="s">
        <v>31</v>
      </c>
      <c r="G57" s="4" t="s">
        <v>32</v>
      </c>
      <c r="H57" s="4" t="str">
        <f t="shared" si="8"/>
        <v>UNLIMITED 300</v>
      </c>
      <c r="I57" s="4" t="s">
        <v>849</v>
      </c>
      <c r="J57" s="3">
        <f t="shared" si="1"/>
        <v>297000</v>
      </c>
      <c r="K57" s="3">
        <f t="shared" si="2"/>
        <v>35000</v>
      </c>
      <c r="L57" s="5" t="str">
        <f t="shared" si="3"/>
        <v>63</v>
      </c>
      <c r="M57" s="3">
        <f t="shared" si="4"/>
        <v>187110</v>
      </c>
      <c r="N57" s="6">
        <f t="shared" si="5"/>
        <v>37</v>
      </c>
      <c r="O57" s="3">
        <f t="shared" si="6"/>
        <v>109890</v>
      </c>
    </row>
    <row r="58" spans="1:15" x14ac:dyDescent="0.25">
      <c r="A58" s="2">
        <v>44781</v>
      </c>
      <c r="B58" s="4" t="s">
        <v>173</v>
      </c>
      <c r="C58" s="3">
        <v>110000</v>
      </c>
      <c r="D58" s="4" t="s">
        <v>57</v>
      </c>
      <c r="E58" s="4" t="s">
        <v>36</v>
      </c>
      <c r="F58" s="4" t="s">
        <v>37</v>
      </c>
      <c r="G58" s="4" t="s">
        <v>32</v>
      </c>
      <c r="H58" s="4" t="str">
        <f t="shared" si="8"/>
        <v>UNLIMITED 50</v>
      </c>
      <c r="I58" s="4" t="s">
        <v>847</v>
      </c>
      <c r="J58" s="3">
        <f t="shared" si="1"/>
        <v>75000</v>
      </c>
      <c r="K58" s="3">
        <f t="shared" si="2"/>
        <v>35000</v>
      </c>
      <c r="L58" s="5" t="str">
        <f t="shared" si="3"/>
        <v>65</v>
      </c>
      <c r="M58" s="3">
        <f t="shared" si="4"/>
        <v>48750</v>
      </c>
      <c r="N58" s="6">
        <f t="shared" si="5"/>
        <v>35</v>
      </c>
      <c r="O58" s="3">
        <f t="shared" si="6"/>
        <v>26250</v>
      </c>
    </row>
    <row r="59" spans="1:15" x14ac:dyDescent="0.25">
      <c r="A59" s="2">
        <v>44782</v>
      </c>
      <c r="B59" s="4" t="s">
        <v>176</v>
      </c>
      <c r="C59" s="3">
        <v>110000</v>
      </c>
      <c r="D59" s="4" t="s">
        <v>57</v>
      </c>
      <c r="E59" s="4" t="s">
        <v>36</v>
      </c>
      <c r="F59" s="4" t="s">
        <v>37</v>
      </c>
      <c r="G59" s="4" t="s">
        <v>32</v>
      </c>
      <c r="H59" s="4" t="str">
        <f t="shared" si="8"/>
        <v>UNLIMITED 50</v>
      </c>
      <c r="I59" s="4" t="s">
        <v>847</v>
      </c>
      <c r="J59" s="3">
        <f t="shared" si="1"/>
        <v>75000</v>
      </c>
      <c r="K59" s="3">
        <f t="shared" si="2"/>
        <v>35000</v>
      </c>
      <c r="L59" s="5" t="str">
        <f t="shared" si="3"/>
        <v>65</v>
      </c>
      <c r="M59" s="3">
        <f t="shared" si="4"/>
        <v>48750</v>
      </c>
      <c r="N59" s="6">
        <f t="shared" si="5"/>
        <v>35</v>
      </c>
      <c r="O59" s="3">
        <f t="shared" si="6"/>
        <v>26250</v>
      </c>
    </row>
    <row r="60" spans="1:15" x14ac:dyDescent="0.25">
      <c r="A60" s="2">
        <v>44785</v>
      </c>
      <c r="B60" s="4" t="s">
        <v>33</v>
      </c>
      <c r="C60" s="3">
        <v>110000</v>
      </c>
      <c r="D60" s="4" t="s">
        <v>57</v>
      </c>
      <c r="E60" s="4" t="s">
        <v>36</v>
      </c>
      <c r="F60" s="4" t="s">
        <v>31</v>
      </c>
      <c r="G60" s="4" t="s">
        <v>32</v>
      </c>
      <c r="H60" s="4" t="str">
        <f t="shared" si="8"/>
        <v>UNLIMITED 50</v>
      </c>
      <c r="I60" s="4" t="s">
        <v>847</v>
      </c>
      <c r="J60" s="3">
        <f t="shared" si="1"/>
        <v>75000</v>
      </c>
      <c r="K60" s="3">
        <f t="shared" si="2"/>
        <v>35000</v>
      </c>
      <c r="L60" s="5" t="str">
        <f t="shared" si="3"/>
        <v>65</v>
      </c>
      <c r="M60" s="3">
        <f t="shared" si="4"/>
        <v>48750</v>
      </c>
      <c r="N60" s="6">
        <f t="shared" si="5"/>
        <v>35</v>
      </c>
      <c r="O60" s="3">
        <f t="shared" si="6"/>
        <v>26250</v>
      </c>
    </row>
    <row r="61" spans="1:15" x14ac:dyDescent="0.25">
      <c r="A61" s="2">
        <v>44786</v>
      </c>
      <c r="B61" s="4" t="s">
        <v>181</v>
      </c>
      <c r="C61" s="3">
        <v>110000</v>
      </c>
      <c r="D61" s="4" t="s">
        <v>29</v>
      </c>
      <c r="E61" s="4" t="s">
        <v>36</v>
      </c>
      <c r="F61" s="4" t="s">
        <v>37</v>
      </c>
      <c r="G61" s="4" t="s">
        <v>32</v>
      </c>
      <c r="H61" s="4" t="str">
        <f t="shared" si="8"/>
        <v>UNLIMITED 50</v>
      </c>
      <c r="I61" s="4" t="s">
        <v>847</v>
      </c>
      <c r="J61" s="3">
        <f t="shared" si="1"/>
        <v>75000</v>
      </c>
      <c r="K61" s="3">
        <f t="shared" si="2"/>
        <v>35000</v>
      </c>
      <c r="L61" s="5" t="str">
        <f t="shared" si="3"/>
        <v>65</v>
      </c>
      <c r="M61" s="3">
        <f t="shared" si="4"/>
        <v>48750</v>
      </c>
      <c r="N61" s="6">
        <f t="shared" si="5"/>
        <v>35</v>
      </c>
      <c r="O61" s="3">
        <f t="shared" si="6"/>
        <v>26250</v>
      </c>
    </row>
    <row r="62" spans="1:15" x14ac:dyDescent="0.25">
      <c r="A62" s="2">
        <v>44787</v>
      </c>
      <c r="B62" s="4" t="s">
        <v>184</v>
      </c>
      <c r="C62" s="3">
        <v>212000</v>
      </c>
      <c r="D62" s="4" t="s">
        <v>57</v>
      </c>
      <c r="E62" s="4" t="s">
        <v>36</v>
      </c>
      <c r="F62" s="4" t="s">
        <v>37</v>
      </c>
      <c r="G62" s="4" t="s">
        <v>32</v>
      </c>
      <c r="H62" s="4" t="str">
        <f t="shared" si="8"/>
        <v>CAPPED 200</v>
      </c>
      <c r="I62" s="4" t="s">
        <v>850</v>
      </c>
      <c r="J62" s="3">
        <f t="shared" si="1"/>
        <v>177000</v>
      </c>
      <c r="K62" s="3">
        <f t="shared" si="2"/>
        <v>35000</v>
      </c>
      <c r="L62" s="5" t="str">
        <f t="shared" si="3"/>
        <v>70</v>
      </c>
      <c r="M62" s="3">
        <f t="shared" si="4"/>
        <v>123899.99999999999</v>
      </c>
      <c r="N62" s="6">
        <f t="shared" si="5"/>
        <v>30</v>
      </c>
      <c r="O62" s="3">
        <f t="shared" si="6"/>
        <v>53100.000000000015</v>
      </c>
    </row>
    <row r="63" spans="1:15" x14ac:dyDescent="0.25">
      <c r="A63" s="2">
        <v>44788</v>
      </c>
      <c r="B63" s="4" t="s">
        <v>72</v>
      </c>
      <c r="C63" s="3">
        <v>110000</v>
      </c>
      <c r="D63" s="4" t="s">
        <v>57</v>
      </c>
      <c r="E63" s="4" t="s">
        <v>95</v>
      </c>
      <c r="F63" s="4" t="s">
        <v>46</v>
      </c>
      <c r="G63" s="4" t="s">
        <v>32</v>
      </c>
      <c r="H63" s="4" t="str">
        <f t="shared" si="8"/>
        <v>UNLIMITED 50</v>
      </c>
      <c r="I63" s="4" t="s">
        <v>847</v>
      </c>
      <c r="J63" s="3">
        <f t="shared" si="1"/>
        <v>75000</v>
      </c>
      <c r="K63" s="3">
        <f t="shared" si="2"/>
        <v>35000</v>
      </c>
      <c r="L63" s="5" t="str">
        <f t="shared" si="3"/>
        <v>65</v>
      </c>
      <c r="M63" s="3">
        <f t="shared" si="4"/>
        <v>48750</v>
      </c>
      <c r="N63" s="6">
        <f t="shared" si="5"/>
        <v>35</v>
      </c>
      <c r="O63" s="3">
        <f t="shared" si="6"/>
        <v>26250</v>
      </c>
    </row>
    <row r="64" spans="1:15" x14ac:dyDescent="0.25">
      <c r="A64" s="2">
        <v>44789</v>
      </c>
      <c r="B64" s="4" t="s">
        <v>189</v>
      </c>
      <c r="C64" s="3">
        <v>110000</v>
      </c>
      <c r="D64" s="4" t="s">
        <v>29</v>
      </c>
      <c r="E64" s="4" t="s">
        <v>36</v>
      </c>
      <c r="F64" s="4" t="s">
        <v>37</v>
      </c>
      <c r="G64" s="4" t="s">
        <v>32</v>
      </c>
      <c r="H64" s="4" t="str">
        <f t="shared" si="8"/>
        <v>UNLIMITED 50</v>
      </c>
      <c r="I64" s="4" t="s">
        <v>847</v>
      </c>
      <c r="J64" s="3">
        <f t="shared" si="1"/>
        <v>75000</v>
      </c>
      <c r="K64" s="3">
        <f t="shared" si="2"/>
        <v>35000</v>
      </c>
      <c r="L64" s="5" t="str">
        <f t="shared" si="3"/>
        <v>65</v>
      </c>
      <c r="M64" s="3">
        <f t="shared" si="4"/>
        <v>48750</v>
      </c>
      <c r="N64" s="6">
        <f t="shared" si="5"/>
        <v>35</v>
      </c>
      <c r="O64" s="3">
        <f t="shared" si="6"/>
        <v>26250</v>
      </c>
    </row>
    <row r="65" spans="1:15" x14ac:dyDescent="0.25">
      <c r="A65" s="2">
        <v>44789</v>
      </c>
      <c r="B65" s="4" t="s">
        <v>191</v>
      </c>
      <c r="C65" s="3">
        <v>212000</v>
      </c>
      <c r="D65" s="4" t="s">
        <v>57</v>
      </c>
      <c r="E65" s="4" t="s">
        <v>36</v>
      </c>
      <c r="F65" s="4" t="s">
        <v>37</v>
      </c>
      <c r="G65" s="4" t="s">
        <v>32</v>
      </c>
      <c r="H65" s="4" t="str">
        <f t="shared" si="8"/>
        <v>CAPPED 200</v>
      </c>
      <c r="I65" s="4" t="s">
        <v>850</v>
      </c>
      <c r="J65" s="3">
        <f t="shared" si="1"/>
        <v>177000</v>
      </c>
      <c r="K65" s="3">
        <f t="shared" si="2"/>
        <v>35000</v>
      </c>
      <c r="L65" s="5" t="str">
        <f t="shared" si="3"/>
        <v>70</v>
      </c>
      <c r="M65" s="3">
        <f t="shared" si="4"/>
        <v>123899.99999999999</v>
      </c>
      <c r="N65" s="6">
        <f t="shared" si="5"/>
        <v>30</v>
      </c>
      <c r="O65" s="3">
        <f t="shared" si="6"/>
        <v>53100.000000000015</v>
      </c>
    </row>
    <row r="66" spans="1:15" x14ac:dyDescent="0.25">
      <c r="A66" s="2">
        <v>44789</v>
      </c>
      <c r="B66" s="4" t="s">
        <v>194</v>
      </c>
      <c r="C66" s="3">
        <v>207000</v>
      </c>
      <c r="D66" s="4" t="s">
        <v>29</v>
      </c>
      <c r="E66" s="4" t="s">
        <v>36</v>
      </c>
      <c r="F66" s="4" t="s">
        <v>37</v>
      </c>
      <c r="G66" s="4" t="s">
        <v>196</v>
      </c>
      <c r="H66" s="4" t="s">
        <v>864</v>
      </c>
      <c r="I66" s="4" t="s">
        <v>864</v>
      </c>
      <c r="J66" s="3" t="str">
        <f t="shared" ref="J66:J129" si="9">IF(OR(I66="UNLIMITED 50", I66="UNLIMITED 100", I66="UNLIMITED 150", I66="UNLIMITED 300", I66="CAPPED 200", I66="CAPPED 500"), C66-35000,
IF(OR(I66="UNLIMITED 50(Recurrent)", I66="UNLIMITED 100(Recurrent)", I66="UNLIMITED 150(Recurrent)", I66="UNLIMITED 300(Recurrent)", I66="CAPPED 200(Recurrent)", I66="CAPPED 500(Recurrent)"), C66,
IF(OR(I66="UNLIMITED 50 (No logistics)", I66="UNLIMITED 100 (No logistics)", I66="UNLIMITED 150 (No logistics)", I66="UNLIMITED 300 (No logistics)", I66="CAPPED 200 (No logistics)", I66="CAPPED 500 (No logistics)"), C66,
IF(I66="N/A", "N/A", ""))))</f>
        <v>N/A</v>
      </c>
      <c r="K66" s="3" t="str">
        <f t="shared" ref="K66:K129" si="10">IF(OR(I66="UNLIMITED 50",I66="UNLIMITED 100",I66="UNLIMITED 150",I66="UNLIMITED 300",I66="CAPPED 200",I66="CAPPED 500"),35000,IF(OR(I66="UNLIMITED 50(Recurrent)", I66="UNLIMITED 100(Recurrent)", I66="UNLIMITED 150(Recurrent)", I66="UNLIMITED 300(Recurrent)", I66="CAPPED 200(Recurrent)", I66="CAPPED 500(Recurrent)"), 0,
IF(OR(I66="UNLIMITED 50 (No logistics)", I66="UNLIMITED 100 (No logistics)", I66="UNLIMITED 150 (No logistics)", I66="UNLIMITED 300 (No logistics)", I66="CAPPED 200 (No logistics)", I66="CAPPED 500 (No logistics)"), 0,
IF(I66="N/A", "N/A", ""))))</f>
        <v>N/A</v>
      </c>
      <c r="L66" s="5" t="str">
        <f t="shared" ref="L66:L129" si="11">IF(OR(I66="UNLIMITED 50", I66="UNLIMITED 50(Recurrent)", I66="UNLIMITED 50 (No logistics)"), "65",
IF(OR(I66="UNLIMITED 100", I66="UNLIMITED 100(Recurrent)", I66="UNLIMITED 100 (No logistics)"), "68",
IF(OR(I66="UNLIMITED 150", I66="UNLIMITED 150(Recurrent)", I66="UNLIMITED 150 (No logistics)"), "71",
IF(OR(I66="UNLIMITED 300", I66="UNLIMITED 300(Recurrent)", I66="UNLIMITED 300 (No logistics)"), "63",
IF(OR(I66="CAPPED 200", I66="CAPPED 200(Recurrent)", I66="CAPPED 200 (No logistics)"), "70",
IF(OR(I66="CAPPED 500", I66="CAPPED 500(Recurrent)", I66="CAPPED 500 (No logistics)"), "69",
IF(I66="N/A", "N/A", "")))))))</f>
        <v>N/A</v>
      </c>
      <c r="M66" s="3" t="s">
        <v>864</v>
      </c>
      <c r="N66" s="6" t="s">
        <v>864</v>
      </c>
      <c r="O66" s="3" t="s">
        <v>864</v>
      </c>
    </row>
    <row r="67" spans="1:15" x14ac:dyDescent="0.25">
      <c r="A67" s="2">
        <v>44791</v>
      </c>
      <c r="B67" s="4" t="s">
        <v>197</v>
      </c>
      <c r="C67" s="3">
        <v>182000</v>
      </c>
      <c r="D67" s="4" t="s">
        <v>57</v>
      </c>
      <c r="E67" s="4" t="s">
        <v>155</v>
      </c>
      <c r="F67" s="4" t="s">
        <v>46</v>
      </c>
      <c r="G67" s="4" t="s">
        <v>32</v>
      </c>
      <c r="H67" s="4" t="str">
        <f>IF(AND(A67&lt;DATE(2023,10,1),C67=110000),"UNLIMITED 50",
IF(AND(A67&lt;DATE(2023,10,1),C67=149000),"UNLIMITED 100",
IF(AND(A67&lt;DATE(2023,10,1),C67=182000),"UNLIMITED 150",
IF(AND(A67&lt;DATE(2023,10,1),C67=332000),"UNLIMITED 300",
IF(AND(A67&lt;DATE(2023,10,1),C67=212000),"CAPPED 200",
IF(AND(A67&lt;DATE(2023,10,1),C67=392000),"CAPPED 500",
IF(AND(A67&lt;DATE(2023,10,1),C67=25000),"UNLIMITED 50R",
IF(AND(A67&lt;DATE(2023,10,1),C67=38000),"UNLIMITED 100R",
IF(AND(A67&lt;DATE(2023,10,1),C67=49000),"UNLIMITED 150R",
IF(AND(A67&lt;DATE(2023,10,1),C67=99000),"UNLIMITED 300R",
IF(AND(A67&lt;DATE(2023,10,1),C67=59000),"CAPPED 200R",
IF(AND(A67&lt;DATE(2023,10,1),C67=119000),"CAPPED 500R",
IF(AND(A67&gt;=DATE(2023,10,1),A67&lt;DATE(2024,4,1),C67=125000),"UNLIMITED 50",
IF(AND(A67&gt;=DATE(2023,10,1),A67&lt;DATE(2024,4,1),C67=179000),"UNLIMITED 100",
IF(AND(A67&gt;=DATE(2023,10,1),A67&lt;DATE(2024,4,1),C67=233000),"UNLIMITED 150",
IF(AND(A67&gt;=DATE(2023,10,1),A67&lt;DATE(2024,4,1),C67=350000),"UNLIMITED 300",
IF(AND(A67&gt;=DATE(2023,10,1),A67&lt;DATE(2024,4,1),C67=30000),"UNLIMITED 50R",
IF(AND(A67&gt;=DATE(2023,10,1),A67&lt;DATE(2024,4,1),C67=48000),"UNLIMITED 100R",
IF(AND(A67&gt;=DATE(2023,10,1),A67&lt;DATE(2024,4,1),C67=66000),"UNLIMITED 150R",
IF(AND(A67&gt;=DATE(2023,10,1),A67&lt;DATE(2024,4,1),C67=105000),"UNLIMITED 300R",
IF(AND(A67&gt;=DATE(2024,4,1),C67=140000),"UNLIMITED 50",
IF(AND(A67&gt;=DATE(2024,4,1),C67=230000),"UNLIMITED 100",
IF(AND(A67&gt;=DATE(2024,4,1),C67=311000),"UNLIMITED 150",
IF(AND(A67&gt;=DATE(2024,4,1),C67=470000),"UNLIMITED 300",
IF(AND(A67&gt;=DATE(2024,4,1),C67=35000),"UNLIMITED 50R",
IF(AND(A67&gt;=DATE(2024,4,1),C67=65000),"UNLIMITED 100R",
IF(AND(A67&gt;=DATE(2024,4,1),C67=92000),"UNLIMITED 150R",
IF(AND(A67&gt;=DATE(2024,4,1),C67=145000),"UNLIMITED 300R",IF(AND(A67&lt;DATE(2023,10,1),C67=75000),"UNLIMITED 50L",
IF(AND(A67&lt;DATE(2023,10,1),C67=114000),"UNLIMITED 100L",
IF(AND(A67&lt;DATE(2023,10,1),C67=147000),"UNLIMITED 150L",
IF(AND(A67&lt;DATE(2023,10,1),C67=297000),"UNLIMITED 300L",
IF(AND(A67&lt;DATE(2023,10,1),C67=177000),"CAPPED 200L",
IF(AND(A67&lt;DATE(2023,10,1),C67=357000),"CAPPED 500L",
IF(AND(A67&gt;=DATE(2023,10,1),A67&lt;DATE(2024,4,1),C67=90000),"UNLIMITED 50L",
IF(AND(A67&gt;=DATE(2023,10,1),A67&lt;DATE(2024,4,1),C67=144000),"UNLIMITED 100L",
IF(AND(A67&gt;=DATE(2023,10,1),A67&lt;DATE(2024,4,1),C67=198000),"UNLIMITED 150L",
IF(AND(A67&gt;=DATE(2023,10,1),A67&lt;DATE(2024,4,1),C67=315000),"UNLIMITED 300L",
IF(AND(A67&gt;=DATE(2024,4,1),C67=105000),"UNLIMITED 50L",
IF(AND(A67&gt;=DATE(2024,4,1),C67=195000),"UNLIMITED 100L",
IF(AND(A67&gt;=DATE(2024,4,1),C67=276000),"UNLIMITED 150L",
IF(AND(A67&gt;=DATE(2024,4,1),C67=435000),"UNLIMITED 300L",""))))))))))))))))))))))))))))))))))))))))))</f>
        <v>UNLIMITED 150</v>
      </c>
      <c r="I67" s="4" t="s">
        <v>851</v>
      </c>
      <c r="J67" s="3">
        <f t="shared" si="9"/>
        <v>147000</v>
      </c>
      <c r="K67" s="3">
        <f t="shared" si="10"/>
        <v>35000</v>
      </c>
      <c r="L67" s="5" t="str">
        <f t="shared" si="11"/>
        <v>71</v>
      </c>
      <c r="M67" s="3">
        <f t="shared" ref="M67:M129" si="12">(L67/100)*J67</f>
        <v>104370</v>
      </c>
      <c r="N67" s="6">
        <f t="shared" ref="N67:N129" si="13">100-L67</f>
        <v>29</v>
      </c>
      <c r="O67" s="3">
        <f t="shared" ref="O67:O129" si="14">J67-M67</f>
        <v>42630</v>
      </c>
    </row>
    <row r="68" spans="1:15" x14ac:dyDescent="0.25">
      <c r="A68" s="2">
        <v>44796</v>
      </c>
      <c r="B68" s="4" t="s">
        <v>200</v>
      </c>
      <c r="C68" s="3">
        <v>110000</v>
      </c>
      <c r="D68" s="4" t="s">
        <v>29</v>
      </c>
      <c r="E68" s="4" t="s">
        <v>30</v>
      </c>
      <c r="F68" s="4" t="s">
        <v>31</v>
      </c>
      <c r="G68" s="4" t="s">
        <v>32</v>
      </c>
      <c r="H68" s="4" t="str">
        <f>IF(AND(A68&lt;DATE(2023,10,1),C68=110000),"UNLIMITED 50",
IF(AND(A68&lt;DATE(2023,10,1),C68=149000),"UNLIMITED 100",
IF(AND(A68&lt;DATE(2023,10,1),C68=182000),"UNLIMITED 150",
IF(AND(A68&lt;DATE(2023,10,1),C68=332000),"UNLIMITED 300",
IF(AND(A68&lt;DATE(2023,10,1),C68=212000),"CAPPED 200",
IF(AND(A68&lt;DATE(2023,10,1),C68=392000),"CAPPED 500",
IF(AND(A68&lt;DATE(2023,10,1),C68=25000),"UNLIMITED 50R",
IF(AND(A68&lt;DATE(2023,10,1),C68=38000),"UNLIMITED 100R",
IF(AND(A68&lt;DATE(2023,10,1),C68=49000),"UNLIMITED 150R",
IF(AND(A68&lt;DATE(2023,10,1),C68=99000),"UNLIMITED 300R",
IF(AND(A68&lt;DATE(2023,10,1),C68=59000),"CAPPED 200R",
IF(AND(A68&lt;DATE(2023,10,1),C68=119000),"CAPPED 500R",
IF(AND(A68&gt;=DATE(2023,10,1),A68&lt;DATE(2024,4,1),C68=125000),"UNLIMITED 50",
IF(AND(A68&gt;=DATE(2023,10,1),A68&lt;DATE(2024,4,1),C68=179000),"UNLIMITED 100",
IF(AND(A68&gt;=DATE(2023,10,1),A68&lt;DATE(2024,4,1),C68=233000),"UNLIMITED 150",
IF(AND(A68&gt;=DATE(2023,10,1),A68&lt;DATE(2024,4,1),C68=350000),"UNLIMITED 300",
IF(AND(A68&gt;=DATE(2023,10,1),A68&lt;DATE(2024,4,1),C68=30000),"UNLIMITED 50R",
IF(AND(A68&gt;=DATE(2023,10,1),A68&lt;DATE(2024,4,1),C68=48000),"UNLIMITED 100R",
IF(AND(A68&gt;=DATE(2023,10,1),A68&lt;DATE(2024,4,1),C68=66000),"UNLIMITED 150R",
IF(AND(A68&gt;=DATE(2023,10,1),A68&lt;DATE(2024,4,1),C68=105000),"UNLIMITED 300R",
IF(AND(A68&gt;=DATE(2024,4,1),C68=140000),"UNLIMITED 50",
IF(AND(A68&gt;=DATE(2024,4,1),C68=230000),"UNLIMITED 100",
IF(AND(A68&gt;=DATE(2024,4,1),C68=311000),"UNLIMITED 150",
IF(AND(A68&gt;=DATE(2024,4,1),C68=470000),"UNLIMITED 300",
IF(AND(A68&gt;=DATE(2024,4,1),C68=35000),"UNLIMITED 50R",
IF(AND(A68&gt;=DATE(2024,4,1),C68=65000),"UNLIMITED 100R",
IF(AND(A68&gt;=DATE(2024,4,1),C68=92000),"UNLIMITED 150R",
IF(AND(A68&gt;=DATE(2024,4,1),C68=145000),"UNLIMITED 300R",IF(AND(A68&lt;DATE(2023,10,1),C68=75000),"UNLIMITED 50L",
IF(AND(A68&lt;DATE(2023,10,1),C68=114000),"UNLIMITED 100L",
IF(AND(A68&lt;DATE(2023,10,1),C68=147000),"UNLIMITED 150L",
IF(AND(A68&lt;DATE(2023,10,1),C68=297000),"UNLIMITED 300L",
IF(AND(A68&lt;DATE(2023,10,1),C68=177000),"CAPPED 200L",
IF(AND(A68&lt;DATE(2023,10,1),C68=357000),"CAPPED 500L",
IF(AND(A68&gt;=DATE(2023,10,1),A68&lt;DATE(2024,4,1),C68=90000),"UNLIMITED 50L",
IF(AND(A68&gt;=DATE(2023,10,1),A68&lt;DATE(2024,4,1),C68=144000),"UNLIMITED 100L",
IF(AND(A68&gt;=DATE(2023,10,1),A68&lt;DATE(2024,4,1),C68=198000),"UNLIMITED 150L",
IF(AND(A68&gt;=DATE(2023,10,1),A68&lt;DATE(2024,4,1),C68=315000),"UNLIMITED 300L",
IF(AND(A68&gt;=DATE(2024,4,1),C68=105000),"UNLIMITED 50L",
IF(AND(A68&gt;=DATE(2024,4,1),C68=195000),"UNLIMITED 100L",
IF(AND(A68&gt;=DATE(2024,4,1),C68=276000),"UNLIMITED 150L",
IF(AND(A68&gt;=DATE(2024,4,1),C68=435000),"UNLIMITED 300L",""))))))))))))))))))))))))))))))))))))))))))</f>
        <v>UNLIMITED 50</v>
      </c>
      <c r="I68" s="4" t="s">
        <v>847</v>
      </c>
      <c r="J68" s="3">
        <f t="shared" si="9"/>
        <v>75000</v>
      </c>
      <c r="K68" s="3">
        <f t="shared" si="10"/>
        <v>35000</v>
      </c>
      <c r="L68" s="5" t="str">
        <f t="shared" si="11"/>
        <v>65</v>
      </c>
      <c r="M68" s="3">
        <f t="shared" si="12"/>
        <v>48750</v>
      </c>
      <c r="N68" s="6">
        <f t="shared" si="13"/>
        <v>35</v>
      </c>
      <c r="O68" s="3">
        <f t="shared" si="14"/>
        <v>26250</v>
      </c>
    </row>
    <row r="69" spans="1:15" x14ac:dyDescent="0.25">
      <c r="A69" s="2">
        <v>44797</v>
      </c>
      <c r="B69" s="4" t="s">
        <v>102</v>
      </c>
      <c r="C69" s="3">
        <v>2000</v>
      </c>
      <c r="D69" s="4" t="s">
        <v>29</v>
      </c>
      <c r="E69" s="4" t="s">
        <v>30</v>
      </c>
      <c r="F69" s="4" t="s">
        <v>31</v>
      </c>
      <c r="G69" s="4" t="s">
        <v>203</v>
      </c>
      <c r="H69" s="4" t="s">
        <v>864</v>
      </c>
      <c r="I69" s="4" t="s">
        <v>864</v>
      </c>
      <c r="J69" s="3" t="str">
        <f t="shared" si="9"/>
        <v>N/A</v>
      </c>
      <c r="K69" s="3" t="str">
        <f t="shared" si="10"/>
        <v>N/A</v>
      </c>
      <c r="L69" s="5" t="str">
        <f t="shared" si="11"/>
        <v>N/A</v>
      </c>
      <c r="M69" s="3" t="s">
        <v>864</v>
      </c>
      <c r="N69" s="6" t="s">
        <v>864</v>
      </c>
      <c r="O69" s="3" t="s">
        <v>864</v>
      </c>
    </row>
    <row r="70" spans="1:15" x14ac:dyDescent="0.25">
      <c r="A70" s="2">
        <v>44798</v>
      </c>
      <c r="B70" s="4" t="s">
        <v>204</v>
      </c>
      <c r="C70" s="3">
        <v>110000</v>
      </c>
      <c r="D70" s="4" t="s">
        <v>57</v>
      </c>
      <c r="E70" s="4" t="s">
        <v>207</v>
      </c>
      <c r="F70" s="4" t="s">
        <v>37</v>
      </c>
      <c r="G70" s="4" t="s">
        <v>32</v>
      </c>
      <c r="H70" s="4" t="str">
        <f t="shared" ref="H70:H92" si="15">IF(AND(A70&lt;DATE(2023,10,1),C70=110000),"UNLIMITED 50",
IF(AND(A70&lt;DATE(2023,10,1),C70=149000),"UNLIMITED 100",
IF(AND(A70&lt;DATE(2023,10,1),C70=182000),"UNLIMITED 150",
IF(AND(A70&lt;DATE(2023,10,1),C70=332000),"UNLIMITED 300",
IF(AND(A70&lt;DATE(2023,10,1),C70=212000),"CAPPED 200",
IF(AND(A70&lt;DATE(2023,10,1),C70=392000),"CAPPED 500",
IF(AND(A70&lt;DATE(2023,10,1),C70=25000),"UNLIMITED 50R",
IF(AND(A70&lt;DATE(2023,10,1),C70=38000),"UNLIMITED 100R",
IF(AND(A70&lt;DATE(2023,10,1),C70=49000),"UNLIMITED 150R",
IF(AND(A70&lt;DATE(2023,10,1),C70=99000),"UNLIMITED 300R",
IF(AND(A70&lt;DATE(2023,10,1),C70=59000),"CAPPED 200R",
IF(AND(A70&lt;DATE(2023,10,1),C70=119000),"CAPPED 500R",
IF(AND(A70&gt;=DATE(2023,10,1),A70&lt;DATE(2024,4,1),C70=125000),"UNLIMITED 50",
IF(AND(A70&gt;=DATE(2023,10,1),A70&lt;DATE(2024,4,1),C70=179000),"UNLIMITED 100",
IF(AND(A70&gt;=DATE(2023,10,1),A70&lt;DATE(2024,4,1),C70=233000),"UNLIMITED 150",
IF(AND(A70&gt;=DATE(2023,10,1),A70&lt;DATE(2024,4,1),C70=350000),"UNLIMITED 300",
IF(AND(A70&gt;=DATE(2023,10,1),A70&lt;DATE(2024,4,1),C70=30000),"UNLIMITED 50R",
IF(AND(A70&gt;=DATE(2023,10,1),A70&lt;DATE(2024,4,1),C70=48000),"UNLIMITED 100R",
IF(AND(A70&gt;=DATE(2023,10,1),A70&lt;DATE(2024,4,1),C70=66000),"UNLIMITED 150R",
IF(AND(A70&gt;=DATE(2023,10,1),A70&lt;DATE(2024,4,1),C70=105000),"UNLIMITED 300R",
IF(AND(A70&gt;=DATE(2024,4,1),C70=140000),"UNLIMITED 50",
IF(AND(A70&gt;=DATE(2024,4,1),C70=230000),"UNLIMITED 100",
IF(AND(A70&gt;=DATE(2024,4,1),C70=311000),"UNLIMITED 150",
IF(AND(A70&gt;=DATE(2024,4,1),C70=470000),"UNLIMITED 300",
IF(AND(A70&gt;=DATE(2024,4,1),C70=35000),"UNLIMITED 50R",
IF(AND(A70&gt;=DATE(2024,4,1),C70=65000),"UNLIMITED 100R",
IF(AND(A70&gt;=DATE(2024,4,1),C70=92000),"UNLIMITED 150R",
IF(AND(A70&gt;=DATE(2024,4,1),C70=145000),"UNLIMITED 300R",IF(AND(A70&lt;DATE(2023,10,1),C70=75000),"UNLIMITED 50L",
IF(AND(A70&lt;DATE(2023,10,1),C70=114000),"UNLIMITED 100L",
IF(AND(A70&lt;DATE(2023,10,1),C70=147000),"UNLIMITED 150L",
IF(AND(A70&lt;DATE(2023,10,1),C70=297000),"UNLIMITED 300L",
IF(AND(A70&lt;DATE(2023,10,1),C70=177000),"CAPPED 200L",
IF(AND(A70&lt;DATE(2023,10,1),C70=357000),"CAPPED 500L",
IF(AND(A70&gt;=DATE(2023,10,1),A70&lt;DATE(2024,4,1),C70=90000),"UNLIMITED 50L",
IF(AND(A70&gt;=DATE(2023,10,1),A70&lt;DATE(2024,4,1),C70=144000),"UNLIMITED 100L",
IF(AND(A70&gt;=DATE(2023,10,1),A70&lt;DATE(2024,4,1),C70=198000),"UNLIMITED 150L",
IF(AND(A70&gt;=DATE(2023,10,1),A70&lt;DATE(2024,4,1),C70=315000),"UNLIMITED 300L",
IF(AND(A70&gt;=DATE(2024,4,1),C70=105000),"UNLIMITED 50L",
IF(AND(A70&gt;=DATE(2024,4,1),C70=195000),"UNLIMITED 100L",
IF(AND(A70&gt;=DATE(2024,4,1),C70=276000),"UNLIMITED 150L",
IF(AND(A70&gt;=DATE(2024,4,1),C70=435000),"UNLIMITED 300L",""))))))))))))))))))))))))))))))))))))))))))</f>
        <v>UNLIMITED 50</v>
      </c>
      <c r="I70" s="4" t="s">
        <v>847</v>
      </c>
      <c r="J70" s="3">
        <f t="shared" si="9"/>
        <v>75000</v>
      </c>
      <c r="K70" s="3">
        <f t="shared" si="10"/>
        <v>35000</v>
      </c>
      <c r="L70" s="5" t="str">
        <f t="shared" si="11"/>
        <v>65</v>
      </c>
      <c r="M70" s="3">
        <f t="shared" si="12"/>
        <v>48750</v>
      </c>
      <c r="N70" s="6">
        <f t="shared" si="13"/>
        <v>35</v>
      </c>
      <c r="O70" s="3">
        <f t="shared" si="14"/>
        <v>26250</v>
      </c>
    </row>
    <row r="71" spans="1:15" x14ac:dyDescent="0.25">
      <c r="A71" s="2">
        <v>44798</v>
      </c>
      <c r="B71" s="4" t="s">
        <v>208</v>
      </c>
      <c r="C71" s="3">
        <v>149000</v>
      </c>
      <c r="D71" s="4" t="s">
        <v>29</v>
      </c>
      <c r="E71" s="4" t="s">
        <v>30</v>
      </c>
      <c r="F71" s="4" t="s">
        <v>31</v>
      </c>
      <c r="G71" s="4" t="s">
        <v>32</v>
      </c>
      <c r="H71" s="4" t="str">
        <f t="shared" si="15"/>
        <v>UNLIMITED 100</v>
      </c>
      <c r="I71" s="4" t="s">
        <v>848</v>
      </c>
      <c r="J71" s="3">
        <f t="shared" si="9"/>
        <v>114000</v>
      </c>
      <c r="K71" s="3">
        <f t="shared" si="10"/>
        <v>35000</v>
      </c>
      <c r="L71" s="5" t="str">
        <f t="shared" si="11"/>
        <v>68</v>
      </c>
      <c r="M71" s="3">
        <f t="shared" si="12"/>
        <v>77520</v>
      </c>
      <c r="N71" s="6">
        <f t="shared" si="13"/>
        <v>32</v>
      </c>
      <c r="O71" s="3">
        <f t="shared" si="14"/>
        <v>36480</v>
      </c>
    </row>
    <row r="72" spans="1:15" x14ac:dyDescent="0.25">
      <c r="A72" s="2">
        <v>44799</v>
      </c>
      <c r="B72" s="4" t="s">
        <v>211</v>
      </c>
      <c r="C72" s="3">
        <v>110000</v>
      </c>
      <c r="D72" s="4" t="s">
        <v>57</v>
      </c>
      <c r="E72" s="4" t="s">
        <v>207</v>
      </c>
      <c r="F72" s="4" t="s">
        <v>37</v>
      </c>
      <c r="G72" s="4" t="s">
        <v>32</v>
      </c>
      <c r="H72" s="4" t="str">
        <f t="shared" si="15"/>
        <v>UNLIMITED 50</v>
      </c>
      <c r="I72" s="4" t="s">
        <v>847</v>
      </c>
      <c r="J72" s="3">
        <f t="shared" si="9"/>
        <v>75000</v>
      </c>
      <c r="K72" s="3">
        <f t="shared" si="10"/>
        <v>35000</v>
      </c>
      <c r="L72" s="5" t="str">
        <f t="shared" si="11"/>
        <v>65</v>
      </c>
      <c r="M72" s="3">
        <f t="shared" si="12"/>
        <v>48750</v>
      </c>
      <c r="N72" s="6">
        <f t="shared" si="13"/>
        <v>35</v>
      </c>
      <c r="O72" s="3">
        <f t="shared" si="14"/>
        <v>26250</v>
      </c>
    </row>
    <row r="73" spans="1:15" x14ac:dyDescent="0.25">
      <c r="A73" s="2">
        <v>44802</v>
      </c>
      <c r="B73" s="4" t="s">
        <v>214</v>
      </c>
      <c r="C73" s="3">
        <v>149000</v>
      </c>
      <c r="D73" s="4" t="s">
        <v>57</v>
      </c>
      <c r="E73" s="4" t="s">
        <v>30</v>
      </c>
      <c r="F73" s="4" t="s">
        <v>31</v>
      </c>
      <c r="G73" s="4" t="s">
        <v>32</v>
      </c>
      <c r="H73" s="4" t="str">
        <f t="shared" si="15"/>
        <v>UNLIMITED 100</v>
      </c>
      <c r="I73" s="4" t="s">
        <v>848</v>
      </c>
      <c r="J73" s="3">
        <f t="shared" si="9"/>
        <v>114000</v>
      </c>
      <c r="K73" s="3">
        <f t="shared" si="10"/>
        <v>35000</v>
      </c>
      <c r="L73" s="5" t="str">
        <f t="shared" si="11"/>
        <v>68</v>
      </c>
      <c r="M73" s="3">
        <f t="shared" si="12"/>
        <v>77520</v>
      </c>
      <c r="N73" s="6">
        <f t="shared" si="13"/>
        <v>32</v>
      </c>
      <c r="O73" s="3">
        <f t="shared" si="14"/>
        <v>36480</v>
      </c>
    </row>
    <row r="74" spans="1:15" x14ac:dyDescent="0.25">
      <c r="A74" s="2">
        <v>44802</v>
      </c>
      <c r="B74" s="4" t="s">
        <v>217</v>
      </c>
      <c r="C74" s="3">
        <v>149000</v>
      </c>
      <c r="D74" s="4" t="s">
        <v>57</v>
      </c>
      <c r="E74" s="4" t="s">
        <v>30</v>
      </c>
      <c r="F74" s="4" t="s">
        <v>31</v>
      </c>
      <c r="G74" s="4" t="s">
        <v>32</v>
      </c>
      <c r="H74" s="4" t="str">
        <f t="shared" si="15"/>
        <v>UNLIMITED 100</v>
      </c>
      <c r="I74" s="4" t="s">
        <v>848</v>
      </c>
      <c r="J74" s="3">
        <f t="shared" si="9"/>
        <v>114000</v>
      </c>
      <c r="K74" s="3">
        <f t="shared" si="10"/>
        <v>35000</v>
      </c>
      <c r="L74" s="5" t="str">
        <f t="shared" si="11"/>
        <v>68</v>
      </c>
      <c r="M74" s="3">
        <f t="shared" si="12"/>
        <v>77520</v>
      </c>
      <c r="N74" s="6">
        <f t="shared" si="13"/>
        <v>32</v>
      </c>
      <c r="O74" s="3">
        <f t="shared" si="14"/>
        <v>36480</v>
      </c>
    </row>
    <row r="75" spans="1:15" x14ac:dyDescent="0.25">
      <c r="A75" s="2">
        <v>44802</v>
      </c>
      <c r="B75" s="4" t="s">
        <v>219</v>
      </c>
      <c r="C75" s="3">
        <v>149000</v>
      </c>
      <c r="D75" s="4" t="s">
        <v>57</v>
      </c>
      <c r="E75" s="4" t="s">
        <v>30</v>
      </c>
      <c r="F75" s="4" t="s">
        <v>31</v>
      </c>
      <c r="G75" s="4" t="s">
        <v>32</v>
      </c>
      <c r="H75" s="4" t="str">
        <f t="shared" si="15"/>
        <v>UNLIMITED 100</v>
      </c>
      <c r="I75" s="4" t="s">
        <v>848</v>
      </c>
      <c r="J75" s="3">
        <f t="shared" si="9"/>
        <v>114000</v>
      </c>
      <c r="K75" s="3">
        <f t="shared" si="10"/>
        <v>35000</v>
      </c>
      <c r="L75" s="5" t="str">
        <f t="shared" si="11"/>
        <v>68</v>
      </c>
      <c r="M75" s="3">
        <f t="shared" si="12"/>
        <v>77520</v>
      </c>
      <c r="N75" s="6">
        <f t="shared" si="13"/>
        <v>32</v>
      </c>
      <c r="O75" s="3">
        <f t="shared" si="14"/>
        <v>36480</v>
      </c>
    </row>
    <row r="76" spans="1:15" x14ac:dyDescent="0.25">
      <c r="A76" s="2">
        <v>44803</v>
      </c>
      <c r="B76" s="4" t="s">
        <v>220</v>
      </c>
      <c r="C76" s="3">
        <v>110000</v>
      </c>
      <c r="D76" s="4" t="s">
        <v>57</v>
      </c>
      <c r="E76" s="4" t="s">
        <v>155</v>
      </c>
      <c r="F76" s="4" t="s">
        <v>46</v>
      </c>
      <c r="G76" s="4" t="s">
        <v>32</v>
      </c>
      <c r="H76" s="4" t="str">
        <f t="shared" si="15"/>
        <v>UNLIMITED 50</v>
      </c>
      <c r="I76" s="4" t="s">
        <v>847</v>
      </c>
      <c r="J76" s="3">
        <f t="shared" si="9"/>
        <v>75000</v>
      </c>
      <c r="K76" s="3">
        <f t="shared" si="10"/>
        <v>35000</v>
      </c>
      <c r="L76" s="5" t="str">
        <f t="shared" si="11"/>
        <v>65</v>
      </c>
      <c r="M76" s="3">
        <f t="shared" si="12"/>
        <v>48750</v>
      </c>
      <c r="N76" s="6">
        <f t="shared" si="13"/>
        <v>35</v>
      </c>
      <c r="O76" s="3">
        <f t="shared" si="14"/>
        <v>26250</v>
      </c>
    </row>
    <row r="77" spans="1:15" x14ac:dyDescent="0.25">
      <c r="A77" s="2">
        <v>44805</v>
      </c>
      <c r="B77" s="4" t="s">
        <v>223</v>
      </c>
      <c r="C77" s="3">
        <v>110000</v>
      </c>
      <c r="D77" s="4" t="s">
        <v>57</v>
      </c>
      <c r="E77" s="4" t="s">
        <v>30</v>
      </c>
      <c r="F77" s="4" t="s">
        <v>46</v>
      </c>
      <c r="G77" s="4" t="s">
        <v>32</v>
      </c>
      <c r="H77" s="4" t="str">
        <f t="shared" si="15"/>
        <v>UNLIMITED 50</v>
      </c>
      <c r="I77" s="4" t="s">
        <v>847</v>
      </c>
      <c r="J77" s="3">
        <f t="shared" si="9"/>
        <v>75000</v>
      </c>
      <c r="K77" s="3">
        <f t="shared" si="10"/>
        <v>35000</v>
      </c>
      <c r="L77" s="5" t="str">
        <f t="shared" si="11"/>
        <v>65</v>
      </c>
      <c r="M77" s="3">
        <f t="shared" si="12"/>
        <v>48750</v>
      </c>
      <c r="N77" s="6">
        <f t="shared" si="13"/>
        <v>35</v>
      </c>
      <c r="O77" s="3">
        <f t="shared" si="14"/>
        <v>26250</v>
      </c>
    </row>
    <row r="78" spans="1:15" x14ac:dyDescent="0.25">
      <c r="A78" s="2">
        <v>44810</v>
      </c>
      <c r="B78" s="4" t="s">
        <v>226</v>
      </c>
      <c r="C78" s="3">
        <v>25000</v>
      </c>
      <c r="D78" s="4" t="s">
        <v>29</v>
      </c>
      <c r="E78" s="4" t="s">
        <v>30</v>
      </c>
      <c r="F78" s="4" t="s">
        <v>31</v>
      </c>
      <c r="G78" s="4" t="s">
        <v>130</v>
      </c>
      <c r="H78" s="4" t="str">
        <f t="shared" si="15"/>
        <v>UNLIMITED 50R</v>
      </c>
      <c r="I78" s="4" t="s">
        <v>854</v>
      </c>
      <c r="J78" s="3">
        <f t="shared" si="9"/>
        <v>25000</v>
      </c>
      <c r="K78" s="3">
        <f t="shared" si="10"/>
        <v>0</v>
      </c>
      <c r="L78" s="5" t="str">
        <f t="shared" si="11"/>
        <v>65</v>
      </c>
      <c r="M78" s="3">
        <f t="shared" si="12"/>
        <v>16250</v>
      </c>
      <c r="N78" s="6">
        <f t="shared" si="13"/>
        <v>35</v>
      </c>
      <c r="O78" s="3">
        <f t="shared" si="14"/>
        <v>8750</v>
      </c>
    </row>
    <row r="79" spans="1:15" x14ac:dyDescent="0.25">
      <c r="A79" s="2">
        <v>44811</v>
      </c>
      <c r="B79" s="4" t="s">
        <v>228</v>
      </c>
      <c r="C79" s="3">
        <v>110000</v>
      </c>
      <c r="D79" s="4" t="s">
        <v>29</v>
      </c>
      <c r="E79" s="4" t="s">
        <v>30</v>
      </c>
      <c r="F79" s="4" t="s">
        <v>31</v>
      </c>
      <c r="G79" s="4" t="s">
        <v>32</v>
      </c>
      <c r="H79" s="4" t="str">
        <f t="shared" si="15"/>
        <v>UNLIMITED 50</v>
      </c>
      <c r="I79" s="4" t="s">
        <v>847</v>
      </c>
      <c r="J79" s="3">
        <f t="shared" si="9"/>
        <v>75000</v>
      </c>
      <c r="K79" s="3">
        <f t="shared" si="10"/>
        <v>35000</v>
      </c>
      <c r="L79" s="5" t="str">
        <f t="shared" si="11"/>
        <v>65</v>
      </c>
      <c r="M79" s="3">
        <f t="shared" si="12"/>
        <v>48750</v>
      </c>
      <c r="N79" s="6">
        <f t="shared" si="13"/>
        <v>35</v>
      </c>
      <c r="O79" s="3">
        <f t="shared" si="14"/>
        <v>26250</v>
      </c>
    </row>
    <row r="80" spans="1:15" x14ac:dyDescent="0.25">
      <c r="A80" s="2">
        <v>44811</v>
      </c>
      <c r="B80" s="4" t="s">
        <v>231</v>
      </c>
      <c r="C80" s="3">
        <v>38000</v>
      </c>
      <c r="D80" s="4" t="s">
        <v>29</v>
      </c>
      <c r="E80" s="4" t="s">
        <v>41</v>
      </c>
      <c r="F80" s="4" t="s">
        <v>31</v>
      </c>
      <c r="G80" s="4" t="s">
        <v>130</v>
      </c>
      <c r="H80" s="4" t="str">
        <f t="shared" si="15"/>
        <v>UNLIMITED 100R</v>
      </c>
      <c r="I80" s="4" t="s">
        <v>853</v>
      </c>
      <c r="J80" s="3">
        <f t="shared" si="9"/>
        <v>38000</v>
      </c>
      <c r="K80" s="3">
        <f t="shared" si="10"/>
        <v>0</v>
      </c>
      <c r="L80" s="5" t="str">
        <f t="shared" si="11"/>
        <v>68</v>
      </c>
      <c r="M80" s="3">
        <f t="shared" si="12"/>
        <v>25840.000000000004</v>
      </c>
      <c r="N80" s="6">
        <f t="shared" si="13"/>
        <v>32</v>
      </c>
      <c r="O80" s="3">
        <f t="shared" si="14"/>
        <v>12159.999999999996</v>
      </c>
    </row>
    <row r="81" spans="1:15" x14ac:dyDescent="0.25">
      <c r="A81" s="2">
        <v>44812</v>
      </c>
      <c r="B81" s="4" t="s">
        <v>232</v>
      </c>
      <c r="C81" s="3">
        <v>110000</v>
      </c>
      <c r="D81" s="4" t="s">
        <v>29</v>
      </c>
      <c r="E81" s="4" t="s">
        <v>36</v>
      </c>
      <c r="F81" s="4" t="s">
        <v>37</v>
      </c>
      <c r="G81" s="4" t="s">
        <v>32</v>
      </c>
      <c r="H81" s="4" t="str">
        <f t="shared" si="15"/>
        <v>UNLIMITED 50</v>
      </c>
      <c r="I81" s="4" t="s">
        <v>847</v>
      </c>
      <c r="J81" s="3">
        <f t="shared" si="9"/>
        <v>75000</v>
      </c>
      <c r="K81" s="3">
        <f t="shared" si="10"/>
        <v>35000</v>
      </c>
      <c r="L81" s="5" t="str">
        <f t="shared" si="11"/>
        <v>65</v>
      </c>
      <c r="M81" s="3">
        <f t="shared" si="12"/>
        <v>48750</v>
      </c>
      <c r="N81" s="6">
        <f t="shared" si="13"/>
        <v>35</v>
      </c>
      <c r="O81" s="3">
        <f t="shared" si="14"/>
        <v>26250</v>
      </c>
    </row>
    <row r="82" spans="1:15" x14ac:dyDescent="0.25">
      <c r="A82" s="2">
        <v>44813</v>
      </c>
      <c r="B82" s="4" t="s">
        <v>235</v>
      </c>
      <c r="C82" s="3">
        <v>110000</v>
      </c>
      <c r="D82" s="4" t="s">
        <v>29</v>
      </c>
      <c r="E82" s="4" t="s">
        <v>30</v>
      </c>
      <c r="F82" s="4" t="s">
        <v>31</v>
      </c>
      <c r="G82" s="4" t="s">
        <v>32</v>
      </c>
      <c r="H82" s="4" t="str">
        <f t="shared" si="15"/>
        <v>UNLIMITED 50</v>
      </c>
      <c r="I82" s="4" t="s">
        <v>847</v>
      </c>
      <c r="J82" s="3">
        <f t="shared" si="9"/>
        <v>75000</v>
      </c>
      <c r="K82" s="3">
        <f t="shared" si="10"/>
        <v>35000</v>
      </c>
      <c r="L82" s="5" t="str">
        <f t="shared" si="11"/>
        <v>65</v>
      </c>
      <c r="M82" s="3">
        <f t="shared" si="12"/>
        <v>48750</v>
      </c>
      <c r="N82" s="6">
        <f t="shared" si="13"/>
        <v>35</v>
      </c>
      <c r="O82" s="3">
        <f t="shared" si="14"/>
        <v>26250</v>
      </c>
    </row>
    <row r="83" spans="1:15" x14ac:dyDescent="0.25">
      <c r="A83" s="2">
        <v>44813</v>
      </c>
      <c r="B83" s="4" t="s">
        <v>238</v>
      </c>
      <c r="C83" s="3">
        <v>25000</v>
      </c>
      <c r="D83" s="4" t="s">
        <v>29</v>
      </c>
      <c r="E83" s="4" t="s">
        <v>41</v>
      </c>
      <c r="F83" s="4" t="s">
        <v>31</v>
      </c>
      <c r="G83" s="4" t="s">
        <v>130</v>
      </c>
      <c r="H83" s="4" t="str">
        <f t="shared" si="15"/>
        <v>UNLIMITED 50R</v>
      </c>
      <c r="I83" s="4" t="s">
        <v>854</v>
      </c>
      <c r="J83" s="3">
        <f t="shared" si="9"/>
        <v>25000</v>
      </c>
      <c r="K83" s="3">
        <f t="shared" si="10"/>
        <v>0</v>
      </c>
      <c r="L83" s="5" t="str">
        <f t="shared" si="11"/>
        <v>65</v>
      </c>
      <c r="M83" s="3">
        <f t="shared" si="12"/>
        <v>16250</v>
      </c>
      <c r="N83" s="6">
        <f t="shared" si="13"/>
        <v>35</v>
      </c>
      <c r="O83" s="3">
        <f t="shared" si="14"/>
        <v>8750</v>
      </c>
    </row>
    <row r="84" spans="1:15" x14ac:dyDescent="0.25">
      <c r="A84" s="2">
        <v>44813</v>
      </c>
      <c r="B84" s="4" t="s">
        <v>239</v>
      </c>
      <c r="C84" s="3">
        <v>25000</v>
      </c>
      <c r="D84" s="4" t="s">
        <v>29</v>
      </c>
      <c r="E84" s="4" t="s">
        <v>30</v>
      </c>
      <c r="F84" s="4" t="s">
        <v>31</v>
      </c>
      <c r="G84" s="4" t="s">
        <v>130</v>
      </c>
      <c r="H84" s="4" t="str">
        <f t="shared" si="15"/>
        <v>UNLIMITED 50R</v>
      </c>
      <c r="I84" s="4" t="s">
        <v>854</v>
      </c>
      <c r="J84" s="3">
        <f t="shared" si="9"/>
        <v>25000</v>
      </c>
      <c r="K84" s="3">
        <f t="shared" si="10"/>
        <v>0</v>
      </c>
      <c r="L84" s="5" t="str">
        <f t="shared" si="11"/>
        <v>65</v>
      </c>
      <c r="M84" s="3">
        <f t="shared" si="12"/>
        <v>16250</v>
      </c>
      <c r="N84" s="6">
        <f t="shared" si="13"/>
        <v>35</v>
      </c>
      <c r="O84" s="3">
        <f t="shared" si="14"/>
        <v>8750</v>
      </c>
    </row>
    <row r="85" spans="1:15" x14ac:dyDescent="0.25">
      <c r="A85" s="2">
        <v>44813</v>
      </c>
      <c r="B85" s="4" t="s">
        <v>240</v>
      </c>
      <c r="C85" s="3">
        <v>25000</v>
      </c>
      <c r="D85" s="4" t="s">
        <v>29</v>
      </c>
      <c r="E85" s="4" t="s">
        <v>30</v>
      </c>
      <c r="F85" s="4" t="s">
        <v>31</v>
      </c>
      <c r="G85" s="4" t="s">
        <v>130</v>
      </c>
      <c r="H85" s="4" t="str">
        <f t="shared" si="15"/>
        <v>UNLIMITED 50R</v>
      </c>
      <c r="I85" s="4" t="s">
        <v>854</v>
      </c>
      <c r="J85" s="3">
        <f t="shared" si="9"/>
        <v>25000</v>
      </c>
      <c r="K85" s="3">
        <f t="shared" si="10"/>
        <v>0</v>
      </c>
      <c r="L85" s="5" t="str">
        <f t="shared" si="11"/>
        <v>65</v>
      </c>
      <c r="M85" s="3">
        <f t="shared" si="12"/>
        <v>16250</v>
      </c>
      <c r="N85" s="6">
        <f t="shared" si="13"/>
        <v>35</v>
      </c>
      <c r="O85" s="3">
        <f t="shared" si="14"/>
        <v>8750</v>
      </c>
    </row>
    <row r="86" spans="1:15" x14ac:dyDescent="0.25">
      <c r="A86" s="2">
        <v>44813</v>
      </c>
      <c r="B86" s="4" t="s">
        <v>241</v>
      </c>
      <c r="C86" s="3">
        <v>25000</v>
      </c>
      <c r="D86" s="4" t="s">
        <v>29</v>
      </c>
      <c r="E86" s="4" t="s">
        <v>30</v>
      </c>
      <c r="F86" s="4" t="s">
        <v>31</v>
      </c>
      <c r="G86" s="4" t="s">
        <v>130</v>
      </c>
      <c r="H86" s="4" t="str">
        <f t="shared" si="15"/>
        <v>UNLIMITED 50R</v>
      </c>
      <c r="I86" s="4" t="s">
        <v>854</v>
      </c>
      <c r="J86" s="3">
        <f t="shared" si="9"/>
        <v>25000</v>
      </c>
      <c r="K86" s="3">
        <f t="shared" si="10"/>
        <v>0</v>
      </c>
      <c r="L86" s="5" t="str">
        <f t="shared" si="11"/>
        <v>65</v>
      </c>
      <c r="M86" s="3">
        <f t="shared" si="12"/>
        <v>16250</v>
      </c>
      <c r="N86" s="6">
        <f t="shared" si="13"/>
        <v>35</v>
      </c>
      <c r="O86" s="3">
        <f t="shared" si="14"/>
        <v>8750</v>
      </c>
    </row>
    <row r="87" spans="1:15" x14ac:dyDescent="0.25">
      <c r="A87" s="2">
        <v>44813</v>
      </c>
      <c r="B87" s="4" t="s">
        <v>242</v>
      </c>
      <c r="C87" s="3">
        <v>25000</v>
      </c>
      <c r="D87" s="4" t="s">
        <v>29</v>
      </c>
      <c r="E87" s="4" t="s">
        <v>30</v>
      </c>
      <c r="F87" s="4" t="s">
        <v>31</v>
      </c>
      <c r="G87" s="4" t="s">
        <v>130</v>
      </c>
      <c r="H87" s="4" t="str">
        <f t="shared" si="15"/>
        <v>UNLIMITED 50R</v>
      </c>
      <c r="I87" s="4" t="s">
        <v>854</v>
      </c>
      <c r="J87" s="3">
        <f t="shared" si="9"/>
        <v>25000</v>
      </c>
      <c r="K87" s="3">
        <f t="shared" si="10"/>
        <v>0</v>
      </c>
      <c r="L87" s="5" t="str">
        <f t="shared" si="11"/>
        <v>65</v>
      </c>
      <c r="M87" s="3">
        <f t="shared" si="12"/>
        <v>16250</v>
      </c>
      <c r="N87" s="6">
        <f t="shared" si="13"/>
        <v>35</v>
      </c>
      <c r="O87" s="3">
        <f t="shared" si="14"/>
        <v>8750</v>
      </c>
    </row>
    <row r="88" spans="1:15" x14ac:dyDescent="0.25">
      <c r="A88" s="2">
        <v>44813</v>
      </c>
      <c r="B88" s="4" t="s">
        <v>243</v>
      </c>
      <c r="C88" s="3">
        <v>25000</v>
      </c>
      <c r="D88" s="4" t="s">
        <v>29</v>
      </c>
      <c r="E88" s="4" t="s">
        <v>30</v>
      </c>
      <c r="F88" s="4" t="s">
        <v>31</v>
      </c>
      <c r="G88" s="4" t="s">
        <v>130</v>
      </c>
      <c r="H88" s="4" t="str">
        <f t="shared" si="15"/>
        <v>UNLIMITED 50R</v>
      </c>
      <c r="I88" s="4" t="s">
        <v>854</v>
      </c>
      <c r="J88" s="3">
        <f t="shared" si="9"/>
        <v>25000</v>
      </c>
      <c r="K88" s="3">
        <f t="shared" si="10"/>
        <v>0</v>
      </c>
      <c r="L88" s="5" t="str">
        <f t="shared" si="11"/>
        <v>65</v>
      </c>
      <c r="M88" s="3">
        <f t="shared" si="12"/>
        <v>16250</v>
      </c>
      <c r="N88" s="6">
        <f t="shared" si="13"/>
        <v>35</v>
      </c>
      <c r="O88" s="3">
        <f t="shared" si="14"/>
        <v>8750</v>
      </c>
    </row>
    <row r="89" spans="1:15" x14ac:dyDescent="0.25">
      <c r="A89" s="2">
        <v>44813</v>
      </c>
      <c r="B89" s="4" t="s">
        <v>244</v>
      </c>
      <c r="C89" s="3">
        <v>25000</v>
      </c>
      <c r="D89" s="4" t="s">
        <v>29</v>
      </c>
      <c r="E89" s="4" t="s">
        <v>30</v>
      </c>
      <c r="F89" s="4" t="s">
        <v>31</v>
      </c>
      <c r="G89" s="4" t="s">
        <v>130</v>
      </c>
      <c r="H89" s="4" t="str">
        <f t="shared" si="15"/>
        <v>UNLIMITED 50R</v>
      </c>
      <c r="I89" s="4" t="s">
        <v>854</v>
      </c>
      <c r="J89" s="3">
        <f t="shared" si="9"/>
        <v>25000</v>
      </c>
      <c r="K89" s="3">
        <f t="shared" si="10"/>
        <v>0</v>
      </c>
      <c r="L89" s="5" t="str">
        <f t="shared" si="11"/>
        <v>65</v>
      </c>
      <c r="M89" s="3">
        <f t="shared" si="12"/>
        <v>16250</v>
      </c>
      <c r="N89" s="6">
        <f t="shared" si="13"/>
        <v>35</v>
      </c>
      <c r="O89" s="3">
        <f t="shared" si="14"/>
        <v>8750</v>
      </c>
    </row>
    <row r="90" spans="1:15" x14ac:dyDescent="0.25">
      <c r="A90" s="2">
        <v>44813</v>
      </c>
      <c r="B90" s="4" t="s">
        <v>245</v>
      </c>
      <c r="C90" s="3">
        <v>25000</v>
      </c>
      <c r="D90" s="4" t="s">
        <v>29</v>
      </c>
      <c r="E90" s="4" t="s">
        <v>30</v>
      </c>
      <c r="F90" s="4" t="s">
        <v>31</v>
      </c>
      <c r="G90" s="4" t="s">
        <v>130</v>
      </c>
      <c r="H90" s="4" t="str">
        <f t="shared" si="15"/>
        <v>UNLIMITED 50R</v>
      </c>
      <c r="I90" s="4" t="s">
        <v>854</v>
      </c>
      <c r="J90" s="3">
        <f t="shared" si="9"/>
        <v>25000</v>
      </c>
      <c r="K90" s="3">
        <f t="shared" si="10"/>
        <v>0</v>
      </c>
      <c r="L90" s="5" t="str">
        <f t="shared" si="11"/>
        <v>65</v>
      </c>
      <c r="M90" s="3">
        <f t="shared" si="12"/>
        <v>16250</v>
      </c>
      <c r="N90" s="6">
        <f t="shared" si="13"/>
        <v>35</v>
      </c>
      <c r="O90" s="3">
        <f t="shared" si="14"/>
        <v>8750</v>
      </c>
    </row>
    <row r="91" spans="1:15" x14ac:dyDescent="0.25">
      <c r="A91" s="2">
        <v>44813</v>
      </c>
      <c r="B91" s="4" t="s">
        <v>246</v>
      </c>
      <c r="C91" s="3">
        <v>25000</v>
      </c>
      <c r="D91" s="4" t="s">
        <v>29</v>
      </c>
      <c r="E91" s="4" t="s">
        <v>30</v>
      </c>
      <c r="F91" s="4" t="s">
        <v>31</v>
      </c>
      <c r="G91" s="4" t="s">
        <v>130</v>
      </c>
      <c r="H91" s="4" t="str">
        <f t="shared" si="15"/>
        <v>UNLIMITED 50R</v>
      </c>
      <c r="I91" s="4" t="s">
        <v>854</v>
      </c>
      <c r="J91" s="3">
        <f t="shared" si="9"/>
        <v>25000</v>
      </c>
      <c r="K91" s="3">
        <f t="shared" si="10"/>
        <v>0</v>
      </c>
      <c r="L91" s="5" t="str">
        <f t="shared" si="11"/>
        <v>65</v>
      </c>
      <c r="M91" s="3">
        <f t="shared" si="12"/>
        <v>16250</v>
      </c>
      <c r="N91" s="6">
        <f t="shared" si="13"/>
        <v>35</v>
      </c>
      <c r="O91" s="3">
        <f t="shared" si="14"/>
        <v>8750</v>
      </c>
    </row>
    <row r="92" spans="1:15" x14ac:dyDescent="0.25">
      <c r="A92" s="2">
        <v>44813</v>
      </c>
      <c r="B92" s="4" t="s">
        <v>247</v>
      </c>
      <c r="C92" s="3">
        <v>25000</v>
      </c>
      <c r="D92" s="4" t="s">
        <v>29</v>
      </c>
      <c r="E92" s="4" t="s">
        <v>30</v>
      </c>
      <c r="F92" s="4" t="s">
        <v>31</v>
      </c>
      <c r="G92" s="4" t="s">
        <v>130</v>
      </c>
      <c r="H92" s="4" t="str">
        <f t="shared" si="15"/>
        <v>UNLIMITED 50R</v>
      </c>
      <c r="I92" s="4" t="s">
        <v>854</v>
      </c>
      <c r="J92" s="3">
        <f t="shared" si="9"/>
        <v>25000</v>
      </c>
      <c r="K92" s="3">
        <f t="shared" si="10"/>
        <v>0</v>
      </c>
      <c r="L92" s="5" t="str">
        <f t="shared" si="11"/>
        <v>65</v>
      </c>
      <c r="M92" s="3">
        <f t="shared" si="12"/>
        <v>16250</v>
      </c>
      <c r="N92" s="6">
        <f t="shared" si="13"/>
        <v>35</v>
      </c>
      <c r="O92" s="3">
        <f t="shared" si="14"/>
        <v>8750</v>
      </c>
    </row>
    <row r="93" spans="1:15" x14ac:dyDescent="0.25">
      <c r="A93" s="2">
        <v>44816</v>
      </c>
      <c r="B93" s="4" t="s">
        <v>61</v>
      </c>
      <c r="C93" s="3">
        <v>22800</v>
      </c>
      <c r="D93" s="4" t="s">
        <v>57</v>
      </c>
      <c r="E93" s="4" t="s">
        <v>36</v>
      </c>
      <c r="F93" s="4" t="s">
        <v>31</v>
      </c>
      <c r="G93" s="4" t="s">
        <v>85</v>
      </c>
      <c r="H93" s="4" t="s">
        <v>864</v>
      </c>
      <c r="I93" s="4" t="s">
        <v>864</v>
      </c>
      <c r="J93" s="3" t="str">
        <f t="shared" si="9"/>
        <v>N/A</v>
      </c>
      <c r="K93" s="3" t="str">
        <f t="shared" si="10"/>
        <v>N/A</v>
      </c>
      <c r="L93" s="5" t="str">
        <f t="shared" si="11"/>
        <v>N/A</v>
      </c>
      <c r="M93" s="3" t="s">
        <v>864</v>
      </c>
      <c r="N93" s="6" t="s">
        <v>864</v>
      </c>
      <c r="O93" s="3" t="s">
        <v>864</v>
      </c>
    </row>
    <row r="94" spans="1:15" x14ac:dyDescent="0.25">
      <c r="A94" s="2">
        <v>44816</v>
      </c>
      <c r="B94" s="4" t="s">
        <v>249</v>
      </c>
      <c r="C94" s="3">
        <v>110000</v>
      </c>
      <c r="D94" s="4" t="s">
        <v>29</v>
      </c>
      <c r="E94" s="4" t="s">
        <v>30</v>
      </c>
      <c r="F94" s="4" t="s">
        <v>31</v>
      </c>
      <c r="G94" s="4" t="s">
        <v>32</v>
      </c>
      <c r="H94" s="4" t="str">
        <f t="shared" ref="H94:H125" si="16">IF(AND(A94&lt;DATE(2023,10,1),C94=110000),"UNLIMITED 50",
IF(AND(A94&lt;DATE(2023,10,1),C94=149000),"UNLIMITED 100",
IF(AND(A94&lt;DATE(2023,10,1),C94=182000),"UNLIMITED 150",
IF(AND(A94&lt;DATE(2023,10,1),C94=332000),"UNLIMITED 300",
IF(AND(A94&lt;DATE(2023,10,1),C94=212000),"CAPPED 200",
IF(AND(A94&lt;DATE(2023,10,1),C94=392000),"CAPPED 500",
IF(AND(A94&lt;DATE(2023,10,1),C94=25000),"UNLIMITED 50R",
IF(AND(A94&lt;DATE(2023,10,1),C94=38000),"UNLIMITED 100R",
IF(AND(A94&lt;DATE(2023,10,1),C94=49000),"UNLIMITED 150R",
IF(AND(A94&lt;DATE(2023,10,1),C94=99000),"UNLIMITED 300R",
IF(AND(A94&lt;DATE(2023,10,1),C94=59000),"CAPPED 200R",
IF(AND(A94&lt;DATE(2023,10,1),C94=119000),"CAPPED 500R",
IF(AND(A94&gt;=DATE(2023,10,1),A94&lt;DATE(2024,4,1),C94=125000),"UNLIMITED 50",
IF(AND(A94&gt;=DATE(2023,10,1),A94&lt;DATE(2024,4,1),C94=179000),"UNLIMITED 100",
IF(AND(A94&gt;=DATE(2023,10,1),A94&lt;DATE(2024,4,1),C94=233000),"UNLIMITED 150",
IF(AND(A94&gt;=DATE(2023,10,1),A94&lt;DATE(2024,4,1),C94=350000),"UNLIMITED 300",
IF(AND(A94&gt;=DATE(2023,10,1),A94&lt;DATE(2024,4,1),C94=30000),"UNLIMITED 50R",
IF(AND(A94&gt;=DATE(2023,10,1),A94&lt;DATE(2024,4,1),C94=48000),"UNLIMITED 100R",
IF(AND(A94&gt;=DATE(2023,10,1),A94&lt;DATE(2024,4,1),C94=66000),"UNLIMITED 150R",
IF(AND(A94&gt;=DATE(2023,10,1),A94&lt;DATE(2024,4,1),C94=105000),"UNLIMITED 300R",
IF(AND(A94&gt;=DATE(2024,4,1),C94=140000),"UNLIMITED 50",
IF(AND(A94&gt;=DATE(2024,4,1),C94=230000),"UNLIMITED 100",
IF(AND(A94&gt;=DATE(2024,4,1),C94=311000),"UNLIMITED 150",
IF(AND(A94&gt;=DATE(2024,4,1),C94=470000),"UNLIMITED 300",
IF(AND(A94&gt;=DATE(2024,4,1),C94=35000),"UNLIMITED 50R",
IF(AND(A94&gt;=DATE(2024,4,1),C94=65000),"UNLIMITED 100R",
IF(AND(A94&gt;=DATE(2024,4,1),C94=92000),"UNLIMITED 150R",
IF(AND(A94&gt;=DATE(2024,4,1),C94=145000),"UNLIMITED 300R",IF(AND(A94&lt;DATE(2023,10,1),C94=75000),"UNLIMITED 50L",
IF(AND(A94&lt;DATE(2023,10,1),C94=114000),"UNLIMITED 100L",
IF(AND(A94&lt;DATE(2023,10,1),C94=147000),"UNLIMITED 150L",
IF(AND(A94&lt;DATE(2023,10,1),C94=297000),"UNLIMITED 300L",
IF(AND(A94&lt;DATE(2023,10,1),C94=177000),"CAPPED 200L",
IF(AND(A94&lt;DATE(2023,10,1),C94=357000),"CAPPED 500L",
IF(AND(A94&gt;=DATE(2023,10,1),A94&lt;DATE(2024,4,1),C94=90000),"UNLIMITED 50L",
IF(AND(A94&gt;=DATE(2023,10,1),A94&lt;DATE(2024,4,1),C94=144000),"UNLIMITED 100L",
IF(AND(A94&gt;=DATE(2023,10,1),A94&lt;DATE(2024,4,1),C94=198000),"UNLIMITED 150L",
IF(AND(A94&gt;=DATE(2023,10,1),A94&lt;DATE(2024,4,1),C94=315000),"UNLIMITED 300L",
IF(AND(A94&gt;=DATE(2024,4,1),C94=105000),"UNLIMITED 50L",
IF(AND(A94&gt;=DATE(2024,4,1),C94=195000),"UNLIMITED 100L",
IF(AND(A94&gt;=DATE(2024,4,1),C94=276000),"UNLIMITED 150L",
IF(AND(A94&gt;=DATE(2024,4,1),C94=435000),"UNLIMITED 300L",""))))))))))))))))))))))))))))))))))))))))))</f>
        <v>UNLIMITED 50</v>
      </c>
      <c r="I94" s="4" t="s">
        <v>847</v>
      </c>
      <c r="J94" s="3">
        <f t="shared" si="9"/>
        <v>75000</v>
      </c>
      <c r="K94" s="3">
        <f t="shared" si="10"/>
        <v>35000</v>
      </c>
      <c r="L94" s="5" t="str">
        <f t="shared" si="11"/>
        <v>65</v>
      </c>
      <c r="M94" s="3">
        <f t="shared" si="12"/>
        <v>48750</v>
      </c>
      <c r="N94" s="6">
        <f t="shared" si="13"/>
        <v>35</v>
      </c>
      <c r="O94" s="3">
        <f t="shared" si="14"/>
        <v>26250</v>
      </c>
    </row>
    <row r="95" spans="1:15" x14ac:dyDescent="0.25">
      <c r="A95" s="2">
        <v>44818</v>
      </c>
      <c r="B95" s="4" t="s">
        <v>252</v>
      </c>
      <c r="C95" s="3">
        <v>110000</v>
      </c>
      <c r="D95" s="4" t="s">
        <v>29</v>
      </c>
      <c r="E95" s="4" t="s">
        <v>30</v>
      </c>
      <c r="F95" s="4" t="s">
        <v>31</v>
      </c>
      <c r="G95" s="4" t="s">
        <v>32</v>
      </c>
      <c r="H95" s="4" t="str">
        <f t="shared" si="16"/>
        <v>UNLIMITED 50</v>
      </c>
      <c r="I95" s="4" t="s">
        <v>847</v>
      </c>
      <c r="J95" s="3">
        <f t="shared" si="9"/>
        <v>75000</v>
      </c>
      <c r="K95" s="3">
        <f t="shared" si="10"/>
        <v>35000</v>
      </c>
      <c r="L95" s="5" t="str">
        <f t="shared" si="11"/>
        <v>65</v>
      </c>
      <c r="M95" s="3">
        <f t="shared" si="12"/>
        <v>48750</v>
      </c>
      <c r="N95" s="6">
        <f t="shared" si="13"/>
        <v>35</v>
      </c>
      <c r="O95" s="3">
        <f t="shared" si="14"/>
        <v>26250</v>
      </c>
    </row>
    <row r="96" spans="1:15" x14ac:dyDescent="0.25">
      <c r="A96" s="2">
        <v>44820</v>
      </c>
      <c r="B96" s="4" t="s">
        <v>255</v>
      </c>
      <c r="C96" s="3">
        <v>25000</v>
      </c>
      <c r="D96" s="4" t="s">
        <v>29</v>
      </c>
      <c r="E96" s="4" t="s">
        <v>50</v>
      </c>
      <c r="F96" s="4" t="s">
        <v>46</v>
      </c>
      <c r="G96" s="4" t="s">
        <v>130</v>
      </c>
      <c r="H96" s="4" t="str">
        <f t="shared" si="16"/>
        <v>UNLIMITED 50R</v>
      </c>
      <c r="I96" s="4" t="s">
        <v>854</v>
      </c>
      <c r="J96" s="3">
        <f t="shared" si="9"/>
        <v>25000</v>
      </c>
      <c r="K96" s="3">
        <f t="shared" si="10"/>
        <v>0</v>
      </c>
      <c r="L96" s="5" t="str">
        <f t="shared" si="11"/>
        <v>65</v>
      </c>
      <c r="M96" s="3">
        <f t="shared" si="12"/>
        <v>16250</v>
      </c>
      <c r="N96" s="6">
        <f t="shared" si="13"/>
        <v>35</v>
      </c>
      <c r="O96" s="3">
        <f t="shared" si="14"/>
        <v>8750</v>
      </c>
    </row>
    <row r="97" spans="1:15" x14ac:dyDescent="0.25">
      <c r="A97" s="2">
        <v>44823</v>
      </c>
      <c r="B97" s="4" t="s">
        <v>257</v>
      </c>
      <c r="C97" s="3">
        <v>110000</v>
      </c>
      <c r="D97" s="4" t="s">
        <v>29</v>
      </c>
      <c r="E97" s="4" t="s">
        <v>30</v>
      </c>
      <c r="F97" s="4" t="s">
        <v>31</v>
      </c>
      <c r="G97" s="4" t="s">
        <v>32</v>
      </c>
      <c r="H97" s="4" t="str">
        <f t="shared" si="16"/>
        <v>UNLIMITED 50</v>
      </c>
      <c r="I97" s="4" t="s">
        <v>847</v>
      </c>
      <c r="J97" s="3">
        <f t="shared" si="9"/>
        <v>75000</v>
      </c>
      <c r="K97" s="3">
        <f t="shared" si="10"/>
        <v>35000</v>
      </c>
      <c r="L97" s="5" t="str">
        <f t="shared" si="11"/>
        <v>65</v>
      </c>
      <c r="M97" s="3">
        <f t="shared" si="12"/>
        <v>48750</v>
      </c>
      <c r="N97" s="6">
        <f t="shared" si="13"/>
        <v>35</v>
      </c>
      <c r="O97" s="3">
        <f t="shared" si="14"/>
        <v>26250</v>
      </c>
    </row>
    <row r="98" spans="1:15" x14ac:dyDescent="0.25">
      <c r="A98" s="2">
        <v>44830</v>
      </c>
      <c r="B98" s="4" t="s">
        <v>260</v>
      </c>
      <c r="C98" s="3">
        <v>110000</v>
      </c>
      <c r="D98" s="4" t="s">
        <v>29</v>
      </c>
      <c r="E98" s="4" t="s">
        <v>30</v>
      </c>
      <c r="F98" s="4" t="s">
        <v>31</v>
      </c>
      <c r="G98" s="4" t="s">
        <v>32</v>
      </c>
      <c r="H98" s="4" t="str">
        <f t="shared" si="16"/>
        <v>UNLIMITED 50</v>
      </c>
      <c r="I98" s="4" t="s">
        <v>847</v>
      </c>
      <c r="J98" s="3">
        <f t="shared" si="9"/>
        <v>75000</v>
      </c>
      <c r="K98" s="3">
        <f t="shared" si="10"/>
        <v>35000</v>
      </c>
      <c r="L98" s="5" t="str">
        <f t="shared" si="11"/>
        <v>65</v>
      </c>
      <c r="M98" s="3">
        <f t="shared" si="12"/>
        <v>48750</v>
      </c>
      <c r="N98" s="6">
        <f t="shared" si="13"/>
        <v>35</v>
      </c>
      <c r="O98" s="3">
        <f t="shared" si="14"/>
        <v>26250</v>
      </c>
    </row>
    <row r="99" spans="1:15" x14ac:dyDescent="0.25">
      <c r="A99" s="2">
        <v>44833</v>
      </c>
      <c r="B99" s="4" t="s">
        <v>263</v>
      </c>
      <c r="C99" s="3">
        <v>110000</v>
      </c>
      <c r="D99" s="4" t="s">
        <v>29</v>
      </c>
      <c r="E99" s="4" t="s">
        <v>30</v>
      </c>
      <c r="F99" s="4" t="s">
        <v>31</v>
      </c>
      <c r="G99" s="4" t="s">
        <v>32</v>
      </c>
      <c r="H99" s="4" t="str">
        <f t="shared" si="16"/>
        <v>UNLIMITED 50</v>
      </c>
      <c r="I99" s="4" t="s">
        <v>847</v>
      </c>
      <c r="J99" s="3">
        <f t="shared" si="9"/>
        <v>75000</v>
      </c>
      <c r="K99" s="3">
        <f t="shared" si="10"/>
        <v>35000</v>
      </c>
      <c r="L99" s="5" t="str">
        <f t="shared" si="11"/>
        <v>65</v>
      </c>
      <c r="M99" s="3">
        <f t="shared" si="12"/>
        <v>48750</v>
      </c>
      <c r="N99" s="6">
        <f t="shared" si="13"/>
        <v>35</v>
      </c>
      <c r="O99" s="3">
        <f t="shared" si="14"/>
        <v>26250</v>
      </c>
    </row>
    <row r="100" spans="1:15" x14ac:dyDescent="0.25">
      <c r="A100" s="2">
        <v>44833</v>
      </c>
      <c r="B100" s="4" t="s">
        <v>247</v>
      </c>
      <c r="C100" s="3">
        <v>110000</v>
      </c>
      <c r="D100" s="4" t="s">
        <v>29</v>
      </c>
      <c r="E100" s="4" t="s">
        <v>30</v>
      </c>
      <c r="F100" s="4" t="s">
        <v>31</v>
      </c>
      <c r="G100" s="4" t="s">
        <v>32</v>
      </c>
      <c r="H100" s="4" t="str">
        <f t="shared" si="16"/>
        <v>UNLIMITED 50</v>
      </c>
      <c r="I100" s="4" t="s">
        <v>847</v>
      </c>
      <c r="J100" s="3">
        <f t="shared" si="9"/>
        <v>75000</v>
      </c>
      <c r="K100" s="3">
        <f t="shared" si="10"/>
        <v>35000</v>
      </c>
      <c r="L100" s="5" t="str">
        <f t="shared" si="11"/>
        <v>65</v>
      </c>
      <c r="M100" s="3">
        <f t="shared" si="12"/>
        <v>48750</v>
      </c>
      <c r="N100" s="6">
        <f t="shared" si="13"/>
        <v>35</v>
      </c>
      <c r="O100" s="3">
        <f t="shared" si="14"/>
        <v>26250</v>
      </c>
    </row>
    <row r="101" spans="1:15" x14ac:dyDescent="0.25">
      <c r="A101" s="2">
        <v>44833</v>
      </c>
      <c r="B101" s="4" t="s">
        <v>266</v>
      </c>
      <c r="C101" s="3">
        <v>110000</v>
      </c>
      <c r="D101" s="4" t="s">
        <v>29</v>
      </c>
      <c r="E101" s="4" t="s">
        <v>30</v>
      </c>
      <c r="F101" s="4" t="s">
        <v>31</v>
      </c>
      <c r="G101" s="4" t="s">
        <v>32</v>
      </c>
      <c r="H101" s="4" t="str">
        <f t="shared" si="16"/>
        <v>UNLIMITED 50</v>
      </c>
      <c r="I101" s="4" t="s">
        <v>847</v>
      </c>
      <c r="J101" s="3">
        <f t="shared" si="9"/>
        <v>75000</v>
      </c>
      <c r="K101" s="3">
        <f t="shared" si="10"/>
        <v>35000</v>
      </c>
      <c r="L101" s="5" t="str">
        <f t="shared" si="11"/>
        <v>65</v>
      </c>
      <c r="M101" s="3">
        <f t="shared" si="12"/>
        <v>48750</v>
      </c>
      <c r="N101" s="6">
        <f t="shared" si="13"/>
        <v>35</v>
      </c>
      <c r="O101" s="3">
        <f t="shared" si="14"/>
        <v>26250</v>
      </c>
    </row>
    <row r="102" spans="1:15" x14ac:dyDescent="0.25">
      <c r="A102" s="2">
        <v>44833</v>
      </c>
      <c r="B102" s="4" t="s">
        <v>268</v>
      </c>
      <c r="C102" s="3">
        <v>25000</v>
      </c>
      <c r="D102" s="4" t="s">
        <v>29</v>
      </c>
      <c r="E102" s="4" t="s">
        <v>30</v>
      </c>
      <c r="F102" s="4" t="s">
        <v>31</v>
      </c>
      <c r="G102" s="4" t="s">
        <v>130</v>
      </c>
      <c r="H102" s="4" t="str">
        <f t="shared" si="16"/>
        <v>UNLIMITED 50R</v>
      </c>
      <c r="I102" s="4" t="s">
        <v>854</v>
      </c>
      <c r="J102" s="3">
        <f t="shared" si="9"/>
        <v>25000</v>
      </c>
      <c r="K102" s="3">
        <f t="shared" si="10"/>
        <v>0</v>
      </c>
      <c r="L102" s="5" t="str">
        <f t="shared" si="11"/>
        <v>65</v>
      </c>
      <c r="M102" s="3">
        <f t="shared" si="12"/>
        <v>16250</v>
      </c>
      <c r="N102" s="6">
        <f t="shared" si="13"/>
        <v>35</v>
      </c>
      <c r="O102" s="3">
        <f t="shared" si="14"/>
        <v>8750</v>
      </c>
    </row>
    <row r="103" spans="1:15" x14ac:dyDescent="0.25">
      <c r="A103" s="2">
        <v>44833</v>
      </c>
      <c r="B103" s="4" t="s">
        <v>269</v>
      </c>
      <c r="C103" s="3">
        <v>25000</v>
      </c>
      <c r="D103" s="4" t="s">
        <v>29</v>
      </c>
      <c r="E103" s="4" t="s">
        <v>30</v>
      </c>
      <c r="F103" s="4" t="s">
        <v>31</v>
      </c>
      <c r="G103" s="4" t="s">
        <v>130</v>
      </c>
      <c r="H103" s="4" t="str">
        <f t="shared" si="16"/>
        <v>UNLIMITED 50R</v>
      </c>
      <c r="I103" s="4" t="s">
        <v>854</v>
      </c>
      <c r="J103" s="3">
        <f t="shared" si="9"/>
        <v>25000</v>
      </c>
      <c r="K103" s="3">
        <f t="shared" si="10"/>
        <v>0</v>
      </c>
      <c r="L103" s="5" t="str">
        <f t="shared" si="11"/>
        <v>65</v>
      </c>
      <c r="M103" s="3">
        <f t="shared" si="12"/>
        <v>16250</v>
      </c>
      <c r="N103" s="6">
        <f t="shared" si="13"/>
        <v>35</v>
      </c>
      <c r="O103" s="3">
        <f t="shared" si="14"/>
        <v>8750</v>
      </c>
    </row>
    <row r="104" spans="1:15" x14ac:dyDescent="0.25">
      <c r="A104" s="2">
        <v>44833</v>
      </c>
      <c r="B104" s="4" t="s">
        <v>270</v>
      </c>
      <c r="C104" s="3">
        <v>25000</v>
      </c>
      <c r="D104" s="4" t="s">
        <v>29</v>
      </c>
      <c r="E104" s="4" t="s">
        <v>30</v>
      </c>
      <c r="F104" s="4" t="s">
        <v>31</v>
      </c>
      <c r="G104" s="4" t="s">
        <v>130</v>
      </c>
      <c r="H104" s="4" t="str">
        <f t="shared" si="16"/>
        <v>UNLIMITED 50R</v>
      </c>
      <c r="I104" s="4" t="s">
        <v>854</v>
      </c>
      <c r="J104" s="3">
        <f t="shared" si="9"/>
        <v>25000</v>
      </c>
      <c r="K104" s="3">
        <f t="shared" si="10"/>
        <v>0</v>
      </c>
      <c r="L104" s="5" t="str">
        <f t="shared" si="11"/>
        <v>65</v>
      </c>
      <c r="M104" s="3">
        <f t="shared" si="12"/>
        <v>16250</v>
      </c>
      <c r="N104" s="6">
        <f t="shared" si="13"/>
        <v>35</v>
      </c>
      <c r="O104" s="3">
        <f t="shared" si="14"/>
        <v>8750</v>
      </c>
    </row>
    <row r="105" spans="1:15" x14ac:dyDescent="0.25">
      <c r="A105" s="2">
        <v>44833</v>
      </c>
      <c r="B105" s="4" t="s">
        <v>271</v>
      </c>
      <c r="C105" s="3">
        <v>25000</v>
      </c>
      <c r="D105" s="4" t="s">
        <v>29</v>
      </c>
      <c r="E105" s="4" t="s">
        <v>30</v>
      </c>
      <c r="F105" s="4" t="s">
        <v>31</v>
      </c>
      <c r="G105" s="4" t="s">
        <v>130</v>
      </c>
      <c r="H105" s="4" t="str">
        <f t="shared" si="16"/>
        <v>UNLIMITED 50R</v>
      </c>
      <c r="I105" s="4" t="s">
        <v>854</v>
      </c>
      <c r="J105" s="3">
        <f t="shared" si="9"/>
        <v>25000</v>
      </c>
      <c r="K105" s="3">
        <f t="shared" si="10"/>
        <v>0</v>
      </c>
      <c r="L105" s="5" t="str">
        <f t="shared" si="11"/>
        <v>65</v>
      </c>
      <c r="M105" s="3">
        <f t="shared" si="12"/>
        <v>16250</v>
      </c>
      <c r="N105" s="6">
        <f t="shared" si="13"/>
        <v>35</v>
      </c>
      <c r="O105" s="3">
        <f t="shared" si="14"/>
        <v>8750</v>
      </c>
    </row>
    <row r="106" spans="1:15" x14ac:dyDescent="0.25">
      <c r="A106" s="2">
        <v>44833</v>
      </c>
      <c r="B106" s="4" t="s">
        <v>272</v>
      </c>
      <c r="C106" s="3">
        <v>25000</v>
      </c>
      <c r="D106" s="4" t="s">
        <v>29</v>
      </c>
      <c r="E106" s="4" t="s">
        <v>30</v>
      </c>
      <c r="F106" s="4" t="s">
        <v>31</v>
      </c>
      <c r="G106" s="4" t="s">
        <v>130</v>
      </c>
      <c r="H106" s="4" t="str">
        <f t="shared" si="16"/>
        <v>UNLIMITED 50R</v>
      </c>
      <c r="I106" s="4" t="s">
        <v>854</v>
      </c>
      <c r="J106" s="3">
        <f t="shared" si="9"/>
        <v>25000</v>
      </c>
      <c r="K106" s="3">
        <f t="shared" si="10"/>
        <v>0</v>
      </c>
      <c r="L106" s="5" t="str">
        <f t="shared" si="11"/>
        <v>65</v>
      </c>
      <c r="M106" s="3">
        <f t="shared" si="12"/>
        <v>16250</v>
      </c>
      <c r="N106" s="6">
        <f t="shared" si="13"/>
        <v>35</v>
      </c>
      <c r="O106" s="3">
        <f t="shared" si="14"/>
        <v>8750</v>
      </c>
    </row>
    <row r="107" spans="1:15" x14ac:dyDescent="0.25">
      <c r="A107" s="2">
        <v>44833</v>
      </c>
      <c r="B107" s="4" t="s">
        <v>273</v>
      </c>
      <c r="C107" s="3">
        <v>25000</v>
      </c>
      <c r="D107" s="4" t="s">
        <v>29</v>
      </c>
      <c r="E107" s="4" t="s">
        <v>30</v>
      </c>
      <c r="F107" s="4" t="s">
        <v>31</v>
      </c>
      <c r="G107" s="4" t="s">
        <v>130</v>
      </c>
      <c r="H107" s="4" t="str">
        <f t="shared" si="16"/>
        <v>UNLIMITED 50R</v>
      </c>
      <c r="I107" s="4" t="s">
        <v>854</v>
      </c>
      <c r="J107" s="3">
        <f t="shared" si="9"/>
        <v>25000</v>
      </c>
      <c r="K107" s="3">
        <f t="shared" si="10"/>
        <v>0</v>
      </c>
      <c r="L107" s="5" t="str">
        <f t="shared" si="11"/>
        <v>65</v>
      </c>
      <c r="M107" s="3">
        <f t="shared" si="12"/>
        <v>16250</v>
      </c>
      <c r="N107" s="6">
        <f t="shared" si="13"/>
        <v>35</v>
      </c>
      <c r="O107" s="3">
        <f t="shared" si="14"/>
        <v>8750</v>
      </c>
    </row>
    <row r="108" spans="1:15" x14ac:dyDescent="0.25">
      <c r="A108" s="2">
        <v>44833</v>
      </c>
      <c r="B108" s="4" t="s">
        <v>274</v>
      </c>
      <c r="C108" s="3">
        <v>25000</v>
      </c>
      <c r="D108" s="4" t="s">
        <v>29</v>
      </c>
      <c r="E108" s="4" t="s">
        <v>30</v>
      </c>
      <c r="F108" s="4" t="s">
        <v>31</v>
      </c>
      <c r="G108" s="4" t="s">
        <v>130</v>
      </c>
      <c r="H108" s="4" t="str">
        <f t="shared" si="16"/>
        <v>UNLIMITED 50R</v>
      </c>
      <c r="I108" s="4" t="s">
        <v>854</v>
      </c>
      <c r="J108" s="3">
        <f t="shared" si="9"/>
        <v>25000</v>
      </c>
      <c r="K108" s="3">
        <f t="shared" si="10"/>
        <v>0</v>
      </c>
      <c r="L108" s="5" t="str">
        <f t="shared" si="11"/>
        <v>65</v>
      </c>
      <c r="M108" s="3">
        <f t="shared" si="12"/>
        <v>16250</v>
      </c>
      <c r="N108" s="6">
        <f t="shared" si="13"/>
        <v>35</v>
      </c>
      <c r="O108" s="3">
        <f t="shared" si="14"/>
        <v>8750</v>
      </c>
    </row>
    <row r="109" spans="1:15" x14ac:dyDescent="0.25">
      <c r="A109" s="2">
        <v>44833</v>
      </c>
      <c r="B109" s="4" t="s">
        <v>275</v>
      </c>
      <c r="C109" s="3">
        <v>25000</v>
      </c>
      <c r="D109" s="4" t="s">
        <v>29</v>
      </c>
      <c r="E109" s="4" t="s">
        <v>30</v>
      </c>
      <c r="F109" s="4" t="s">
        <v>31</v>
      </c>
      <c r="G109" s="4" t="s">
        <v>130</v>
      </c>
      <c r="H109" s="4" t="str">
        <f t="shared" si="16"/>
        <v>UNLIMITED 50R</v>
      </c>
      <c r="I109" s="4" t="s">
        <v>854</v>
      </c>
      <c r="J109" s="3">
        <f t="shared" si="9"/>
        <v>25000</v>
      </c>
      <c r="K109" s="3">
        <f t="shared" si="10"/>
        <v>0</v>
      </c>
      <c r="L109" s="5" t="str">
        <f t="shared" si="11"/>
        <v>65</v>
      </c>
      <c r="M109" s="3">
        <f t="shared" si="12"/>
        <v>16250</v>
      </c>
      <c r="N109" s="6">
        <f t="shared" si="13"/>
        <v>35</v>
      </c>
      <c r="O109" s="3">
        <f t="shared" si="14"/>
        <v>8750</v>
      </c>
    </row>
    <row r="110" spans="1:15" x14ac:dyDescent="0.25">
      <c r="A110" s="2">
        <v>44833</v>
      </c>
      <c r="B110" s="4" t="s">
        <v>276</v>
      </c>
      <c r="C110" s="3">
        <v>25000</v>
      </c>
      <c r="D110" s="4" t="s">
        <v>29</v>
      </c>
      <c r="E110" s="4" t="s">
        <v>30</v>
      </c>
      <c r="F110" s="4" t="s">
        <v>31</v>
      </c>
      <c r="G110" s="4" t="s">
        <v>130</v>
      </c>
      <c r="H110" s="4" t="str">
        <f t="shared" si="16"/>
        <v>UNLIMITED 50R</v>
      </c>
      <c r="I110" s="4" t="s">
        <v>854</v>
      </c>
      <c r="J110" s="3">
        <f t="shared" si="9"/>
        <v>25000</v>
      </c>
      <c r="K110" s="3">
        <f t="shared" si="10"/>
        <v>0</v>
      </c>
      <c r="L110" s="5" t="str">
        <f t="shared" si="11"/>
        <v>65</v>
      </c>
      <c r="M110" s="3">
        <f t="shared" si="12"/>
        <v>16250</v>
      </c>
      <c r="N110" s="6">
        <f t="shared" si="13"/>
        <v>35</v>
      </c>
      <c r="O110" s="3">
        <f t="shared" si="14"/>
        <v>8750</v>
      </c>
    </row>
    <row r="111" spans="1:15" x14ac:dyDescent="0.25">
      <c r="A111" s="2">
        <v>44833</v>
      </c>
      <c r="B111" s="4" t="s">
        <v>277</v>
      </c>
      <c r="C111" s="3">
        <v>25000</v>
      </c>
      <c r="D111" s="4" t="s">
        <v>29</v>
      </c>
      <c r="E111" s="4" t="s">
        <v>30</v>
      </c>
      <c r="F111" s="4" t="s">
        <v>31</v>
      </c>
      <c r="G111" s="4" t="s">
        <v>130</v>
      </c>
      <c r="H111" s="4" t="str">
        <f t="shared" si="16"/>
        <v>UNLIMITED 50R</v>
      </c>
      <c r="I111" s="4" t="s">
        <v>854</v>
      </c>
      <c r="J111" s="3">
        <f t="shared" si="9"/>
        <v>25000</v>
      </c>
      <c r="K111" s="3">
        <f t="shared" si="10"/>
        <v>0</v>
      </c>
      <c r="L111" s="5" t="str">
        <f t="shared" si="11"/>
        <v>65</v>
      </c>
      <c r="M111" s="3">
        <f t="shared" si="12"/>
        <v>16250</v>
      </c>
      <c r="N111" s="6">
        <f t="shared" si="13"/>
        <v>35</v>
      </c>
      <c r="O111" s="3">
        <f t="shared" si="14"/>
        <v>8750</v>
      </c>
    </row>
    <row r="112" spans="1:15" x14ac:dyDescent="0.25">
      <c r="A112" s="2">
        <v>44833</v>
      </c>
      <c r="B112" s="4" t="s">
        <v>278</v>
      </c>
      <c r="C112" s="3">
        <v>25000</v>
      </c>
      <c r="D112" s="4" t="s">
        <v>29</v>
      </c>
      <c r="E112" s="4" t="s">
        <v>30</v>
      </c>
      <c r="F112" s="4" t="s">
        <v>31</v>
      </c>
      <c r="G112" s="4" t="s">
        <v>130</v>
      </c>
      <c r="H112" s="4" t="str">
        <f t="shared" si="16"/>
        <v>UNLIMITED 50R</v>
      </c>
      <c r="I112" s="4" t="s">
        <v>854</v>
      </c>
      <c r="J112" s="3">
        <f t="shared" si="9"/>
        <v>25000</v>
      </c>
      <c r="K112" s="3">
        <f t="shared" si="10"/>
        <v>0</v>
      </c>
      <c r="L112" s="5" t="str">
        <f t="shared" si="11"/>
        <v>65</v>
      </c>
      <c r="M112" s="3">
        <f t="shared" si="12"/>
        <v>16250</v>
      </c>
      <c r="N112" s="6">
        <f t="shared" si="13"/>
        <v>35</v>
      </c>
      <c r="O112" s="3">
        <f t="shared" si="14"/>
        <v>8750</v>
      </c>
    </row>
    <row r="113" spans="1:15" x14ac:dyDescent="0.25">
      <c r="A113" s="2">
        <v>44833</v>
      </c>
      <c r="B113" s="4" t="s">
        <v>279</v>
      </c>
      <c r="C113" s="3">
        <v>25000</v>
      </c>
      <c r="D113" s="4" t="s">
        <v>29</v>
      </c>
      <c r="E113" s="4" t="s">
        <v>30</v>
      </c>
      <c r="F113" s="4" t="s">
        <v>31</v>
      </c>
      <c r="G113" s="4" t="s">
        <v>130</v>
      </c>
      <c r="H113" s="4" t="str">
        <f t="shared" si="16"/>
        <v>UNLIMITED 50R</v>
      </c>
      <c r="I113" s="4" t="s">
        <v>854</v>
      </c>
      <c r="J113" s="3">
        <f t="shared" si="9"/>
        <v>25000</v>
      </c>
      <c r="K113" s="3">
        <f t="shared" si="10"/>
        <v>0</v>
      </c>
      <c r="L113" s="5" t="str">
        <f t="shared" si="11"/>
        <v>65</v>
      </c>
      <c r="M113" s="3">
        <f t="shared" si="12"/>
        <v>16250</v>
      </c>
      <c r="N113" s="6">
        <f t="shared" si="13"/>
        <v>35</v>
      </c>
      <c r="O113" s="3">
        <f t="shared" si="14"/>
        <v>8750</v>
      </c>
    </row>
    <row r="114" spans="1:15" x14ac:dyDescent="0.25">
      <c r="A114" s="2">
        <v>44833</v>
      </c>
      <c r="B114" s="4" t="s">
        <v>280</v>
      </c>
      <c r="C114" s="3">
        <v>25000</v>
      </c>
      <c r="D114" s="4" t="s">
        <v>29</v>
      </c>
      <c r="E114" s="4" t="s">
        <v>30</v>
      </c>
      <c r="F114" s="4" t="s">
        <v>31</v>
      </c>
      <c r="G114" s="4" t="s">
        <v>130</v>
      </c>
      <c r="H114" s="4" t="str">
        <f t="shared" si="16"/>
        <v>UNLIMITED 50R</v>
      </c>
      <c r="I114" s="4" t="s">
        <v>854</v>
      </c>
      <c r="J114" s="3">
        <f t="shared" si="9"/>
        <v>25000</v>
      </c>
      <c r="K114" s="3">
        <f t="shared" si="10"/>
        <v>0</v>
      </c>
      <c r="L114" s="5" t="str">
        <f t="shared" si="11"/>
        <v>65</v>
      </c>
      <c r="M114" s="3">
        <f t="shared" si="12"/>
        <v>16250</v>
      </c>
      <c r="N114" s="6">
        <f t="shared" si="13"/>
        <v>35</v>
      </c>
      <c r="O114" s="3">
        <f t="shared" si="14"/>
        <v>8750</v>
      </c>
    </row>
    <row r="115" spans="1:15" x14ac:dyDescent="0.25">
      <c r="A115" s="2">
        <v>44833</v>
      </c>
      <c r="B115" s="4" t="s">
        <v>242</v>
      </c>
      <c r="C115" s="3">
        <v>25000</v>
      </c>
      <c r="D115" s="4" t="s">
        <v>29</v>
      </c>
      <c r="E115" s="4" t="s">
        <v>30</v>
      </c>
      <c r="F115" s="4" t="s">
        <v>31</v>
      </c>
      <c r="G115" s="4" t="s">
        <v>130</v>
      </c>
      <c r="H115" s="4" t="str">
        <f t="shared" si="16"/>
        <v>UNLIMITED 50R</v>
      </c>
      <c r="I115" s="4" t="s">
        <v>854</v>
      </c>
      <c r="J115" s="3">
        <f t="shared" si="9"/>
        <v>25000</v>
      </c>
      <c r="K115" s="3">
        <f t="shared" si="10"/>
        <v>0</v>
      </c>
      <c r="L115" s="5" t="str">
        <f t="shared" si="11"/>
        <v>65</v>
      </c>
      <c r="M115" s="3">
        <f t="shared" si="12"/>
        <v>16250</v>
      </c>
      <c r="N115" s="6">
        <f t="shared" si="13"/>
        <v>35</v>
      </c>
      <c r="O115" s="3">
        <f t="shared" si="14"/>
        <v>8750</v>
      </c>
    </row>
    <row r="116" spans="1:15" x14ac:dyDescent="0.25">
      <c r="A116" s="2">
        <v>44833</v>
      </c>
      <c r="B116" s="4" t="s">
        <v>243</v>
      </c>
      <c r="C116" s="3">
        <v>25000</v>
      </c>
      <c r="D116" s="4" t="s">
        <v>29</v>
      </c>
      <c r="E116" s="4" t="s">
        <v>30</v>
      </c>
      <c r="F116" s="4" t="s">
        <v>31</v>
      </c>
      <c r="G116" s="4" t="s">
        <v>130</v>
      </c>
      <c r="H116" s="4" t="str">
        <f t="shared" si="16"/>
        <v>UNLIMITED 50R</v>
      </c>
      <c r="I116" s="4" t="s">
        <v>854</v>
      </c>
      <c r="J116" s="3">
        <f t="shared" si="9"/>
        <v>25000</v>
      </c>
      <c r="K116" s="3">
        <f t="shared" si="10"/>
        <v>0</v>
      </c>
      <c r="L116" s="5" t="str">
        <f t="shared" si="11"/>
        <v>65</v>
      </c>
      <c r="M116" s="3">
        <f t="shared" si="12"/>
        <v>16250</v>
      </c>
      <c r="N116" s="6">
        <f t="shared" si="13"/>
        <v>35</v>
      </c>
      <c r="O116" s="3">
        <f t="shared" si="14"/>
        <v>8750</v>
      </c>
    </row>
    <row r="117" spans="1:15" x14ac:dyDescent="0.25">
      <c r="A117" s="2">
        <v>44833</v>
      </c>
      <c r="B117" s="4" t="s">
        <v>244</v>
      </c>
      <c r="C117" s="3">
        <v>25000</v>
      </c>
      <c r="D117" s="4" t="s">
        <v>29</v>
      </c>
      <c r="E117" s="4" t="s">
        <v>30</v>
      </c>
      <c r="F117" s="4" t="s">
        <v>31</v>
      </c>
      <c r="G117" s="4" t="s">
        <v>130</v>
      </c>
      <c r="H117" s="4" t="str">
        <f t="shared" si="16"/>
        <v>UNLIMITED 50R</v>
      </c>
      <c r="I117" s="4" t="s">
        <v>854</v>
      </c>
      <c r="J117" s="3">
        <f t="shared" si="9"/>
        <v>25000</v>
      </c>
      <c r="K117" s="3">
        <f t="shared" si="10"/>
        <v>0</v>
      </c>
      <c r="L117" s="5" t="str">
        <f t="shared" si="11"/>
        <v>65</v>
      </c>
      <c r="M117" s="3">
        <f t="shared" si="12"/>
        <v>16250</v>
      </c>
      <c r="N117" s="6">
        <f t="shared" si="13"/>
        <v>35</v>
      </c>
      <c r="O117" s="3">
        <f t="shared" si="14"/>
        <v>8750</v>
      </c>
    </row>
    <row r="118" spans="1:15" x14ac:dyDescent="0.25">
      <c r="A118" s="2">
        <v>44833</v>
      </c>
      <c r="B118" s="4" t="s">
        <v>245</v>
      </c>
      <c r="C118" s="3">
        <v>25000</v>
      </c>
      <c r="D118" s="4" t="s">
        <v>29</v>
      </c>
      <c r="E118" s="4" t="s">
        <v>30</v>
      </c>
      <c r="F118" s="4" t="s">
        <v>31</v>
      </c>
      <c r="G118" s="4" t="s">
        <v>130</v>
      </c>
      <c r="H118" s="4" t="str">
        <f t="shared" si="16"/>
        <v>UNLIMITED 50R</v>
      </c>
      <c r="I118" s="4" t="s">
        <v>854</v>
      </c>
      <c r="J118" s="3">
        <f t="shared" si="9"/>
        <v>25000</v>
      </c>
      <c r="K118" s="3">
        <f t="shared" si="10"/>
        <v>0</v>
      </c>
      <c r="L118" s="5" t="str">
        <f t="shared" si="11"/>
        <v>65</v>
      </c>
      <c r="M118" s="3">
        <f t="shared" si="12"/>
        <v>16250</v>
      </c>
      <c r="N118" s="6">
        <f t="shared" si="13"/>
        <v>35</v>
      </c>
      <c r="O118" s="3">
        <f t="shared" si="14"/>
        <v>8750</v>
      </c>
    </row>
    <row r="119" spans="1:15" x14ac:dyDescent="0.25">
      <c r="A119" s="2">
        <v>44833</v>
      </c>
      <c r="B119" s="4" t="s">
        <v>246</v>
      </c>
      <c r="C119" s="3">
        <v>25000</v>
      </c>
      <c r="D119" s="4" t="s">
        <v>29</v>
      </c>
      <c r="E119" s="4" t="s">
        <v>30</v>
      </c>
      <c r="F119" s="4" t="s">
        <v>31</v>
      </c>
      <c r="G119" s="4" t="s">
        <v>130</v>
      </c>
      <c r="H119" s="4" t="str">
        <f t="shared" si="16"/>
        <v>UNLIMITED 50R</v>
      </c>
      <c r="I119" s="4" t="s">
        <v>854</v>
      </c>
      <c r="J119" s="3">
        <f t="shared" si="9"/>
        <v>25000</v>
      </c>
      <c r="K119" s="3">
        <f t="shared" si="10"/>
        <v>0</v>
      </c>
      <c r="L119" s="5" t="str">
        <f t="shared" si="11"/>
        <v>65</v>
      </c>
      <c r="M119" s="3">
        <f t="shared" si="12"/>
        <v>16250</v>
      </c>
      <c r="N119" s="6">
        <f t="shared" si="13"/>
        <v>35</v>
      </c>
      <c r="O119" s="3">
        <f t="shared" si="14"/>
        <v>8750</v>
      </c>
    </row>
    <row r="120" spans="1:15" x14ac:dyDescent="0.25">
      <c r="A120" s="2">
        <v>44833</v>
      </c>
      <c r="B120" s="4" t="s">
        <v>235</v>
      </c>
      <c r="C120" s="3">
        <v>25000</v>
      </c>
      <c r="D120" s="4" t="s">
        <v>29</v>
      </c>
      <c r="E120" s="4" t="s">
        <v>30</v>
      </c>
      <c r="F120" s="4" t="s">
        <v>31</v>
      </c>
      <c r="G120" s="4" t="s">
        <v>130</v>
      </c>
      <c r="H120" s="4" t="str">
        <f t="shared" si="16"/>
        <v>UNLIMITED 50R</v>
      </c>
      <c r="I120" s="4" t="s">
        <v>854</v>
      </c>
      <c r="J120" s="3">
        <f t="shared" si="9"/>
        <v>25000</v>
      </c>
      <c r="K120" s="3">
        <f t="shared" si="10"/>
        <v>0</v>
      </c>
      <c r="L120" s="5" t="str">
        <f t="shared" si="11"/>
        <v>65</v>
      </c>
      <c r="M120" s="3">
        <f t="shared" si="12"/>
        <v>16250</v>
      </c>
      <c r="N120" s="6">
        <f t="shared" si="13"/>
        <v>35</v>
      </c>
      <c r="O120" s="3">
        <f t="shared" si="14"/>
        <v>8750</v>
      </c>
    </row>
    <row r="121" spans="1:15" x14ac:dyDescent="0.25">
      <c r="A121" s="2">
        <v>44833</v>
      </c>
      <c r="B121" s="4" t="s">
        <v>252</v>
      </c>
      <c r="C121" s="3">
        <v>25000</v>
      </c>
      <c r="D121" s="4" t="s">
        <v>29</v>
      </c>
      <c r="E121" s="4" t="s">
        <v>30</v>
      </c>
      <c r="F121" s="4" t="s">
        <v>31</v>
      </c>
      <c r="G121" s="4" t="s">
        <v>130</v>
      </c>
      <c r="H121" s="4" t="str">
        <f t="shared" si="16"/>
        <v>UNLIMITED 50R</v>
      </c>
      <c r="I121" s="4" t="s">
        <v>854</v>
      </c>
      <c r="J121" s="3">
        <f t="shared" si="9"/>
        <v>25000</v>
      </c>
      <c r="K121" s="3">
        <f t="shared" si="10"/>
        <v>0</v>
      </c>
      <c r="L121" s="5" t="str">
        <f t="shared" si="11"/>
        <v>65</v>
      </c>
      <c r="M121" s="3">
        <f t="shared" si="12"/>
        <v>16250</v>
      </c>
      <c r="N121" s="6">
        <f t="shared" si="13"/>
        <v>35</v>
      </c>
      <c r="O121" s="3">
        <f t="shared" si="14"/>
        <v>8750</v>
      </c>
    </row>
    <row r="122" spans="1:15" x14ac:dyDescent="0.25">
      <c r="A122" s="2">
        <v>44833</v>
      </c>
      <c r="B122" s="4" t="s">
        <v>281</v>
      </c>
      <c r="C122" s="3">
        <v>25000</v>
      </c>
      <c r="D122" s="4" t="s">
        <v>29</v>
      </c>
      <c r="E122" s="4" t="s">
        <v>30</v>
      </c>
      <c r="F122" s="4" t="s">
        <v>31</v>
      </c>
      <c r="G122" s="4" t="s">
        <v>130</v>
      </c>
      <c r="H122" s="4" t="str">
        <f t="shared" si="16"/>
        <v>UNLIMITED 50R</v>
      </c>
      <c r="I122" s="4" t="s">
        <v>854</v>
      </c>
      <c r="J122" s="3">
        <f t="shared" si="9"/>
        <v>25000</v>
      </c>
      <c r="K122" s="3">
        <f t="shared" si="10"/>
        <v>0</v>
      </c>
      <c r="L122" s="5" t="str">
        <f t="shared" si="11"/>
        <v>65</v>
      </c>
      <c r="M122" s="3">
        <f t="shared" si="12"/>
        <v>16250</v>
      </c>
      <c r="N122" s="6">
        <f t="shared" si="13"/>
        <v>35</v>
      </c>
      <c r="O122" s="3">
        <f t="shared" si="14"/>
        <v>8750</v>
      </c>
    </row>
    <row r="123" spans="1:15" x14ac:dyDescent="0.25">
      <c r="A123" s="2">
        <v>44833</v>
      </c>
      <c r="B123" s="4" t="s">
        <v>173</v>
      </c>
      <c r="C123" s="3">
        <v>25000</v>
      </c>
      <c r="D123" s="4" t="s">
        <v>29</v>
      </c>
      <c r="E123" s="4" t="s">
        <v>30</v>
      </c>
      <c r="F123" s="4" t="s">
        <v>31</v>
      </c>
      <c r="G123" s="4" t="s">
        <v>130</v>
      </c>
      <c r="H123" s="4" t="str">
        <f t="shared" si="16"/>
        <v>UNLIMITED 50R</v>
      </c>
      <c r="I123" s="4" t="s">
        <v>854</v>
      </c>
      <c r="J123" s="3">
        <f t="shared" si="9"/>
        <v>25000</v>
      </c>
      <c r="K123" s="3">
        <f t="shared" si="10"/>
        <v>0</v>
      </c>
      <c r="L123" s="5" t="str">
        <f t="shared" si="11"/>
        <v>65</v>
      </c>
      <c r="M123" s="3">
        <f t="shared" si="12"/>
        <v>16250</v>
      </c>
      <c r="N123" s="6">
        <f t="shared" si="13"/>
        <v>35</v>
      </c>
      <c r="O123" s="3">
        <f t="shared" si="14"/>
        <v>8750</v>
      </c>
    </row>
    <row r="124" spans="1:15" x14ac:dyDescent="0.25">
      <c r="A124" s="2">
        <v>44833</v>
      </c>
      <c r="B124" s="4" t="s">
        <v>282</v>
      </c>
      <c r="C124" s="3">
        <v>25000</v>
      </c>
      <c r="D124" s="4" t="s">
        <v>29</v>
      </c>
      <c r="E124" s="4" t="s">
        <v>30</v>
      </c>
      <c r="F124" s="4" t="s">
        <v>31</v>
      </c>
      <c r="G124" s="4" t="s">
        <v>130</v>
      </c>
      <c r="H124" s="4" t="str">
        <f t="shared" si="16"/>
        <v>UNLIMITED 50R</v>
      </c>
      <c r="I124" s="4" t="s">
        <v>854</v>
      </c>
      <c r="J124" s="3">
        <f t="shared" si="9"/>
        <v>25000</v>
      </c>
      <c r="K124" s="3">
        <f t="shared" si="10"/>
        <v>0</v>
      </c>
      <c r="L124" s="5" t="str">
        <f t="shared" si="11"/>
        <v>65</v>
      </c>
      <c r="M124" s="3">
        <f t="shared" si="12"/>
        <v>16250</v>
      </c>
      <c r="N124" s="6">
        <f t="shared" si="13"/>
        <v>35</v>
      </c>
      <c r="O124" s="3">
        <f t="shared" si="14"/>
        <v>8750</v>
      </c>
    </row>
    <row r="125" spans="1:15" x14ac:dyDescent="0.25">
      <c r="A125" s="2">
        <v>44833</v>
      </c>
      <c r="B125" s="4" t="s">
        <v>283</v>
      </c>
      <c r="C125" s="3">
        <v>25000</v>
      </c>
      <c r="D125" s="4" t="s">
        <v>29</v>
      </c>
      <c r="E125" s="4" t="s">
        <v>30</v>
      </c>
      <c r="F125" s="4" t="s">
        <v>31</v>
      </c>
      <c r="G125" s="4" t="s">
        <v>130</v>
      </c>
      <c r="H125" s="4" t="str">
        <f t="shared" si="16"/>
        <v>UNLIMITED 50R</v>
      </c>
      <c r="I125" s="4" t="s">
        <v>854</v>
      </c>
      <c r="J125" s="3">
        <f t="shared" si="9"/>
        <v>25000</v>
      </c>
      <c r="K125" s="3">
        <f t="shared" si="10"/>
        <v>0</v>
      </c>
      <c r="L125" s="5" t="str">
        <f t="shared" si="11"/>
        <v>65</v>
      </c>
      <c r="M125" s="3">
        <f t="shared" si="12"/>
        <v>16250</v>
      </c>
      <c r="N125" s="6">
        <f t="shared" si="13"/>
        <v>35</v>
      </c>
      <c r="O125" s="3">
        <f t="shared" si="14"/>
        <v>8750</v>
      </c>
    </row>
    <row r="126" spans="1:15" x14ac:dyDescent="0.25">
      <c r="A126" s="2">
        <v>44833</v>
      </c>
      <c r="B126" s="4" t="s">
        <v>284</v>
      </c>
      <c r="C126" s="3">
        <v>25000</v>
      </c>
      <c r="D126" s="4" t="s">
        <v>29</v>
      </c>
      <c r="E126" s="4" t="s">
        <v>30</v>
      </c>
      <c r="F126" s="4" t="s">
        <v>31</v>
      </c>
      <c r="G126" s="4" t="s">
        <v>130</v>
      </c>
      <c r="H126" s="4" t="str">
        <f t="shared" ref="H126:H157" si="17">IF(AND(A126&lt;DATE(2023,10,1),C126=110000),"UNLIMITED 50",
IF(AND(A126&lt;DATE(2023,10,1),C126=149000),"UNLIMITED 100",
IF(AND(A126&lt;DATE(2023,10,1),C126=182000),"UNLIMITED 150",
IF(AND(A126&lt;DATE(2023,10,1),C126=332000),"UNLIMITED 300",
IF(AND(A126&lt;DATE(2023,10,1),C126=212000),"CAPPED 200",
IF(AND(A126&lt;DATE(2023,10,1),C126=392000),"CAPPED 500",
IF(AND(A126&lt;DATE(2023,10,1),C126=25000),"UNLIMITED 50R",
IF(AND(A126&lt;DATE(2023,10,1),C126=38000),"UNLIMITED 100R",
IF(AND(A126&lt;DATE(2023,10,1),C126=49000),"UNLIMITED 150R",
IF(AND(A126&lt;DATE(2023,10,1),C126=99000),"UNLIMITED 300R",
IF(AND(A126&lt;DATE(2023,10,1),C126=59000),"CAPPED 200R",
IF(AND(A126&lt;DATE(2023,10,1),C126=119000),"CAPPED 500R",
IF(AND(A126&gt;=DATE(2023,10,1),A126&lt;DATE(2024,4,1),C126=125000),"UNLIMITED 50",
IF(AND(A126&gt;=DATE(2023,10,1),A126&lt;DATE(2024,4,1),C126=179000),"UNLIMITED 100",
IF(AND(A126&gt;=DATE(2023,10,1),A126&lt;DATE(2024,4,1),C126=233000),"UNLIMITED 150",
IF(AND(A126&gt;=DATE(2023,10,1),A126&lt;DATE(2024,4,1),C126=350000),"UNLIMITED 300",
IF(AND(A126&gt;=DATE(2023,10,1),A126&lt;DATE(2024,4,1),C126=30000),"UNLIMITED 50R",
IF(AND(A126&gt;=DATE(2023,10,1),A126&lt;DATE(2024,4,1),C126=48000),"UNLIMITED 100R",
IF(AND(A126&gt;=DATE(2023,10,1),A126&lt;DATE(2024,4,1),C126=66000),"UNLIMITED 150R",
IF(AND(A126&gt;=DATE(2023,10,1),A126&lt;DATE(2024,4,1),C126=105000),"UNLIMITED 300R",
IF(AND(A126&gt;=DATE(2024,4,1),C126=140000),"UNLIMITED 50",
IF(AND(A126&gt;=DATE(2024,4,1),C126=230000),"UNLIMITED 100",
IF(AND(A126&gt;=DATE(2024,4,1),C126=311000),"UNLIMITED 150",
IF(AND(A126&gt;=DATE(2024,4,1),C126=470000),"UNLIMITED 300",
IF(AND(A126&gt;=DATE(2024,4,1),C126=35000),"UNLIMITED 50R",
IF(AND(A126&gt;=DATE(2024,4,1),C126=65000),"UNLIMITED 100R",
IF(AND(A126&gt;=DATE(2024,4,1),C126=92000),"UNLIMITED 150R",
IF(AND(A126&gt;=DATE(2024,4,1),C126=145000),"UNLIMITED 300R",IF(AND(A126&lt;DATE(2023,10,1),C126=75000),"UNLIMITED 50L",
IF(AND(A126&lt;DATE(2023,10,1),C126=114000),"UNLIMITED 100L",
IF(AND(A126&lt;DATE(2023,10,1),C126=147000),"UNLIMITED 150L",
IF(AND(A126&lt;DATE(2023,10,1),C126=297000),"UNLIMITED 300L",
IF(AND(A126&lt;DATE(2023,10,1),C126=177000),"CAPPED 200L",
IF(AND(A126&lt;DATE(2023,10,1),C126=357000),"CAPPED 500L",
IF(AND(A126&gt;=DATE(2023,10,1),A126&lt;DATE(2024,4,1),C126=90000),"UNLIMITED 50L",
IF(AND(A126&gt;=DATE(2023,10,1),A126&lt;DATE(2024,4,1),C126=144000),"UNLIMITED 100L",
IF(AND(A126&gt;=DATE(2023,10,1),A126&lt;DATE(2024,4,1),C126=198000),"UNLIMITED 150L",
IF(AND(A126&gt;=DATE(2023,10,1),A126&lt;DATE(2024,4,1),C126=315000),"UNLIMITED 300L",
IF(AND(A126&gt;=DATE(2024,4,1),C126=105000),"UNLIMITED 50L",
IF(AND(A126&gt;=DATE(2024,4,1),C126=195000),"UNLIMITED 100L",
IF(AND(A126&gt;=DATE(2024,4,1),C126=276000),"UNLIMITED 150L",
IF(AND(A126&gt;=DATE(2024,4,1),C126=435000),"UNLIMITED 300L",""))))))))))))))))))))))))))))))))))))))))))</f>
        <v>UNLIMITED 50R</v>
      </c>
      <c r="I126" s="4" t="s">
        <v>854</v>
      </c>
      <c r="J126" s="3">
        <f t="shared" si="9"/>
        <v>25000</v>
      </c>
      <c r="K126" s="3">
        <f t="shared" si="10"/>
        <v>0</v>
      </c>
      <c r="L126" s="5" t="str">
        <f t="shared" si="11"/>
        <v>65</v>
      </c>
      <c r="M126" s="3">
        <f t="shared" si="12"/>
        <v>16250</v>
      </c>
      <c r="N126" s="6">
        <f t="shared" si="13"/>
        <v>35</v>
      </c>
      <c r="O126" s="3">
        <f t="shared" si="14"/>
        <v>8750</v>
      </c>
    </row>
    <row r="127" spans="1:15" x14ac:dyDescent="0.25">
      <c r="A127" s="2">
        <v>44833</v>
      </c>
      <c r="B127" s="4" t="s">
        <v>257</v>
      </c>
      <c r="C127" s="3">
        <v>25000</v>
      </c>
      <c r="D127" s="4" t="s">
        <v>29</v>
      </c>
      <c r="E127" s="4" t="s">
        <v>30</v>
      </c>
      <c r="F127" s="4" t="s">
        <v>31</v>
      </c>
      <c r="G127" s="4" t="s">
        <v>130</v>
      </c>
      <c r="H127" s="4" t="str">
        <f t="shared" si="17"/>
        <v>UNLIMITED 50R</v>
      </c>
      <c r="I127" s="4" t="s">
        <v>854</v>
      </c>
      <c r="J127" s="3">
        <f t="shared" si="9"/>
        <v>25000</v>
      </c>
      <c r="K127" s="3">
        <f t="shared" si="10"/>
        <v>0</v>
      </c>
      <c r="L127" s="5" t="str">
        <f t="shared" si="11"/>
        <v>65</v>
      </c>
      <c r="M127" s="3">
        <f t="shared" si="12"/>
        <v>16250</v>
      </c>
      <c r="N127" s="6">
        <f t="shared" si="13"/>
        <v>35</v>
      </c>
      <c r="O127" s="3">
        <f t="shared" si="14"/>
        <v>8750</v>
      </c>
    </row>
    <row r="128" spans="1:15" x14ac:dyDescent="0.25">
      <c r="A128" s="2">
        <v>44833</v>
      </c>
      <c r="B128" s="4" t="s">
        <v>285</v>
      </c>
      <c r="C128" s="3">
        <v>25000</v>
      </c>
      <c r="D128" s="4" t="s">
        <v>29</v>
      </c>
      <c r="E128" s="4" t="s">
        <v>30</v>
      </c>
      <c r="F128" s="4" t="s">
        <v>31</v>
      </c>
      <c r="G128" s="4" t="s">
        <v>130</v>
      </c>
      <c r="H128" s="4" t="str">
        <f t="shared" si="17"/>
        <v>UNLIMITED 50R</v>
      </c>
      <c r="I128" s="4" t="s">
        <v>854</v>
      </c>
      <c r="J128" s="3">
        <f t="shared" si="9"/>
        <v>25000</v>
      </c>
      <c r="K128" s="3">
        <f t="shared" si="10"/>
        <v>0</v>
      </c>
      <c r="L128" s="5" t="str">
        <f t="shared" si="11"/>
        <v>65</v>
      </c>
      <c r="M128" s="3">
        <f t="shared" si="12"/>
        <v>16250</v>
      </c>
      <c r="N128" s="6">
        <f t="shared" si="13"/>
        <v>35</v>
      </c>
      <c r="O128" s="3">
        <f t="shared" si="14"/>
        <v>8750</v>
      </c>
    </row>
    <row r="129" spans="1:15" x14ac:dyDescent="0.25">
      <c r="A129" s="2">
        <v>44834</v>
      </c>
      <c r="B129" s="4" t="s">
        <v>286</v>
      </c>
      <c r="C129" s="3">
        <v>110000</v>
      </c>
      <c r="D129" s="4" t="s">
        <v>57</v>
      </c>
      <c r="E129" s="4" t="s">
        <v>95</v>
      </c>
      <c r="F129" s="4" t="s">
        <v>46</v>
      </c>
      <c r="G129" s="4" t="s">
        <v>32</v>
      </c>
      <c r="H129" s="4" t="str">
        <f t="shared" si="17"/>
        <v>UNLIMITED 50</v>
      </c>
      <c r="I129" s="4" t="s">
        <v>847</v>
      </c>
      <c r="J129" s="3">
        <f t="shared" si="9"/>
        <v>75000</v>
      </c>
      <c r="K129" s="3">
        <f t="shared" si="10"/>
        <v>35000</v>
      </c>
      <c r="L129" s="5" t="str">
        <f t="shared" si="11"/>
        <v>65</v>
      </c>
      <c r="M129" s="3">
        <f t="shared" si="12"/>
        <v>48750</v>
      </c>
      <c r="N129" s="6">
        <f t="shared" si="13"/>
        <v>35</v>
      </c>
      <c r="O129" s="3">
        <f t="shared" si="14"/>
        <v>26250</v>
      </c>
    </row>
    <row r="130" spans="1:15" x14ac:dyDescent="0.25">
      <c r="A130" s="2">
        <v>44839</v>
      </c>
      <c r="B130" s="4" t="s">
        <v>287</v>
      </c>
      <c r="C130" s="3">
        <v>110000</v>
      </c>
      <c r="D130" s="4" t="s">
        <v>29</v>
      </c>
      <c r="E130" s="4" t="s">
        <v>289</v>
      </c>
      <c r="F130" s="4" t="s">
        <v>46</v>
      </c>
      <c r="G130" s="4" t="s">
        <v>32</v>
      </c>
      <c r="H130" s="4" t="str">
        <f t="shared" si="17"/>
        <v>UNLIMITED 50</v>
      </c>
      <c r="I130" s="4" t="s">
        <v>847</v>
      </c>
      <c r="J130" s="3">
        <f t="shared" ref="J130:J193" si="18">IF(OR(I130="UNLIMITED 50", I130="UNLIMITED 100", I130="UNLIMITED 150", I130="UNLIMITED 300", I130="CAPPED 200", I130="CAPPED 500"), C130-35000,
IF(OR(I130="UNLIMITED 50(Recurrent)", I130="UNLIMITED 100(Recurrent)", I130="UNLIMITED 150(Recurrent)", I130="UNLIMITED 300(Recurrent)", I130="CAPPED 200(Recurrent)", I130="CAPPED 500(Recurrent)"), C130,
IF(OR(I130="UNLIMITED 50 (No logistics)", I130="UNLIMITED 100 (No logistics)", I130="UNLIMITED 150 (No logistics)", I130="UNLIMITED 300 (No logistics)", I130="CAPPED 200 (No logistics)", I130="CAPPED 500 (No logistics)"), C130,
IF(I130="N/A", "N/A", ""))))</f>
        <v>75000</v>
      </c>
      <c r="K130" s="3">
        <f t="shared" ref="K130:K193" si="19">IF(OR(I130="UNLIMITED 50",I130="UNLIMITED 100",I130="UNLIMITED 150",I130="UNLIMITED 300",I130="CAPPED 200",I130="CAPPED 500"),35000,IF(OR(I130="UNLIMITED 50(Recurrent)", I130="UNLIMITED 100(Recurrent)", I130="UNLIMITED 150(Recurrent)", I130="UNLIMITED 300(Recurrent)", I130="CAPPED 200(Recurrent)", I130="CAPPED 500(Recurrent)"), 0,
IF(OR(I130="UNLIMITED 50 (No logistics)", I130="UNLIMITED 100 (No logistics)", I130="UNLIMITED 150 (No logistics)", I130="UNLIMITED 300 (No logistics)", I130="CAPPED 200 (No logistics)", I130="CAPPED 500 (No logistics)"), 0,
IF(I130="N/A", "N/A", ""))))</f>
        <v>35000</v>
      </c>
      <c r="L130" s="5" t="str">
        <f t="shared" ref="L130:L193" si="20">IF(OR(I130="UNLIMITED 50", I130="UNLIMITED 50(Recurrent)", I130="UNLIMITED 50 (No logistics)"), "65",
IF(OR(I130="UNLIMITED 100", I130="UNLIMITED 100(Recurrent)", I130="UNLIMITED 100 (No logistics)"), "68",
IF(OR(I130="UNLIMITED 150", I130="UNLIMITED 150(Recurrent)", I130="UNLIMITED 150 (No logistics)"), "71",
IF(OR(I130="UNLIMITED 300", I130="UNLIMITED 300(Recurrent)", I130="UNLIMITED 300 (No logistics)"), "63",
IF(OR(I130="CAPPED 200", I130="CAPPED 200(Recurrent)", I130="CAPPED 200 (No logistics)"), "70",
IF(OR(I130="CAPPED 500", I130="CAPPED 500(Recurrent)", I130="CAPPED 500 (No logistics)"), "69",
IF(I130="N/A", "N/A", "")))))))</f>
        <v>65</v>
      </c>
      <c r="M130" s="3">
        <f t="shared" ref="M130:M193" si="21">(L130/100)*J130</f>
        <v>48750</v>
      </c>
      <c r="N130" s="6">
        <f t="shared" ref="N130:N193" si="22">100-L130</f>
        <v>35</v>
      </c>
      <c r="O130" s="3">
        <f t="shared" ref="O130:O193" si="23">J130-M130</f>
        <v>26250</v>
      </c>
    </row>
    <row r="131" spans="1:15" x14ac:dyDescent="0.25">
      <c r="A131" s="2">
        <v>44845</v>
      </c>
      <c r="B131" s="4" t="s">
        <v>290</v>
      </c>
      <c r="C131" s="3">
        <v>25000</v>
      </c>
      <c r="D131" s="4" t="s">
        <v>29</v>
      </c>
      <c r="E131" s="4" t="s">
        <v>84</v>
      </c>
      <c r="F131" s="4" t="s">
        <v>46</v>
      </c>
      <c r="G131" s="4" t="s">
        <v>130</v>
      </c>
      <c r="H131" s="4" t="str">
        <f t="shared" si="17"/>
        <v>UNLIMITED 50R</v>
      </c>
      <c r="I131" s="4" t="s">
        <v>854</v>
      </c>
      <c r="J131" s="3">
        <f t="shared" si="18"/>
        <v>25000</v>
      </c>
      <c r="K131" s="3">
        <f t="shared" si="19"/>
        <v>0</v>
      </c>
      <c r="L131" s="5" t="str">
        <f t="shared" si="20"/>
        <v>65</v>
      </c>
      <c r="M131" s="3">
        <f t="shared" si="21"/>
        <v>16250</v>
      </c>
      <c r="N131" s="6">
        <f t="shared" si="22"/>
        <v>35</v>
      </c>
      <c r="O131" s="3">
        <f t="shared" si="23"/>
        <v>8750</v>
      </c>
    </row>
    <row r="132" spans="1:15" x14ac:dyDescent="0.25">
      <c r="A132" s="2">
        <v>44845</v>
      </c>
      <c r="B132" s="4" t="s">
        <v>292</v>
      </c>
      <c r="C132" s="3">
        <v>25000</v>
      </c>
      <c r="D132" s="4" t="s">
        <v>29</v>
      </c>
      <c r="E132" s="4" t="s">
        <v>84</v>
      </c>
      <c r="F132" s="4" t="s">
        <v>46</v>
      </c>
      <c r="G132" s="4" t="s">
        <v>130</v>
      </c>
      <c r="H132" s="4" t="str">
        <f t="shared" si="17"/>
        <v>UNLIMITED 50R</v>
      </c>
      <c r="I132" s="4" t="s">
        <v>854</v>
      </c>
      <c r="J132" s="3">
        <f t="shared" si="18"/>
        <v>25000</v>
      </c>
      <c r="K132" s="3">
        <f t="shared" si="19"/>
        <v>0</v>
      </c>
      <c r="L132" s="5" t="str">
        <f t="shared" si="20"/>
        <v>65</v>
      </c>
      <c r="M132" s="3">
        <f t="shared" si="21"/>
        <v>16250</v>
      </c>
      <c r="N132" s="6">
        <f t="shared" si="22"/>
        <v>35</v>
      </c>
      <c r="O132" s="3">
        <f t="shared" si="23"/>
        <v>8750</v>
      </c>
    </row>
    <row r="133" spans="1:15" x14ac:dyDescent="0.25">
      <c r="A133" s="2">
        <v>44845</v>
      </c>
      <c r="B133" s="4" t="s">
        <v>191</v>
      </c>
      <c r="C133" s="3">
        <v>25000</v>
      </c>
      <c r="D133" s="4" t="s">
        <v>29</v>
      </c>
      <c r="E133" s="4" t="s">
        <v>84</v>
      </c>
      <c r="F133" s="4" t="s">
        <v>46</v>
      </c>
      <c r="G133" s="4" t="s">
        <v>130</v>
      </c>
      <c r="H133" s="4" t="str">
        <f t="shared" si="17"/>
        <v>UNLIMITED 50R</v>
      </c>
      <c r="I133" s="4" t="s">
        <v>854</v>
      </c>
      <c r="J133" s="3">
        <f t="shared" si="18"/>
        <v>25000</v>
      </c>
      <c r="K133" s="3">
        <f t="shared" si="19"/>
        <v>0</v>
      </c>
      <c r="L133" s="5" t="str">
        <f t="shared" si="20"/>
        <v>65</v>
      </c>
      <c r="M133" s="3">
        <f t="shared" si="21"/>
        <v>16250</v>
      </c>
      <c r="N133" s="6">
        <f t="shared" si="22"/>
        <v>35</v>
      </c>
      <c r="O133" s="3">
        <f t="shared" si="23"/>
        <v>8750</v>
      </c>
    </row>
    <row r="134" spans="1:15" x14ac:dyDescent="0.25">
      <c r="A134" s="2">
        <v>44846</v>
      </c>
      <c r="B134" s="4" t="s">
        <v>293</v>
      </c>
      <c r="C134" s="3">
        <v>25000</v>
      </c>
      <c r="D134" s="4" t="s">
        <v>29</v>
      </c>
      <c r="E134" s="4" t="s">
        <v>50</v>
      </c>
      <c r="F134" s="4" t="s">
        <v>46</v>
      </c>
      <c r="G134" s="4" t="s">
        <v>130</v>
      </c>
      <c r="H134" s="4" t="str">
        <f t="shared" si="17"/>
        <v>UNLIMITED 50R</v>
      </c>
      <c r="I134" s="4" t="s">
        <v>854</v>
      </c>
      <c r="J134" s="3">
        <f t="shared" si="18"/>
        <v>25000</v>
      </c>
      <c r="K134" s="3">
        <f t="shared" si="19"/>
        <v>0</v>
      </c>
      <c r="L134" s="5" t="str">
        <f t="shared" si="20"/>
        <v>65</v>
      </c>
      <c r="M134" s="3">
        <f t="shared" si="21"/>
        <v>16250</v>
      </c>
      <c r="N134" s="6">
        <f t="shared" si="22"/>
        <v>35</v>
      </c>
      <c r="O134" s="3">
        <f t="shared" si="23"/>
        <v>8750</v>
      </c>
    </row>
    <row r="135" spans="1:15" x14ac:dyDescent="0.25">
      <c r="A135" s="2">
        <v>44847</v>
      </c>
      <c r="B135" s="4" t="s">
        <v>295</v>
      </c>
      <c r="C135" s="3">
        <v>110000</v>
      </c>
      <c r="D135" s="4" t="s">
        <v>29</v>
      </c>
      <c r="E135" s="4" t="s">
        <v>30</v>
      </c>
      <c r="F135" s="4" t="s">
        <v>31</v>
      </c>
      <c r="G135" s="4" t="s">
        <v>32</v>
      </c>
      <c r="H135" s="4" t="str">
        <f t="shared" si="17"/>
        <v>UNLIMITED 50</v>
      </c>
      <c r="I135" s="4" t="s">
        <v>847</v>
      </c>
      <c r="J135" s="3">
        <f t="shared" si="18"/>
        <v>75000</v>
      </c>
      <c r="K135" s="3">
        <f t="shared" si="19"/>
        <v>35000</v>
      </c>
      <c r="L135" s="5" t="str">
        <f t="shared" si="20"/>
        <v>65</v>
      </c>
      <c r="M135" s="3">
        <f t="shared" si="21"/>
        <v>48750</v>
      </c>
      <c r="N135" s="6">
        <f t="shared" si="22"/>
        <v>35</v>
      </c>
      <c r="O135" s="3">
        <f t="shared" si="23"/>
        <v>26250</v>
      </c>
    </row>
    <row r="136" spans="1:15" x14ac:dyDescent="0.25">
      <c r="A136" s="2">
        <v>44847</v>
      </c>
      <c r="B136" s="4" t="s">
        <v>298</v>
      </c>
      <c r="C136" s="3">
        <v>25000</v>
      </c>
      <c r="D136" s="4" t="s">
        <v>57</v>
      </c>
      <c r="E136" s="4" t="s">
        <v>30</v>
      </c>
      <c r="F136" s="4" t="s">
        <v>31</v>
      </c>
      <c r="G136" s="4" t="s">
        <v>130</v>
      </c>
      <c r="H136" s="4" t="str">
        <f t="shared" si="17"/>
        <v>UNLIMITED 50R</v>
      </c>
      <c r="I136" s="4" t="s">
        <v>854</v>
      </c>
      <c r="J136" s="3">
        <f t="shared" si="18"/>
        <v>25000</v>
      </c>
      <c r="K136" s="3">
        <f t="shared" si="19"/>
        <v>0</v>
      </c>
      <c r="L136" s="5" t="str">
        <f t="shared" si="20"/>
        <v>65</v>
      </c>
      <c r="M136" s="3">
        <f t="shared" si="21"/>
        <v>16250</v>
      </c>
      <c r="N136" s="6">
        <f t="shared" si="22"/>
        <v>35</v>
      </c>
      <c r="O136" s="3">
        <f t="shared" si="23"/>
        <v>8750</v>
      </c>
    </row>
    <row r="137" spans="1:15" x14ac:dyDescent="0.25">
      <c r="A137" s="2">
        <v>44848</v>
      </c>
      <c r="B137" s="4" t="s">
        <v>269</v>
      </c>
      <c r="C137" s="3">
        <v>332000</v>
      </c>
      <c r="D137" s="4" t="s">
        <v>29</v>
      </c>
      <c r="E137" s="4" t="s">
        <v>30</v>
      </c>
      <c r="F137" s="4" t="s">
        <v>37</v>
      </c>
      <c r="G137" s="4" t="s">
        <v>32</v>
      </c>
      <c r="H137" s="4" t="str">
        <f t="shared" si="17"/>
        <v>UNLIMITED 300</v>
      </c>
      <c r="I137" s="4" t="s">
        <v>849</v>
      </c>
      <c r="J137" s="3">
        <f t="shared" si="18"/>
        <v>297000</v>
      </c>
      <c r="K137" s="3">
        <f t="shared" si="19"/>
        <v>35000</v>
      </c>
      <c r="L137" s="5" t="str">
        <f t="shared" si="20"/>
        <v>63</v>
      </c>
      <c r="M137" s="3">
        <f t="shared" si="21"/>
        <v>187110</v>
      </c>
      <c r="N137" s="6">
        <f t="shared" si="22"/>
        <v>37</v>
      </c>
      <c r="O137" s="3">
        <f t="shared" si="23"/>
        <v>109890</v>
      </c>
    </row>
    <row r="138" spans="1:15" x14ac:dyDescent="0.25">
      <c r="A138" s="2">
        <v>44848</v>
      </c>
      <c r="B138" s="4" t="s">
        <v>302</v>
      </c>
      <c r="C138" s="3">
        <v>25000</v>
      </c>
      <c r="D138" s="4" t="s">
        <v>29</v>
      </c>
      <c r="E138" s="4" t="s">
        <v>50</v>
      </c>
      <c r="F138" s="4" t="s">
        <v>46</v>
      </c>
      <c r="G138" s="4" t="s">
        <v>130</v>
      </c>
      <c r="H138" s="4" t="str">
        <f t="shared" si="17"/>
        <v>UNLIMITED 50R</v>
      </c>
      <c r="I138" s="4" t="s">
        <v>854</v>
      </c>
      <c r="J138" s="3">
        <f t="shared" si="18"/>
        <v>25000</v>
      </c>
      <c r="K138" s="3">
        <f t="shared" si="19"/>
        <v>0</v>
      </c>
      <c r="L138" s="5" t="str">
        <f t="shared" si="20"/>
        <v>65</v>
      </c>
      <c r="M138" s="3">
        <f t="shared" si="21"/>
        <v>16250</v>
      </c>
      <c r="N138" s="6">
        <f t="shared" si="22"/>
        <v>35</v>
      </c>
      <c r="O138" s="3">
        <f t="shared" si="23"/>
        <v>8750</v>
      </c>
    </row>
    <row r="139" spans="1:15" x14ac:dyDescent="0.25">
      <c r="A139" s="2">
        <v>44848</v>
      </c>
      <c r="B139" s="4" t="s">
        <v>304</v>
      </c>
      <c r="C139" s="3">
        <v>25000</v>
      </c>
      <c r="D139" s="4" t="s">
        <v>29</v>
      </c>
      <c r="E139" s="4" t="s">
        <v>50</v>
      </c>
      <c r="F139" s="4" t="s">
        <v>46</v>
      </c>
      <c r="G139" s="4" t="s">
        <v>130</v>
      </c>
      <c r="H139" s="4" t="str">
        <f t="shared" si="17"/>
        <v>UNLIMITED 50R</v>
      </c>
      <c r="I139" s="4" t="s">
        <v>854</v>
      </c>
      <c r="J139" s="3">
        <f t="shared" si="18"/>
        <v>25000</v>
      </c>
      <c r="K139" s="3">
        <f t="shared" si="19"/>
        <v>0</v>
      </c>
      <c r="L139" s="5" t="str">
        <f t="shared" si="20"/>
        <v>65</v>
      </c>
      <c r="M139" s="3">
        <f t="shared" si="21"/>
        <v>16250</v>
      </c>
      <c r="N139" s="6">
        <f t="shared" si="22"/>
        <v>35</v>
      </c>
      <c r="O139" s="3">
        <f t="shared" si="23"/>
        <v>8750</v>
      </c>
    </row>
    <row r="140" spans="1:15" x14ac:dyDescent="0.25">
      <c r="A140" s="2">
        <v>44851</v>
      </c>
      <c r="B140" s="4" t="s">
        <v>272</v>
      </c>
      <c r="C140" s="3">
        <v>110000</v>
      </c>
      <c r="D140" s="4" t="s">
        <v>57</v>
      </c>
      <c r="E140" s="4" t="s">
        <v>41</v>
      </c>
      <c r="F140" s="4" t="s">
        <v>31</v>
      </c>
      <c r="G140" s="4" t="s">
        <v>32</v>
      </c>
      <c r="H140" s="4" t="str">
        <f t="shared" si="17"/>
        <v>UNLIMITED 50</v>
      </c>
      <c r="I140" s="4" t="s">
        <v>847</v>
      </c>
      <c r="J140" s="3">
        <f t="shared" si="18"/>
        <v>75000</v>
      </c>
      <c r="K140" s="3">
        <f t="shared" si="19"/>
        <v>35000</v>
      </c>
      <c r="L140" s="5" t="str">
        <f t="shared" si="20"/>
        <v>65</v>
      </c>
      <c r="M140" s="3">
        <f t="shared" si="21"/>
        <v>48750</v>
      </c>
      <c r="N140" s="6">
        <f t="shared" si="22"/>
        <v>35</v>
      </c>
      <c r="O140" s="3">
        <f t="shared" si="23"/>
        <v>26250</v>
      </c>
    </row>
    <row r="141" spans="1:15" x14ac:dyDescent="0.25">
      <c r="A141" s="2">
        <v>44853</v>
      </c>
      <c r="B141" s="4" t="s">
        <v>307</v>
      </c>
      <c r="C141" s="3">
        <v>25000</v>
      </c>
      <c r="D141" s="4" t="s">
        <v>57</v>
      </c>
      <c r="E141" s="4" t="s">
        <v>36</v>
      </c>
      <c r="F141" s="4" t="s">
        <v>37</v>
      </c>
      <c r="G141" s="4" t="s">
        <v>130</v>
      </c>
      <c r="H141" s="4" t="str">
        <f t="shared" si="17"/>
        <v>UNLIMITED 50R</v>
      </c>
      <c r="I141" s="4" t="s">
        <v>854</v>
      </c>
      <c r="J141" s="3">
        <f t="shared" si="18"/>
        <v>25000</v>
      </c>
      <c r="K141" s="3">
        <f t="shared" si="19"/>
        <v>0</v>
      </c>
      <c r="L141" s="5" t="str">
        <f t="shared" si="20"/>
        <v>65</v>
      </c>
      <c r="M141" s="3">
        <f t="shared" si="21"/>
        <v>16250</v>
      </c>
      <c r="N141" s="6">
        <f t="shared" si="22"/>
        <v>35</v>
      </c>
      <c r="O141" s="3">
        <f t="shared" si="23"/>
        <v>8750</v>
      </c>
    </row>
    <row r="142" spans="1:15" x14ac:dyDescent="0.25">
      <c r="A142" s="2">
        <v>44853</v>
      </c>
      <c r="B142" s="4" t="s">
        <v>308</v>
      </c>
      <c r="C142" s="3">
        <v>25000</v>
      </c>
      <c r="D142" s="4" t="s">
        <v>57</v>
      </c>
      <c r="E142" s="4" t="s">
        <v>36</v>
      </c>
      <c r="F142" s="4" t="s">
        <v>37</v>
      </c>
      <c r="G142" s="4" t="s">
        <v>130</v>
      </c>
      <c r="H142" s="4" t="str">
        <f t="shared" si="17"/>
        <v>UNLIMITED 50R</v>
      </c>
      <c r="I142" s="4" t="s">
        <v>854</v>
      </c>
      <c r="J142" s="3">
        <f t="shared" si="18"/>
        <v>25000</v>
      </c>
      <c r="K142" s="3">
        <f t="shared" si="19"/>
        <v>0</v>
      </c>
      <c r="L142" s="5" t="str">
        <f t="shared" si="20"/>
        <v>65</v>
      </c>
      <c r="M142" s="3">
        <f t="shared" si="21"/>
        <v>16250</v>
      </c>
      <c r="N142" s="6">
        <f t="shared" si="22"/>
        <v>35</v>
      </c>
      <c r="O142" s="3">
        <f t="shared" si="23"/>
        <v>8750</v>
      </c>
    </row>
    <row r="143" spans="1:15" x14ac:dyDescent="0.25">
      <c r="A143" s="2">
        <v>44858</v>
      </c>
      <c r="B143" s="4" t="s">
        <v>277</v>
      </c>
      <c r="C143" s="3">
        <v>110000</v>
      </c>
      <c r="D143" s="4" t="s">
        <v>29</v>
      </c>
      <c r="E143" s="4" t="s">
        <v>30</v>
      </c>
      <c r="F143" s="4" t="s">
        <v>31</v>
      </c>
      <c r="G143" s="4" t="s">
        <v>32</v>
      </c>
      <c r="H143" s="4" t="str">
        <f t="shared" si="17"/>
        <v>UNLIMITED 50</v>
      </c>
      <c r="I143" s="4" t="s">
        <v>847</v>
      </c>
      <c r="J143" s="3">
        <f t="shared" si="18"/>
        <v>75000</v>
      </c>
      <c r="K143" s="3">
        <f t="shared" si="19"/>
        <v>35000</v>
      </c>
      <c r="L143" s="5" t="str">
        <f t="shared" si="20"/>
        <v>65</v>
      </c>
      <c r="M143" s="3">
        <f t="shared" si="21"/>
        <v>48750</v>
      </c>
      <c r="N143" s="6">
        <f t="shared" si="22"/>
        <v>35</v>
      </c>
      <c r="O143" s="3">
        <f t="shared" si="23"/>
        <v>26250</v>
      </c>
    </row>
    <row r="144" spans="1:15" x14ac:dyDescent="0.25">
      <c r="A144" s="2">
        <v>44859</v>
      </c>
      <c r="B144" s="4" t="s">
        <v>273</v>
      </c>
      <c r="C144" s="3">
        <v>110000</v>
      </c>
      <c r="D144" s="4" t="s">
        <v>57</v>
      </c>
      <c r="E144" s="4" t="s">
        <v>30</v>
      </c>
      <c r="F144" s="4" t="s">
        <v>31</v>
      </c>
      <c r="G144" s="4" t="s">
        <v>32</v>
      </c>
      <c r="H144" s="4" t="str">
        <f t="shared" si="17"/>
        <v>UNLIMITED 50</v>
      </c>
      <c r="I144" s="4" t="s">
        <v>847</v>
      </c>
      <c r="J144" s="3">
        <f t="shared" si="18"/>
        <v>75000</v>
      </c>
      <c r="K144" s="3">
        <f t="shared" si="19"/>
        <v>35000</v>
      </c>
      <c r="L144" s="5" t="str">
        <f t="shared" si="20"/>
        <v>65</v>
      </c>
      <c r="M144" s="3">
        <f t="shared" si="21"/>
        <v>48750</v>
      </c>
      <c r="N144" s="6">
        <f t="shared" si="22"/>
        <v>35</v>
      </c>
      <c r="O144" s="3">
        <f t="shared" si="23"/>
        <v>26250</v>
      </c>
    </row>
    <row r="145" spans="1:15" x14ac:dyDescent="0.25">
      <c r="A145" s="2">
        <v>44859</v>
      </c>
      <c r="B145" s="4" t="s">
        <v>278</v>
      </c>
      <c r="C145" s="3">
        <v>110000</v>
      </c>
      <c r="D145" s="4" t="s">
        <v>57</v>
      </c>
      <c r="E145" s="4" t="s">
        <v>30</v>
      </c>
      <c r="F145" s="4" t="s">
        <v>31</v>
      </c>
      <c r="G145" s="4" t="s">
        <v>32</v>
      </c>
      <c r="H145" s="4" t="str">
        <f t="shared" si="17"/>
        <v>UNLIMITED 50</v>
      </c>
      <c r="I145" s="4" t="s">
        <v>847</v>
      </c>
      <c r="J145" s="3">
        <f t="shared" si="18"/>
        <v>75000</v>
      </c>
      <c r="K145" s="3">
        <f t="shared" si="19"/>
        <v>35000</v>
      </c>
      <c r="L145" s="5" t="str">
        <f t="shared" si="20"/>
        <v>65</v>
      </c>
      <c r="M145" s="3">
        <f t="shared" si="21"/>
        <v>48750</v>
      </c>
      <c r="N145" s="6">
        <f t="shared" si="22"/>
        <v>35</v>
      </c>
      <c r="O145" s="3">
        <f t="shared" si="23"/>
        <v>26250</v>
      </c>
    </row>
    <row r="146" spans="1:15" x14ac:dyDescent="0.25">
      <c r="A146" s="2">
        <v>44859</v>
      </c>
      <c r="B146" s="4" t="s">
        <v>314</v>
      </c>
      <c r="C146" s="3">
        <v>332000</v>
      </c>
      <c r="D146" s="4" t="s">
        <v>57</v>
      </c>
      <c r="E146" s="4" t="s">
        <v>317</v>
      </c>
      <c r="F146" s="4" t="s">
        <v>46</v>
      </c>
      <c r="G146" s="4" t="s">
        <v>32</v>
      </c>
      <c r="H146" s="4" t="str">
        <f t="shared" si="17"/>
        <v>UNLIMITED 300</v>
      </c>
      <c r="I146" s="4" t="s">
        <v>849</v>
      </c>
      <c r="J146" s="3">
        <f t="shared" si="18"/>
        <v>297000</v>
      </c>
      <c r="K146" s="3">
        <f t="shared" si="19"/>
        <v>35000</v>
      </c>
      <c r="L146" s="5" t="str">
        <f t="shared" si="20"/>
        <v>63</v>
      </c>
      <c r="M146" s="3">
        <f t="shared" si="21"/>
        <v>187110</v>
      </c>
      <c r="N146" s="6">
        <f t="shared" si="22"/>
        <v>37</v>
      </c>
      <c r="O146" s="3">
        <f t="shared" si="23"/>
        <v>109890</v>
      </c>
    </row>
    <row r="147" spans="1:15" x14ac:dyDescent="0.25">
      <c r="A147" s="2">
        <v>44859</v>
      </c>
      <c r="B147" s="4" t="s">
        <v>279</v>
      </c>
      <c r="C147" s="3">
        <v>99000</v>
      </c>
      <c r="D147" s="4" t="s">
        <v>57</v>
      </c>
      <c r="E147" s="4" t="s">
        <v>317</v>
      </c>
      <c r="F147" s="4" t="s">
        <v>46</v>
      </c>
      <c r="G147" s="4" t="s">
        <v>130</v>
      </c>
      <c r="H147" s="4" t="str">
        <f t="shared" si="17"/>
        <v>UNLIMITED 300R</v>
      </c>
      <c r="I147" s="4" t="s">
        <v>855</v>
      </c>
      <c r="J147" s="3">
        <f t="shared" si="18"/>
        <v>99000</v>
      </c>
      <c r="K147" s="3">
        <f t="shared" si="19"/>
        <v>0</v>
      </c>
      <c r="L147" s="5" t="str">
        <f t="shared" si="20"/>
        <v>63</v>
      </c>
      <c r="M147" s="3">
        <f t="shared" si="21"/>
        <v>62370</v>
      </c>
      <c r="N147" s="6">
        <f t="shared" si="22"/>
        <v>37</v>
      </c>
      <c r="O147" s="3">
        <f t="shared" si="23"/>
        <v>36630</v>
      </c>
    </row>
    <row r="148" spans="1:15" x14ac:dyDescent="0.25">
      <c r="A148" s="2">
        <v>44859</v>
      </c>
      <c r="B148" s="4" t="s">
        <v>280</v>
      </c>
      <c r="C148" s="3">
        <v>99000</v>
      </c>
      <c r="D148" s="4" t="s">
        <v>57</v>
      </c>
      <c r="E148" s="4" t="s">
        <v>317</v>
      </c>
      <c r="F148" s="4" t="s">
        <v>46</v>
      </c>
      <c r="G148" s="4" t="s">
        <v>130</v>
      </c>
      <c r="H148" s="4" t="str">
        <f t="shared" si="17"/>
        <v>UNLIMITED 300R</v>
      </c>
      <c r="I148" s="4" t="s">
        <v>855</v>
      </c>
      <c r="J148" s="3">
        <f t="shared" si="18"/>
        <v>99000</v>
      </c>
      <c r="K148" s="3">
        <f t="shared" si="19"/>
        <v>0</v>
      </c>
      <c r="L148" s="5" t="str">
        <f t="shared" si="20"/>
        <v>63</v>
      </c>
      <c r="M148" s="3">
        <f t="shared" si="21"/>
        <v>62370</v>
      </c>
      <c r="N148" s="6">
        <f t="shared" si="22"/>
        <v>37</v>
      </c>
      <c r="O148" s="3">
        <f t="shared" si="23"/>
        <v>36630</v>
      </c>
    </row>
    <row r="149" spans="1:15" x14ac:dyDescent="0.25">
      <c r="A149" s="2">
        <v>44859</v>
      </c>
      <c r="B149" s="4" t="s">
        <v>318</v>
      </c>
      <c r="C149" s="3">
        <v>99000</v>
      </c>
      <c r="D149" s="4" t="s">
        <v>57</v>
      </c>
      <c r="E149" s="4" t="s">
        <v>317</v>
      </c>
      <c r="F149" s="4" t="s">
        <v>46</v>
      </c>
      <c r="G149" s="4" t="s">
        <v>130</v>
      </c>
      <c r="H149" s="4" t="str">
        <f t="shared" si="17"/>
        <v>UNLIMITED 300R</v>
      </c>
      <c r="I149" s="4" t="s">
        <v>855</v>
      </c>
      <c r="J149" s="3">
        <f t="shared" si="18"/>
        <v>99000</v>
      </c>
      <c r="K149" s="3">
        <f t="shared" si="19"/>
        <v>0</v>
      </c>
      <c r="L149" s="5" t="str">
        <f t="shared" si="20"/>
        <v>63</v>
      </c>
      <c r="M149" s="3">
        <f t="shared" si="21"/>
        <v>62370</v>
      </c>
      <c r="N149" s="6">
        <f t="shared" si="22"/>
        <v>37</v>
      </c>
      <c r="O149" s="3">
        <f t="shared" si="23"/>
        <v>36630</v>
      </c>
    </row>
    <row r="150" spans="1:15" x14ac:dyDescent="0.25">
      <c r="A150" s="2">
        <v>44860</v>
      </c>
      <c r="B150" s="4" t="s">
        <v>319</v>
      </c>
      <c r="C150" s="3">
        <v>149000</v>
      </c>
      <c r="D150" s="4" t="s">
        <v>29</v>
      </c>
      <c r="E150" s="4" t="s">
        <v>30</v>
      </c>
      <c r="F150" s="4" t="s">
        <v>31</v>
      </c>
      <c r="G150" s="4" t="s">
        <v>32</v>
      </c>
      <c r="H150" s="4" t="str">
        <f t="shared" si="17"/>
        <v>UNLIMITED 100</v>
      </c>
      <c r="I150" s="4" t="s">
        <v>848</v>
      </c>
      <c r="J150" s="3">
        <f t="shared" si="18"/>
        <v>114000</v>
      </c>
      <c r="K150" s="3">
        <f t="shared" si="19"/>
        <v>35000</v>
      </c>
      <c r="L150" s="5" t="str">
        <f t="shared" si="20"/>
        <v>68</v>
      </c>
      <c r="M150" s="3">
        <f t="shared" si="21"/>
        <v>77520</v>
      </c>
      <c r="N150" s="6">
        <f t="shared" si="22"/>
        <v>32</v>
      </c>
      <c r="O150" s="3">
        <f t="shared" si="23"/>
        <v>36480</v>
      </c>
    </row>
    <row r="151" spans="1:15" x14ac:dyDescent="0.25">
      <c r="A151" s="2">
        <v>44862</v>
      </c>
      <c r="B151" s="4" t="s">
        <v>322</v>
      </c>
      <c r="C151" s="3">
        <v>25000</v>
      </c>
      <c r="D151" s="4" t="s">
        <v>29</v>
      </c>
      <c r="E151" s="4" t="s">
        <v>30</v>
      </c>
      <c r="F151" s="4" t="s">
        <v>31</v>
      </c>
      <c r="G151" s="4" t="s">
        <v>130</v>
      </c>
      <c r="H151" s="4" t="str">
        <f t="shared" si="17"/>
        <v>UNLIMITED 50R</v>
      </c>
      <c r="I151" s="4" t="s">
        <v>854</v>
      </c>
      <c r="J151" s="3">
        <f t="shared" si="18"/>
        <v>25000</v>
      </c>
      <c r="K151" s="3">
        <f t="shared" si="19"/>
        <v>0</v>
      </c>
      <c r="L151" s="5" t="str">
        <f t="shared" si="20"/>
        <v>65</v>
      </c>
      <c r="M151" s="3">
        <f t="shared" si="21"/>
        <v>16250</v>
      </c>
      <c r="N151" s="6">
        <f t="shared" si="22"/>
        <v>35</v>
      </c>
      <c r="O151" s="3">
        <f t="shared" si="23"/>
        <v>8750</v>
      </c>
    </row>
    <row r="152" spans="1:15" x14ac:dyDescent="0.25">
      <c r="A152" s="2">
        <v>44864</v>
      </c>
      <c r="B152" s="4" t="s">
        <v>324</v>
      </c>
      <c r="C152" s="3">
        <v>25000</v>
      </c>
      <c r="D152" s="4" t="s">
        <v>57</v>
      </c>
      <c r="E152" s="4" t="s">
        <v>41</v>
      </c>
      <c r="F152" s="4" t="s">
        <v>31</v>
      </c>
      <c r="G152" s="4" t="s">
        <v>130</v>
      </c>
      <c r="H152" s="4" t="str">
        <f t="shared" si="17"/>
        <v>UNLIMITED 50R</v>
      </c>
      <c r="I152" s="4" t="s">
        <v>854</v>
      </c>
      <c r="J152" s="3">
        <f t="shared" si="18"/>
        <v>25000</v>
      </c>
      <c r="K152" s="3">
        <f t="shared" si="19"/>
        <v>0</v>
      </c>
      <c r="L152" s="5" t="str">
        <f t="shared" si="20"/>
        <v>65</v>
      </c>
      <c r="M152" s="3">
        <f t="shared" si="21"/>
        <v>16250</v>
      </c>
      <c r="N152" s="6">
        <f t="shared" si="22"/>
        <v>35</v>
      </c>
      <c r="O152" s="3">
        <f t="shared" si="23"/>
        <v>8750</v>
      </c>
    </row>
    <row r="153" spans="1:15" x14ac:dyDescent="0.25">
      <c r="A153" s="2">
        <v>44865</v>
      </c>
      <c r="B153" s="4" t="s">
        <v>326</v>
      </c>
      <c r="C153" s="3">
        <v>110000</v>
      </c>
      <c r="D153" s="4" t="s">
        <v>29</v>
      </c>
      <c r="E153" s="4" t="s">
        <v>30</v>
      </c>
      <c r="F153" s="4" t="s">
        <v>31</v>
      </c>
      <c r="G153" s="4" t="s">
        <v>32</v>
      </c>
      <c r="H153" s="4" t="str">
        <f t="shared" si="17"/>
        <v>UNLIMITED 50</v>
      </c>
      <c r="I153" s="4" t="s">
        <v>847</v>
      </c>
      <c r="J153" s="3">
        <f t="shared" si="18"/>
        <v>75000</v>
      </c>
      <c r="K153" s="3">
        <f t="shared" si="19"/>
        <v>35000</v>
      </c>
      <c r="L153" s="5" t="str">
        <f t="shared" si="20"/>
        <v>65</v>
      </c>
      <c r="M153" s="3">
        <f t="shared" si="21"/>
        <v>48750</v>
      </c>
      <c r="N153" s="6">
        <f t="shared" si="22"/>
        <v>35</v>
      </c>
      <c r="O153" s="3">
        <f t="shared" si="23"/>
        <v>26250</v>
      </c>
    </row>
    <row r="154" spans="1:15" x14ac:dyDescent="0.25">
      <c r="A154" s="2">
        <v>44866</v>
      </c>
      <c r="B154" s="4" t="s">
        <v>329</v>
      </c>
      <c r="C154" s="3">
        <v>49000</v>
      </c>
      <c r="D154" s="4" t="s">
        <v>57</v>
      </c>
      <c r="E154" s="4" t="s">
        <v>36</v>
      </c>
      <c r="F154" s="4" t="s">
        <v>37</v>
      </c>
      <c r="G154" s="4" t="s">
        <v>130</v>
      </c>
      <c r="H154" s="4" t="str">
        <f t="shared" si="17"/>
        <v>UNLIMITED 150R</v>
      </c>
      <c r="I154" s="4" t="s">
        <v>856</v>
      </c>
      <c r="J154" s="3">
        <f t="shared" si="18"/>
        <v>49000</v>
      </c>
      <c r="K154" s="3">
        <f t="shared" si="19"/>
        <v>0</v>
      </c>
      <c r="L154" s="5" t="str">
        <f t="shared" si="20"/>
        <v>71</v>
      </c>
      <c r="M154" s="3">
        <f t="shared" si="21"/>
        <v>34790</v>
      </c>
      <c r="N154" s="6">
        <f t="shared" si="22"/>
        <v>29</v>
      </c>
      <c r="O154" s="3">
        <f t="shared" si="23"/>
        <v>14210</v>
      </c>
    </row>
    <row r="155" spans="1:15" x14ac:dyDescent="0.25">
      <c r="A155" s="2">
        <v>44866</v>
      </c>
      <c r="B155" s="4" t="s">
        <v>331</v>
      </c>
      <c r="C155" s="3">
        <v>99000</v>
      </c>
      <c r="D155" s="4" t="s">
        <v>57</v>
      </c>
      <c r="E155" s="4" t="s">
        <v>30</v>
      </c>
      <c r="F155" s="4" t="s">
        <v>31</v>
      </c>
      <c r="G155" s="4" t="s">
        <v>130</v>
      </c>
      <c r="H155" s="4" t="str">
        <f t="shared" si="17"/>
        <v>UNLIMITED 300R</v>
      </c>
      <c r="I155" s="4" t="s">
        <v>855</v>
      </c>
      <c r="J155" s="3">
        <f t="shared" si="18"/>
        <v>99000</v>
      </c>
      <c r="K155" s="3">
        <f t="shared" si="19"/>
        <v>0</v>
      </c>
      <c r="L155" s="5" t="str">
        <f t="shared" si="20"/>
        <v>63</v>
      </c>
      <c r="M155" s="3">
        <f t="shared" si="21"/>
        <v>62370</v>
      </c>
      <c r="N155" s="6">
        <f t="shared" si="22"/>
        <v>37</v>
      </c>
      <c r="O155" s="3">
        <f t="shared" si="23"/>
        <v>36630</v>
      </c>
    </row>
    <row r="156" spans="1:15" x14ac:dyDescent="0.25">
      <c r="A156" s="2">
        <v>44866</v>
      </c>
      <c r="B156" s="4" t="s">
        <v>333</v>
      </c>
      <c r="C156" s="3">
        <v>99000</v>
      </c>
      <c r="D156" s="4" t="s">
        <v>57</v>
      </c>
      <c r="E156" s="4" t="s">
        <v>30</v>
      </c>
      <c r="F156" s="4" t="s">
        <v>31</v>
      </c>
      <c r="G156" s="4" t="s">
        <v>130</v>
      </c>
      <c r="H156" s="4" t="str">
        <f t="shared" si="17"/>
        <v>UNLIMITED 300R</v>
      </c>
      <c r="I156" s="4" t="s">
        <v>855</v>
      </c>
      <c r="J156" s="3">
        <f t="shared" si="18"/>
        <v>99000</v>
      </c>
      <c r="K156" s="3">
        <f t="shared" si="19"/>
        <v>0</v>
      </c>
      <c r="L156" s="5" t="str">
        <f t="shared" si="20"/>
        <v>63</v>
      </c>
      <c r="M156" s="3">
        <f t="shared" si="21"/>
        <v>62370</v>
      </c>
      <c r="N156" s="6">
        <f t="shared" si="22"/>
        <v>37</v>
      </c>
      <c r="O156" s="3">
        <f t="shared" si="23"/>
        <v>36630</v>
      </c>
    </row>
    <row r="157" spans="1:15" x14ac:dyDescent="0.25">
      <c r="A157" s="2">
        <v>44868</v>
      </c>
      <c r="B157" s="4" t="s">
        <v>334</v>
      </c>
      <c r="C157" s="3">
        <v>25000</v>
      </c>
      <c r="D157" s="4" t="s">
        <v>57</v>
      </c>
      <c r="E157" s="4" t="s">
        <v>41</v>
      </c>
      <c r="F157" s="4" t="s">
        <v>31</v>
      </c>
      <c r="G157" s="4" t="s">
        <v>130</v>
      </c>
      <c r="H157" s="4" t="str">
        <f t="shared" si="17"/>
        <v>UNLIMITED 50R</v>
      </c>
      <c r="I157" s="4" t="s">
        <v>854</v>
      </c>
      <c r="J157" s="3">
        <f t="shared" si="18"/>
        <v>25000</v>
      </c>
      <c r="K157" s="3">
        <f t="shared" si="19"/>
        <v>0</v>
      </c>
      <c r="L157" s="5" t="str">
        <f t="shared" si="20"/>
        <v>65</v>
      </c>
      <c r="M157" s="3">
        <f t="shared" si="21"/>
        <v>16250</v>
      </c>
      <c r="N157" s="6">
        <f t="shared" si="22"/>
        <v>35</v>
      </c>
      <c r="O157" s="3">
        <f t="shared" si="23"/>
        <v>8750</v>
      </c>
    </row>
    <row r="158" spans="1:15" x14ac:dyDescent="0.25">
      <c r="A158" s="2">
        <v>44869</v>
      </c>
      <c r="B158" s="4" t="s">
        <v>336</v>
      </c>
      <c r="C158" s="3">
        <v>110000</v>
      </c>
      <c r="D158" s="4" t="s">
        <v>57</v>
      </c>
      <c r="E158" s="4" t="s">
        <v>30</v>
      </c>
      <c r="F158" s="4" t="s">
        <v>31</v>
      </c>
      <c r="G158" s="4" t="s">
        <v>32</v>
      </c>
      <c r="H158" s="4" t="str">
        <f t="shared" ref="H158:H180" si="24">IF(AND(A158&lt;DATE(2023,10,1),C158=110000),"UNLIMITED 50",
IF(AND(A158&lt;DATE(2023,10,1),C158=149000),"UNLIMITED 100",
IF(AND(A158&lt;DATE(2023,10,1),C158=182000),"UNLIMITED 150",
IF(AND(A158&lt;DATE(2023,10,1),C158=332000),"UNLIMITED 300",
IF(AND(A158&lt;DATE(2023,10,1),C158=212000),"CAPPED 200",
IF(AND(A158&lt;DATE(2023,10,1),C158=392000),"CAPPED 500",
IF(AND(A158&lt;DATE(2023,10,1),C158=25000),"UNLIMITED 50R",
IF(AND(A158&lt;DATE(2023,10,1),C158=38000),"UNLIMITED 100R",
IF(AND(A158&lt;DATE(2023,10,1),C158=49000),"UNLIMITED 150R",
IF(AND(A158&lt;DATE(2023,10,1),C158=99000),"UNLIMITED 300R",
IF(AND(A158&lt;DATE(2023,10,1),C158=59000),"CAPPED 200R",
IF(AND(A158&lt;DATE(2023,10,1),C158=119000),"CAPPED 500R",
IF(AND(A158&gt;=DATE(2023,10,1),A158&lt;DATE(2024,4,1),C158=125000),"UNLIMITED 50",
IF(AND(A158&gt;=DATE(2023,10,1),A158&lt;DATE(2024,4,1),C158=179000),"UNLIMITED 100",
IF(AND(A158&gt;=DATE(2023,10,1),A158&lt;DATE(2024,4,1),C158=233000),"UNLIMITED 150",
IF(AND(A158&gt;=DATE(2023,10,1),A158&lt;DATE(2024,4,1),C158=350000),"UNLIMITED 300",
IF(AND(A158&gt;=DATE(2023,10,1),A158&lt;DATE(2024,4,1),C158=30000),"UNLIMITED 50R",
IF(AND(A158&gt;=DATE(2023,10,1),A158&lt;DATE(2024,4,1),C158=48000),"UNLIMITED 100R",
IF(AND(A158&gt;=DATE(2023,10,1),A158&lt;DATE(2024,4,1),C158=66000),"UNLIMITED 150R",
IF(AND(A158&gt;=DATE(2023,10,1),A158&lt;DATE(2024,4,1),C158=105000),"UNLIMITED 300R",
IF(AND(A158&gt;=DATE(2024,4,1),C158=140000),"UNLIMITED 50",
IF(AND(A158&gt;=DATE(2024,4,1),C158=230000),"UNLIMITED 100",
IF(AND(A158&gt;=DATE(2024,4,1),C158=311000),"UNLIMITED 150",
IF(AND(A158&gt;=DATE(2024,4,1),C158=470000),"UNLIMITED 300",
IF(AND(A158&gt;=DATE(2024,4,1),C158=35000),"UNLIMITED 50R",
IF(AND(A158&gt;=DATE(2024,4,1),C158=65000),"UNLIMITED 100R",
IF(AND(A158&gt;=DATE(2024,4,1),C158=92000),"UNLIMITED 150R",
IF(AND(A158&gt;=DATE(2024,4,1),C158=145000),"UNLIMITED 300R",IF(AND(A158&lt;DATE(2023,10,1),C158=75000),"UNLIMITED 50L",
IF(AND(A158&lt;DATE(2023,10,1),C158=114000),"UNLIMITED 100L",
IF(AND(A158&lt;DATE(2023,10,1),C158=147000),"UNLIMITED 150L",
IF(AND(A158&lt;DATE(2023,10,1),C158=297000),"UNLIMITED 300L",
IF(AND(A158&lt;DATE(2023,10,1),C158=177000),"CAPPED 200L",
IF(AND(A158&lt;DATE(2023,10,1),C158=357000),"CAPPED 500L",
IF(AND(A158&gt;=DATE(2023,10,1),A158&lt;DATE(2024,4,1),C158=90000),"UNLIMITED 50L",
IF(AND(A158&gt;=DATE(2023,10,1),A158&lt;DATE(2024,4,1),C158=144000),"UNLIMITED 100L",
IF(AND(A158&gt;=DATE(2023,10,1),A158&lt;DATE(2024,4,1),C158=198000),"UNLIMITED 150L",
IF(AND(A158&gt;=DATE(2023,10,1),A158&lt;DATE(2024,4,1),C158=315000),"UNLIMITED 300L",
IF(AND(A158&gt;=DATE(2024,4,1),C158=105000),"UNLIMITED 50L",
IF(AND(A158&gt;=DATE(2024,4,1),C158=195000),"UNLIMITED 100L",
IF(AND(A158&gt;=DATE(2024,4,1),C158=276000),"UNLIMITED 150L",
IF(AND(A158&gt;=DATE(2024,4,1),C158=435000),"UNLIMITED 300L",""))))))))))))))))))))))))))))))))))))))))))</f>
        <v>UNLIMITED 50</v>
      </c>
      <c r="I158" s="4" t="s">
        <v>847</v>
      </c>
      <c r="J158" s="3">
        <f t="shared" si="18"/>
        <v>75000</v>
      </c>
      <c r="K158" s="3">
        <f t="shared" si="19"/>
        <v>35000</v>
      </c>
      <c r="L158" s="5" t="str">
        <f t="shared" si="20"/>
        <v>65</v>
      </c>
      <c r="M158" s="3">
        <f t="shared" si="21"/>
        <v>48750</v>
      </c>
      <c r="N158" s="6">
        <f t="shared" si="22"/>
        <v>35</v>
      </c>
      <c r="O158" s="3">
        <f t="shared" si="23"/>
        <v>26250</v>
      </c>
    </row>
    <row r="159" spans="1:15" x14ac:dyDescent="0.25">
      <c r="A159" s="2">
        <v>44869</v>
      </c>
      <c r="B159" s="4" t="s">
        <v>338</v>
      </c>
      <c r="C159" s="3">
        <v>149000</v>
      </c>
      <c r="D159" s="4" t="s">
        <v>57</v>
      </c>
      <c r="E159" s="4" t="s">
        <v>30</v>
      </c>
      <c r="F159" s="4" t="s">
        <v>31</v>
      </c>
      <c r="G159" s="4" t="s">
        <v>32</v>
      </c>
      <c r="H159" s="4" t="str">
        <f t="shared" si="24"/>
        <v>UNLIMITED 100</v>
      </c>
      <c r="I159" s="4" t="s">
        <v>848</v>
      </c>
      <c r="J159" s="3">
        <f t="shared" si="18"/>
        <v>114000</v>
      </c>
      <c r="K159" s="3">
        <f t="shared" si="19"/>
        <v>35000</v>
      </c>
      <c r="L159" s="5" t="str">
        <f t="shared" si="20"/>
        <v>68</v>
      </c>
      <c r="M159" s="3">
        <f t="shared" si="21"/>
        <v>77520</v>
      </c>
      <c r="N159" s="6">
        <f t="shared" si="22"/>
        <v>32</v>
      </c>
      <c r="O159" s="3">
        <f t="shared" si="23"/>
        <v>36480</v>
      </c>
    </row>
    <row r="160" spans="1:15" x14ac:dyDescent="0.25">
      <c r="A160" s="2">
        <v>44869</v>
      </c>
      <c r="B160" s="4" t="s">
        <v>86</v>
      </c>
      <c r="C160" s="3">
        <v>59000</v>
      </c>
      <c r="D160" s="4" t="s">
        <v>57</v>
      </c>
      <c r="E160" s="4" t="s">
        <v>36</v>
      </c>
      <c r="F160" s="4" t="s">
        <v>37</v>
      </c>
      <c r="G160" s="4" t="s">
        <v>130</v>
      </c>
      <c r="H160" s="4" t="str">
        <f t="shared" si="24"/>
        <v>CAPPED 200R</v>
      </c>
      <c r="I160" s="4" t="s">
        <v>857</v>
      </c>
      <c r="J160" s="3">
        <f t="shared" si="18"/>
        <v>59000</v>
      </c>
      <c r="K160" s="3">
        <f t="shared" si="19"/>
        <v>0</v>
      </c>
      <c r="L160" s="5" t="str">
        <f t="shared" si="20"/>
        <v>70</v>
      </c>
      <c r="M160" s="3">
        <f t="shared" si="21"/>
        <v>41300</v>
      </c>
      <c r="N160" s="6">
        <f t="shared" si="22"/>
        <v>30</v>
      </c>
      <c r="O160" s="3">
        <f t="shared" si="23"/>
        <v>17700</v>
      </c>
    </row>
    <row r="161" spans="1:15" x14ac:dyDescent="0.25">
      <c r="A161" s="2">
        <v>44872</v>
      </c>
      <c r="B161" s="4" t="s">
        <v>340</v>
      </c>
      <c r="C161" s="3">
        <v>149000</v>
      </c>
      <c r="D161" s="4" t="s">
        <v>29</v>
      </c>
      <c r="E161" s="4" t="s">
        <v>342</v>
      </c>
      <c r="F161" s="4" t="s">
        <v>37</v>
      </c>
      <c r="G161" s="4" t="s">
        <v>32</v>
      </c>
      <c r="H161" s="4" t="str">
        <f t="shared" si="24"/>
        <v>UNLIMITED 100</v>
      </c>
      <c r="I161" s="4" t="s">
        <v>848</v>
      </c>
      <c r="J161" s="3">
        <f t="shared" si="18"/>
        <v>114000</v>
      </c>
      <c r="K161" s="3">
        <f t="shared" si="19"/>
        <v>35000</v>
      </c>
      <c r="L161" s="5" t="str">
        <f t="shared" si="20"/>
        <v>68</v>
      </c>
      <c r="M161" s="3">
        <f t="shared" si="21"/>
        <v>77520</v>
      </c>
      <c r="N161" s="6">
        <f t="shared" si="22"/>
        <v>32</v>
      </c>
      <c r="O161" s="3">
        <f t="shared" si="23"/>
        <v>36480</v>
      </c>
    </row>
    <row r="162" spans="1:15" x14ac:dyDescent="0.25">
      <c r="A162" s="2">
        <v>44872</v>
      </c>
      <c r="B162" s="4" t="s">
        <v>343</v>
      </c>
      <c r="C162" s="3">
        <v>149000</v>
      </c>
      <c r="D162" s="4" t="s">
        <v>29</v>
      </c>
      <c r="E162" s="4" t="s">
        <v>342</v>
      </c>
      <c r="F162" s="4" t="s">
        <v>37</v>
      </c>
      <c r="G162" s="4" t="s">
        <v>32</v>
      </c>
      <c r="H162" s="4" t="str">
        <f t="shared" si="24"/>
        <v>UNLIMITED 100</v>
      </c>
      <c r="I162" s="4" t="s">
        <v>848</v>
      </c>
      <c r="J162" s="3">
        <f t="shared" si="18"/>
        <v>114000</v>
      </c>
      <c r="K162" s="3">
        <f t="shared" si="19"/>
        <v>35000</v>
      </c>
      <c r="L162" s="5" t="str">
        <f t="shared" si="20"/>
        <v>68</v>
      </c>
      <c r="M162" s="3">
        <f t="shared" si="21"/>
        <v>77520</v>
      </c>
      <c r="N162" s="6">
        <f t="shared" si="22"/>
        <v>32</v>
      </c>
      <c r="O162" s="3">
        <f t="shared" si="23"/>
        <v>36480</v>
      </c>
    </row>
    <row r="163" spans="1:15" x14ac:dyDescent="0.25">
      <c r="A163" s="2">
        <v>44872</v>
      </c>
      <c r="B163" s="4" t="s">
        <v>344</v>
      </c>
      <c r="C163" s="3">
        <v>149000</v>
      </c>
      <c r="D163" s="4" t="s">
        <v>29</v>
      </c>
      <c r="E163" s="4" t="s">
        <v>342</v>
      </c>
      <c r="F163" s="4" t="s">
        <v>37</v>
      </c>
      <c r="G163" s="4" t="s">
        <v>32</v>
      </c>
      <c r="H163" s="4" t="str">
        <f t="shared" si="24"/>
        <v>UNLIMITED 100</v>
      </c>
      <c r="I163" s="4" t="s">
        <v>848</v>
      </c>
      <c r="J163" s="3">
        <f t="shared" si="18"/>
        <v>114000</v>
      </c>
      <c r="K163" s="3">
        <f t="shared" si="19"/>
        <v>35000</v>
      </c>
      <c r="L163" s="5" t="str">
        <f t="shared" si="20"/>
        <v>68</v>
      </c>
      <c r="M163" s="3">
        <f t="shared" si="21"/>
        <v>77520</v>
      </c>
      <c r="N163" s="6">
        <f t="shared" si="22"/>
        <v>32</v>
      </c>
      <c r="O163" s="3">
        <f t="shared" si="23"/>
        <v>36480</v>
      </c>
    </row>
    <row r="164" spans="1:15" x14ac:dyDescent="0.25">
      <c r="A164" s="2">
        <v>44872</v>
      </c>
      <c r="B164" s="4" t="s">
        <v>211</v>
      </c>
      <c r="C164" s="3">
        <v>149000</v>
      </c>
      <c r="D164" s="4" t="s">
        <v>29</v>
      </c>
      <c r="E164" s="4" t="s">
        <v>342</v>
      </c>
      <c r="F164" s="4" t="s">
        <v>37</v>
      </c>
      <c r="G164" s="4" t="s">
        <v>32</v>
      </c>
      <c r="H164" s="4" t="str">
        <f t="shared" si="24"/>
        <v>UNLIMITED 100</v>
      </c>
      <c r="I164" s="4" t="s">
        <v>848</v>
      </c>
      <c r="J164" s="3">
        <f t="shared" si="18"/>
        <v>114000</v>
      </c>
      <c r="K164" s="3">
        <f t="shared" si="19"/>
        <v>35000</v>
      </c>
      <c r="L164" s="5" t="str">
        <f t="shared" si="20"/>
        <v>68</v>
      </c>
      <c r="M164" s="3">
        <f t="shared" si="21"/>
        <v>77520</v>
      </c>
      <c r="N164" s="6">
        <f t="shared" si="22"/>
        <v>32</v>
      </c>
      <c r="O164" s="3">
        <f t="shared" si="23"/>
        <v>36480</v>
      </c>
    </row>
    <row r="165" spans="1:15" x14ac:dyDescent="0.25">
      <c r="A165" s="2">
        <v>44872</v>
      </c>
      <c r="B165" s="4" t="s">
        <v>345</v>
      </c>
      <c r="C165" s="3">
        <v>149000</v>
      </c>
      <c r="D165" s="4" t="s">
        <v>29</v>
      </c>
      <c r="E165" s="4" t="s">
        <v>342</v>
      </c>
      <c r="F165" s="4" t="s">
        <v>37</v>
      </c>
      <c r="G165" s="4" t="s">
        <v>32</v>
      </c>
      <c r="H165" s="4" t="str">
        <f t="shared" si="24"/>
        <v>UNLIMITED 100</v>
      </c>
      <c r="I165" s="4" t="s">
        <v>848</v>
      </c>
      <c r="J165" s="3">
        <f t="shared" si="18"/>
        <v>114000</v>
      </c>
      <c r="K165" s="3">
        <f t="shared" si="19"/>
        <v>35000</v>
      </c>
      <c r="L165" s="5" t="str">
        <f t="shared" si="20"/>
        <v>68</v>
      </c>
      <c r="M165" s="3">
        <f t="shared" si="21"/>
        <v>77520</v>
      </c>
      <c r="N165" s="6">
        <f t="shared" si="22"/>
        <v>32</v>
      </c>
      <c r="O165" s="3">
        <f t="shared" si="23"/>
        <v>36480</v>
      </c>
    </row>
    <row r="166" spans="1:15" x14ac:dyDescent="0.25">
      <c r="A166" s="2">
        <v>44872</v>
      </c>
      <c r="B166" s="4" t="s">
        <v>346</v>
      </c>
      <c r="C166" s="3">
        <v>149000</v>
      </c>
      <c r="D166" s="4" t="s">
        <v>29</v>
      </c>
      <c r="E166" s="4" t="s">
        <v>342</v>
      </c>
      <c r="F166" s="4" t="s">
        <v>37</v>
      </c>
      <c r="G166" s="4" t="s">
        <v>32</v>
      </c>
      <c r="H166" s="4" t="str">
        <f t="shared" si="24"/>
        <v>UNLIMITED 100</v>
      </c>
      <c r="I166" s="4" t="s">
        <v>848</v>
      </c>
      <c r="J166" s="3">
        <f t="shared" si="18"/>
        <v>114000</v>
      </c>
      <c r="K166" s="3">
        <f t="shared" si="19"/>
        <v>35000</v>
      </c>
      <c r="L166" s="5" t="str">
        <f t="shared" si="20"/>
        <v>68</v>
      </c>
      <c r="M166" s="3">
        <f t="shared" si="21"/>
        <v>77520</v>
      </c>
      <c r="N166" s="6">
        <f t="shared" si="22"/>
        <v>32</v>
      </c>
      <c r="O166" s="3">
        <f t="shared" si="23"/>
        <v>36480</v>
      </c>
    </row>
    <row r="167" spans="1:15" x14ac:dyDescent="0.25">
      <c r="A167" s="2">
        <v>44872</v>
      </c>
      <c r="B167" s="4" t="s">
        <v>347</v>
      </c>
      <c r="C167" s="3">
        <v>149000</v>
      </c>
      <c r="D167" s="4" t="s">
        <v>29</v>
      </c>
      <c r="E167" s="4" t="s">
        <v>342</v>
      </c>
      <c r="F167" s="4" t="s">
        <v>37</v>
      </c>
      <c r="G167" s="4" t="s">
        <v>32</v>
      </c>
      <c r="H167" s="4" t="str">
        <f t="shared" si="24"/>
        <v>UNLIMITED 100</v>
      </c>
      <c r="I167" s="4" t="s">
        <v>848</v>
      </c>
      <c r="J167" s="3">
        <f t="shared" si="18"/>
        <v>114000</v>
      </c>
      <c r="K167" s="3">
        <f t="shared" si="19"/>
        <v>35000</v>
      </c>
      <c r="L167" s="5" t="str">
        <f t="shared" si="20"/>
        <v>68</v>
      </c>
      <c r="M167" s="3">
        <f t="shared" si="21"/>
        <v>77520</v>
      </c>
      <c r="N167" s="6">
        <f t="shared" si="22"/>
        <v>32</v>
      </c>
      <c r="O167" s="3">
        <f t="shared" si="23"/>
        <v>36480</v>
      </c>
    </row>
    <row r="168" spans="1:15" x14ac:dyDescent="0.25">
      <c r="A168" s="2">
        <v>44872</v>
      </c>
      <c r="B168" s="4" t="s">
        <v>214</v>
      </c>
      <c r="C168" s="3">
        <v>149000</v>
      </c>
      <c r="D168" s="4" t="s">
        <v>29</v>
      </c>
      <c r="E168" s="4" t="s">
        <v>348</v>
      </c>
      <c r="F168" s="4" t="s">
        <v>37</v>
      </c>
      <c r="G168" s="4" t="s">
        <v>32</v>
      </c>
      <c r="H168" s="4" t="str">
        <f t="shared" si="24"/>
        <v>UNLIMITED 100</v>
      </c>
      <c r="I168" s="4" t="s">
        <v>848</v>
      </c>
      <c r="J168" s="3">
        <f t="shared" si="18"/>
        <v>114000</v>
      </c>
      <c r="K168" s="3">
        <f t="shared" si="19"/>
        <v>35000</v>
      </c>
      <c r="L168" s="5" t="str">
        <f t="shared" si="20"/>
        <v>68</v>
      </c>
      <c r="M168" s="3">
        <f t="shared" si="21"/>
        <v>77520</v>
      </c>
      <c r="N168" s="6">
        <f t="shared" si="22"/>
        <v>32</v>
      </c>
      <c r="O168" s="3">
        <f t="shared" si="23"/>
        <v>36480</v>
      </c>
    </row>
    <row r="169" spans="1:15" x14ac:dyDescent="0.25">
      <c r="A169" s="2">
        <v>44872</v>
      </c>
      <c r="B169" s="4" t="s">
        <v>349</v>
      </c>
      <c r="C169" s="3">
        <v>149000</v>
      </c>
      <c r="D169" s="4" t="s">
        <v>29</v>
      </c>
      <c r="E169" s="4" t="s">
        <v>348</v>
      </c>
      <c r="F169" s="4" t="s">
        <v>37</v>
      </c>
      <c r="G169" s="4" t="s">
        <v>32</v>
      </c>
      <c r="H169" s="4" t="str">
        <f t="shared" si="24"/>
        <v>UNLIMITED 100</v>
      </c>
      <c r="I169" s="4" t="s">
        <v>848</v>
      </c>
      <c r="J169" s="3">
        <f t="shared" si="18"/>
        <v>114000</v>
      </c>
      <c r="K169" s="3">
        <f t="shared" si="19"/>
        <v>35000</v>
      </c>
      <c r="L169" s="5" t="str">
        <f t="shared" si="20"/>
        <v>68</v>
      </c>
      <c r="M169" s="3">
        <f t="shared" si="21"/>
        <v>77520</v>
      </c>
      <c r="N169" s="6">
        <f t="shared" si="22"/>
        <v>32</v>
      </c>
      <c r="O169" s="3">
        <f t="shared" si="23"/>
        <v>36480</v>
      </c>
    </row>
    <row r="170" spans="1:15" x14ac:dyDescent="0.25">
      <c r="A170" s="2">
        <v>44872</v>
      </c>
      <c r="B170" s="4" t="s">
        <v>350</v>
      </c>
      <c r="C170" s="3">
        <v>149000</v>
      </c>
      <c r="D170" s="4" t="s">
        <v>29</v>
      </c>
      <c r="E170" s="4" t="s">
        <v>348</v>
      </c>
      <c r="F170" s="4" t="s">
        <v>37</v>
      </c>
      <c r="G170" s="4" t="s">
        <v>32</v>
      </c>
      <c r="H170" s="4" t="str">
        <f t="shared" si="24"/>
        <v>UNLIMITED 100</v>
      </c>
      <c r="I170" s="4" t="s">
        <v>848</v>
      </c>
      <c r="J170" s="3">
        <f t="shared" si="18"/>
        <v>114000</v>
      </c>
      <c r="K170" s="3">
        <f t="shared" si="19"/>
        <v>35000</v>
      </c>
      <c r="L170" s="5" t="str">
        <f t="shared" si="20"/>
        <v>68</v>
      </c>
      <c r="M170" s="3">
        <f t="shared" si="21"/>
        <v>77520</v>
      </c>
      <c r="N170" s="6">
        <f t="shared" si="22"/>
        <v>32</v>
      </c>
      <c r="O170" s="3">
        <f t="shared" si="23"/>
        <v>36480</v>
      </c>
    </row>
    <row r="171" spans="1:15" x14ac:dyDescent="0.25">
      <c r="A171" s="2">
        <v>44872</v>
      </c>
      <c r="B171" s="4" t="s">
        <v>217</v>
      </c>
      <c r="C171" s="3">
        <v>149000</v>
      </c>
      <c r="D171" s="4" t="s">
        <v>29</v>
      </c>
      <c r="E171" s="4" t="s">
        <v>348</v>
      </c>
      <c r="F171" s="4" t="s">
        <v>37</v>
      </c>
      <c r="G171" s="4" t="s">
        <v>32</v>
      </c>
      <c r="H171" s="4" t="str">
        <f t="shared" si="24"/>
        <v>UNLIMITED 100</v>
      </c>
      <c r="I171" s="4" t="s">
        <v>848</v>
      </c>
      <c r="J171" s="3">
        <f t="shared" si="18"/>
        <v>114000</v>
      </c>
      <c r="K171" s="3">
        <f t="shared" si="19"/>
        <v>35000</v>
      </c>
      <c r="L171" s="5" t="str">
        <f t="shared" si="20"/>
        <v>68</v>
      </c>
      <c r="M171" s="3">
        <f t="shared" si="21"/>
        <v>77520</v>
      </c>
      <c r="N171" s="6">
        <f t="shared" si="22"/>
        <v>32</v>
      </c>
      <c r="O171" s="3">
        <f t="shared" si="23"/>
        <v>36480</v>
      </c>
    </row>
    <row r="172" spans="1:15" x14ac:dyDescent="0.25">
      <c r="A172" s="2">
        <v>44872</v>
      </c>
      <c r="B172" s="4" t="s">
        <v>219</v>
      </c>
      <c r="C172" s="3">
        <v>149000</v>
      </c>
      <c r="D172" s="4" t="s">
        <v>29</v>
      </c>
      <c r="E172" s="4" t="s">
        <v>348</v>
      </c>
      <c r="F172" s="4" t="s">
        <v>37</v>
      </c>
      <c r="G172" s="4" t="s">
        <v>32</v>
      </c>
      <c r="H172" s="4" t="str">
        <f t="shared" si="24"/>
        <v>UNLIMITED 100</v>
      </c>
      <c r="I172" s="4" t="s">
        <v>848</v>
      </c>
      <c r="J172" s="3">
        <f t="shared" si="18"/>
        <v>114000</v>
      </c>
      <c r="K172" s="3">
        <f t="shared" si="19"/>
        <v>35000</v>
      </c>
      <c r="L172" s="5" t="str">
        <f t="shared" si="20"/>
        <v>68</v>
      </c>
      <c r="M172" s="3">
        <f t="shared" si="21"/>
        <v>77520</v>
      </c>
      <c r="N172" s="6">
        <f t="shared" si="22"/>
        <v>32</v>
      </c>
      <c r="O172" s="3">
        <f t="shared" si="23"/>
        <v>36480</v>
      </c>
    </row>
    <row r="173" spans="1:15" x14ac:dyDescent="0.25">
      <c r="A173" s="2">
        <v>44872</v>
      </c>
      <c r="B173" s="4" t="s">
        <v>220</v>
      </c>
      <c r="C173" s="3">
        <v>149000</v>
      </c>
      <c r="D173" s="4" t="s">
        <v>29</v>
      </c>
      <c r="E173" s="4" t="s">
        <v>348</v>
      </c>
      <c r="F173" s="4" t="s">
        <v>37</v>
      </c>
      <c r="G173" s="4" t="s">
        <v>32</v>
      </c>
      <c r="H173" s="4" t="str">
        <f t="shared" si="24"/>
        <v>UNLIMITED 100</v>
      </c>
      <c r="I173" s="4" t="s">
        <v>848</v>
      </c>
      <c r="J173" s="3">
        <f t="shared" si="18"/>
        <v>114000</v>
      </c>
      <c r="K173" s="3">
        <f t="shared" si="19"/>
        <v>35000</v>
      </c>
      <c r="L173" s="5" t="str">
        <f t="shared" si="20"/>
        <v>68</v>
      </c>
      <c r="M173" s="3">
        <f t="shared" si="21"/>
        <v>77520</v>
      </c>
      <c r="N173" s="6">
        <f t="shared" si="22"/>
        <v>32</v>
      </c>
      <c r="O173" s="3">
        <f t="shared" si="23"/>
        <v>36480</v>
      </c>
    </row>
    <row r="174" spans="1:15" x14ac:dyDescent="0.25">
      <c r="A174" s="2">
        <v>44872</v>
      </c>
      <c r="B174" s="4" t="s">
        <v>47</v>
      </c>
      <c r="C174" s="3">
        <v>25000</v>
      </c>
      <c r="D174" s="4" t="s">
        <v>29</v>
      </c>
      <c r="E174" s="4" t="s">
        <v>342</v>
      </c>
      <c r="F174" s="4" t="s">
        <v>37</v>
      </c>
      <c r="G174" s="4" t="s">
        <v>130</v>
      </c>
      <c r="H174" s="4" t="str">
        <f t="shared" si="24"/>
        <v>UNLIMITED 50R</v>
      </c>
      <c r="I174" s="4" t="s">
        <v>854</v>
      </c>
      <c r="J174" s="3">
        <f t="shared" si="18"/>
        <v>25000</v>
      </c>
      <c r="K174" s="3">
        <f t="shared" si="19"/>
        <v>0</v>
      </c>
      <c r="L174" s="5" t="str">
        <f t="shared" si="20"/>
        <v>65</v>
      </c>
      <c r="M174" s="3">
        <f t="shared" si="21"/>
        <v>16250</v>
      </c>
      <c r="N174" s="6">
        <f t="shared" si="22"/>
        <v>35</v>
      </c>
      <c r="O174" s="3">
        <f t="shared" si="23"/>
        <v>8750</v>
      </c>
    </row>
    <row r="175" spans="1:15" x14ac:dyDescent="0.25">
      <c r="A175" s="2">
        <v>44873</v>
      </c>
      <c r="B175" s="4" t="s">
        <v>352</v>
      </c>
      <c r="C175" s="3">
        <v>110000</v>
      </c>
      <c r="D175" s="4" t="s">
        <v>57</v>
      </c>
      <c r="E175" s="4" t="s">
        <v>317</v>
      </c>
      <c r="F175" s="4" t="s">
        <v>46</v>
      </c>
      <c r="G175" s="4" t="s">
        <v>32</v>
      </c>
      <c r="H175" s="4" t="str">
        <f t="shared" si="24"/>
        <v>UNLIMITED 50</v>
      </c>
      <c r="I175" s="4" t="s">
        <v>847</v>
      </c>
      <c r="J175" s="3">
        <f t="shared" si="18"/>
        <v>75000</v>
      </c>
      <c r="K175" s="3">
        <f t="shared" si="19"/>
        <v>35000</v>
      </c>
      <c r="L175" s="5" t="str">
        <f t="shared" si="20"/>
        <v>65</v>
      </c>
      <c r="M175" s="3">
        <f t="shared" si="21"/>
        <v>48750</v>
      </c>
      <c r="N175" s="6">
        <f t="shared" si="22"/>
        <v>35</v>
      </c>
      <c r="O175" s="3">
        <f t="shared" si="23"/>
        <v>26250</v>
      </c>
    </row>
    <row r="176" spans="1:15" x14ac:dyDescent="0.25">
      <c r="A176" s="2">
        <v>44873</v>
      </c>
      <c r="B176" s="4" t="s">
        <v>355</v>
      </c>
      <c r="C176" s="3">
        <v>110000</v>
      </c>
      <c r="D176" s="4" t="s">
        <v>57</v>
      </c>
      <c r="E176" s="4" t="s">
        <v>50</v>
      </c>
      <c r="F176" s="4" t="s">
        <v>46</v>
      </c>
      <c r="G176" s="4" t="s">
        <v>32</v>
      </c>
      <c r="H176" s="4" t="str">
        <f t="shared" si="24"/>
        <v>UNLIMITED 50</v>
      </c>
      <c r="I176" s="4" t="s">
        <v>847</v>
      </c>
      <c r="J176" s="3">
        <f t="shared" si="18"/>
        <v>75000</v>
      </c>
      <c r="K176" s="3">
        <f t="shared" si="19"/>
        <v>35000</v>
      </c>
      <c r="L176" s="5" t="str">
        <f t="shared" si="20"/>
        <v>65</v>
      </c>
      <c r="M176" s="3">
        <f t="shared" si="21"/>
        <v>48750</v>
      </c>
      <c r="N176" s="6">
        <f t="shared" si="22"/>
        <v>35</v>
      </c>
      <c r="O176" s="3">
        <f t="shared" si="23"/>
        <v>26250</v>
      </c>
    </row>
    <row r="177" spans="1:15" x14ac:dyDescent="0.25">
      <c r="A177" s="2">
        <v>44873</v>
      </c>
      <c r="B177" s="4" t="s">
        <v>357</v>
      </c>
      <c r="C177" s="3">
        <v>25000</v>
      </c>
      <c r="D177" s="4" t="s">
        <v>29</v>
      </c>
      <c r="E177" s="4" t="s">
        <v>30</v>
      </c>
      <c r="F177" s="4" t="s">
        <v>31</v>
      </c>
      <c r="G177" s="4" t="s">
        <v>130</v>
      </c>
      <c r="H177" s="4" t="str">
        <f t="shared" si="24"/>
        <v>UNLIMITED 50R</v>
      </c>
      <c r="I177" s="4" t="s">
        <v>854</v>
      </c>
      <c r="J177" s="3">
        <f t="shared" si="18"/>
        <v>25000</v>
      </c>
      <c r="K177" s="3">
        <f t="shared" si="19"/>
        <v>0</v>
      </c>
      <c r="L177" s="5" t="str">
        <f t="shared" si="20"/>
        <v>65</v>
      </c>
      <c r="M177" s="3">
        <f t="shared" si="21"/>
        <v>16250</v>
      </c>
      <c r="N177" s="6">
        <f t="shared" si="22"/>
        <v>35</v>
      </c>
      <c r="O177" s="3">
        <f t="shared" si="23"/>
        <v>8750</v>
      </c>
    </row>
    <row r="178" spans="1:15" x14ac:dyDescent="0.25">
      <c r="A178" s="2">
        <v>44874</v>
      </c>
      <c r="B178" s="4" t="s">
        <v>358</v>
      </c>
      <c r="C178" s="3">
        <v>332000</v>
      </c>
      <c r="D178" s="4" t="s">
        <v>57</v>
      </c>
      <c r="E178" s="4" t="s">
        <v>71</v>
      </c>
      <c r="F178" s="4" t="s">
        <v>31</v>
      </c>
      <c r="G178" s="4" t="s">
        <v>32</v>
      </c>
      <c r="H178" s="4" t="str">
        <f t="shared" si="24"/>
        <v>UNLIMITED 300</v>
      </c>
      <c r="I178" s="4" t="s">
        <v>849</v>
      </c>
      <c r="J178" s="3">
        <f t="shared" si="18"/>
        <v>297000</v>
      </c>
      <c r="K178" s="3">
        <f t="shared" si="19"/>
        <v>35000</v>
      </c>
      <c r="L178" s="5" t="str">
        <f t="shared" si="20"/>
        <v>63</v>
      </c>
      <c r="M178" s="3">
        <f t="shared" si="21"/>
        <v>187110</v>
      </c>
      <c r="N178" s="6">
        <f t="shared" si="22"/>
        <v>37</v>
      </c>
      <c r="O178" s="3">
        <f t="shared" si="23"/>
        <v>109890</v>
      </c>
    </row>
    <row r="179" spans="1:15" x14ac:dyDescent="0.25">
      <c r="A179" s="2">
        <v>44874</v>
      </c>
      <c r="B179" s="4" t="s">
        <v>361</v>
      </c>
      <c r="C179" s="3">
        <v>332000</v>
      </c>
      <c r="D179" s="4" t="s">
        <v>57</v>
      </c>
      <c r="E179" s="4" t="s">
        <v>348</v>
      </c>
      <c r="F179" s="4" t="s">
        <v>31</v>
      </c>
      <c r="G179" s="4" t="s">
        <v>32</v>
      </c>
      <c r="H179" s="4" t="str">
        <f t="shared" si="24"/>
        <v>UNLIMITED 300</v>
      </c>
      <c r="I179" s="4" t="s">
        <v>849</v>
      </c>
      <c r="J179" s="3">
        <f t="shared" si="18"/>
        <v>297000</v>
      </c>
      <c r="K179" s="3">
        <f t="shared" si="19"/>
        <v>35000</v>
      </c>
      <c r="L179" s="5" t="str">
        <f t="shared" si="20"/>
        <v>63</v>
      </c>
      <c r="M179" s="3">
        <f t="shared" si="21"/>
        <v>187110</v>
      </c>
      <c r="N179" s="6">
        <f t="shared" si="22"/>
        <v>37</v>
      </c>
      <c r="O179" s="3">
        <f t="shared" si="23"/>
        <v>109890</v>
      </c>
    </row>
    <row r="180" spans="1:15" x14ac:dyDescent="0.25">
      <c r="A180" s="2">
        <v>44874</v>
      </c>
      <c r="B180" s="4" t="s">
        <v>363</v>
      </c>
      <c r="C180" s="3">
        <v>332000</v>
      </c>
      <c r="D180" s="4" t="s">
        <v>57</v>
      </c>
      <c r="E180" s="4" t="s">
        <v>342</v>
      </c>
      <c r="F180" s="4" t="s">
        <v>31</v>
      </c>
      <c r="G180" s="4" t="s">
        <v>32</v>
      </c>
      <c r="H180" s="4" t="str">
        <f t="shared" si="24"/>
        <v>UNLIMITED 300</v>
      </c>
      <c r="I180" s="4" t="s">
        <v>849</v>
      </c>
      <c r="J180" s="3">
        <f t="shared" si="18"/>
        <v>297000</v>
      </c>
      <c r="K180" s="3">
        <f t="shared" si="19"/>
        <v>35000</v>
      </c>
      <c r="L180" s="5" t="str">
        <f t="shared" si="20"/>
        <v>63</v>
      </c>
      <c r="M180" s="3">
        <f t="shared" si="21"/>
        <v>187110</v>
      </c>
      <c r="N180" s="6">
        <f t="shared" si="22"/>
        <v>37</v>
      </c>
      <c r="O180" s="3">
        <f t="shared" si="23"/>
        <v>109890</v>
      </c>
    </row>
    <row r="181" spans="1:15" x14ac:dyDescent="0.25">
      <c r="A181" s="2">
        <v>44876</v>
      </c>
      <c r="B181" s="4" t="s">
        <v>223</v>
      </c>
      <c r="C181" s="3">
        <v>204800</v>
      </c>
      <c r="D181" s="4" t="s">
        <v>29</v>
      </c>
      <c r="E181" s="4" t="s">
        <v>30</v>
      </c>
      <c r="F181" s="4" t="s">
        <v>31</v>
      </c>
      <c r="G181" s="4" t="s">
        <v>196</v>
      </c>
      <c r="H181" s="4" t="s">
        <v>864</v>
      </c>
      <c r="I181" s="4" t="s">
        <v>864</v>
      </c>
      <c r="J181" s="3" t="str">
        <f t="shared" si="18"/>
        <v>N/A</v>
      </c>
      <c r="K181" s="3" t="str">
        <f t="shared" si="19"/>
        <v>N/A</v>
      </c>
      <c r="L181" s="5" t="str">
        <f t="shared" si="20"/>
        <v>N/A</v>
      </c>
      <c r="M181" s="3" t="s">
        <v>864</v>
      </c>
      <c r="N181" s="6" t="s">
        <v>864</v>
      </c>
      <c r="O181" s="3" t="s">
        <v>864</v>
      </c>
    </row>
    <row r="182" spans="1:15" x14ac:dyDescent="0.25">
      <c r="A182" s="2">
        <v>44876</v>
      </c>
      <c r="B182" s="4" t="s">
        <v>365</v>
      </c>
      <c r="C182" s="3">
        <v>110000</v>
      </c>
      <c r="D182" s="4" t="s">
        <v>29</v>
      </c>
      <c r="E182" s="4" t="s">
        <v>50</v>
      </c>
      <c r="F182" s="4" t="s">
        <v>46</v>
      </c>
      <c r="G182" s="4" t="s">
        <v>32</v>
      </c>
      <c r="H182" s="4" t="str">
        <f t="shared" ref="H182:H193" si="25">IF(AND(A182&lt;DATE(2023,10,1),C182=110000),"UNLIMITED 50",
IF(AND(A182&lt;DATE(2023,10,1),C182=149000),"UNLIMITED 100",
IF(AND(A182&lt;DATE(2023,10,1),C182=182000),"UNLIMITED 150",
IF(AND(A182&lt;DATE(2023,10,1),C182=332000),"UNLIMITED 300",
IF(AND(A182&lt;DATE(2023,10,1),C182=212000),"CAPPED 200",
IF(AND(A182&lt;DATE(2023,10,1),C182=392000),"CAPPED 500",
IF(AND(A182&lt;DATE(2023,10,1),C182=25000),"UNLIMITED 50R",
IF(AND(A182&lt;DATE(2023,10,1),C182=38000),"UNLIMITED 100R",
IF(AND(A182&lt;DATE(2023,10,1),C182=49000),"UNLIMITED 150R",
IF(AND(A182&lt;DATE(2023,10,1),C182=99000),"UNLIMITED 300R",
IF(AND(A182&lt;DATE(2023,10,1),C182=59000),"CAPPED 200R",
IF(AND(A182&lt;DATE(2023,10,1),C182=119000),"CAPPED 500R",
IF(AND(A182&gt;=DATE(2023,10,1),A182&lt;DATE(2024,4,1),C182=125000),"UNLIMITED 50",
IF(AND(A182&gt;=DATE(2023,10,1),A182&lt;DATE(2024,4,1),C182=179000),"UNLIMITED 100",
IF(AND(A182&gt;=DATE(2023,10,1),A182&lt;DATE(2024,4,1),C182=233000),"UNLIMITED 150",
IF(AND(A182&gt;=DATE(2023,10,1),A182&lt;DATE(2024,4,1),C182=350000),"UNLIMITED 300",
IF(AND(A182&gt;=DATE(2023,10,1),A182&lt;DATE(2024,4,1),C182=30000),"UNLIMITED 50R",
IF(AND(A182&gt;=DATE(2023,10,1),A182&lt;DATE(2024,4,1),C182=48000),"UNLIMITED 100R",
IF(AND(A182&gt;=DATE(2023,10,1),A182&lt;DATE(2024,4,1),C182=66000),"UNLIMITED 150R",
IF(AND(A182&gt;=DATE(2023,10,1),A182&lt;DATE(2024,4,1),C182=105000),"UNLIMITED 300R",
IF(AND(A182&gt;=DATE(2024,4,1),C182=140000),"UNLIMITED 50",
IF(AND(A182&gt;=DATE(2024,4,1),C182=230000),"UNLIMITED 100",
IF(AND(A182&gt;=DATE(2024,4,1),C182=311000),"UNLIMITED 150",
IF(AND(A182&gt;=DATE(2024,4,1),C182=470000),"UNLIMITED 300",
IF(AND(A182&gt;=DATE(2024,4,1),C182=35000),"UNLIMITED 50R",
IF(AND(A182&gt;=DATE(2024,4,1),C182=65000),"UNLIMITED 100R",
IF(AND(A182&gt;=DATE(2024,4,1),C182=92000),"UNLIMITED 150R",
IF(AND(A182&gt;=DATE(2024,4,1),C182=145000),"UNLIMITED 300R",IF(AND(A182&lt;DATE(2023,10,1),C182=75000),"UNLIMITED 50L",
IF(AND(A182&lt;DATE(2023,10,1),C182=114000),"UNLIMITED 100L",
IF(AND(A182&lt;DATE(2023,10,1),C182=147000),"UNLIMITED 150L",
IF(AND(A182&lt;DATE(2023,10,1),C182=297000),"UNLIMITED 300L",
IF(AND(A182&lt;DATE(2023,10,1),C182=177000),"CAPPED 200L",
IF(AND(A182&lt;DATE(2023,10,1),C182=357000),"CAPPED 500L",
IF(AND(A182&gt;=DATE(2023,10,1),A182&lt;DATE(2024,4,1),C182=90000),"UNLIMITED 50L",
IF(AND(A182&gt;=DATE(2023,10,1),A182&lt;DATE(2024,4,1),C182=144000),"UNLIMITED 100L",
IF(AND(A182&gt;=DATE(2023,10,1),A182&lt;DATE(2024,4,1),C182=198000),"UNLIMITED 150L",
IF(AND(A182&gt;=DATE(2023,10,1),A182&lt;DATE(2024,4,1),C182=315000),"UNLIMITED 300L",
IF(AND(A182&gt;=DATE(2024,4,1),C182=105000),"UNLIMITED 50L",
IF(AND(A182&gt;=DATE(2024,4,1),C182=195000),"UNLIMITED 100L",
IF(AND(A182&gt;=DATE(2024,4,1),C182=276000),"UNLIMITED 150L",
IF(AND(A182&gt;=DATE(2024,4,1),C182=435000),"UNLIMITED 300L",""))))))))))))))))))))))))))))))))))))))))))</f>
        <v>UNLIMITED 50</v>
      </c>
      <c r="I182" s="4" t="s">
        <v>847</v>
      </c>
      <c r="J182" s="3">
        <f t="shared" si="18"/>
        <v>75000</v>
      </c>
      <c r="K182" s="3">
        <f t="shared" si="19"/>
        <v>35000</v>
      </c>
      <c r="L182" s="5" t="str">
        <f t="shared" si="20"/>
        <v>65</v>
      </c>
      <c r="M182" s="3">
        <f t="shared" si="21"/>
        <v>48750</v>
      </c>
      <c r="N182" s="6">
        <f t="shared" si="22"/>
        <v>35</v>
      </c>
      <c r="O182" s="3">
        <f t="shared" si="23"/>
        <v>26250</v>
      </c>
    </row>
    <row r="183" spans="1:15" x14ac:dyDescent="0.25">
      <c r="A183" s="2">
        <v>44876</v>
      </c>
      <c r="B183" s="4" t="s">
        <v>367</v>
      </c>
      <c r="C183" s="3">
        <v>38000</v>
      </c>
      <c r="D183" s="4" t="s">
        <v>29</v>
      </c>
      <c r="E183" s="4" t="s">
        <v>36</v>
      </c>
      <c r="F183" s="4" t="s">
        <v>37</v>
      </c>
      <c r="G183" s="4" t="s">
        <v>130</v>
      </c>
      <c r="H183" s="4" t="str">
        <f t="shared" si="25"/>
        <v>UNLIMITED 100R</v>
      </c>
      <c r="I183" s="4" t="s">
        <v>853</v>
      </c>
      <c r="J183" s="3">
        <f t="shared" si="18"/>
        <v>38000</v>
      </c>
      <c r="K183" s="3">
        <f t="shared" si="19"/>
        <v>0</v>
      </c>
      <c r="L183" s="5" t="str">
        <f t="shared" si="20"/>
        <v>68</v>
      </c>
      <c r="M183" s="3">
        <f t="shared" si="21"/>
        <v>25840.000000000004</v>
      </c>
      <c r="N183" s="6">
        <f t="shared" si="22"/>
        <v>32</v>
      </c>
      <c r="O183" s="3">
        <f t="shared" si="23"/>
        <v>12159.999999999996</v>
      </c>
    </row>
    <row r="184" spans="1:15" x14ac:dyDescent="0.25">
      <c r="A184" s="2">
        <v>44876</v>
      </c>
      <c r="B184" s="4" t="s">
        <v>368</v>
      </c>
      <c r="C184" s="3">
        <v>38000</v>
      </c>
      <c r="D184" s="4" t="s">
        <v>29</v>
      </c>
      <c r="E184" s="4" t="s">
        <v>36</v>
      </c>
      <c r="F184" s="4" t="s">
        <v>37</v>
      </c>
      <c r="G184" s="4" t="s">
        <v>130</v>
      </c>
      <c r="H184" s="4" t="str">
        <f t="shared" si="25"/>
        <v>UNLIMITED 100R</v>
      </c>
      <c r="I184" s="4" t="s">
        <v>853</v>
      </c>
      <c r="J184" s="3">
        <f t="shared" si="18"/>
        <v>38000</v>
      </c>
      <c r="K184" s="3">
        <f t="shared" si="19"/>
        <v>0</v>
      </c>
      <c r="L184" s="5" t="str">
        <f t="shared" si="20"/>
        <v>68</v>
      </c>
      <c r="M184" s="3">
        <f t="shared" si="21"/>
        <v>25840.000000000004</v>
      </c>
      <c r="N184" s="6">
        <f t="shared" si="22"/>
        <v>32</v>
      </c>
      <c r="O184" s="3">
        <f t="shared" si="23"/>
        <v>12159.999999999996</v>
      </c>
    </row>
    <row r="185" spans="1:15" x14ac:dyDescent="0.25">
      <c r="A185" s="2">
        <v>44876</v>
      </c>
      <c r="B185" s="4" t="s">
        <v>369</v>
      </c>
      <c r="C185" s="3">
        <v>38000</v>
      </c>
      <c r="D185" s="4" t="s">
        <v>29</v>
      </c>
      <c r="E185" s="4" t="s">
        <v>36</v>
      </c>
      <c r="F185" s="4" t="s">
        <v>37</v>
      </c>
      <c r="G185" s="4" t="s">
        <v>130</v>
      </c>
      <c r="H185" s="4" t="str">
        <f t="shared" si="25"/>
        <v>UNLIMITED 100R</v>
      </c>
      <c r="I185" s="4" t="s">
        <v>853</v>
      </c>
      <c r="J185" s="3">
        <f t="shared" si="18"/>
        <v>38000</v>
      </c>
      <c r="K185" s="3">
        <f t="shared" si="19"/>
        <v>0</v>
      </c>
      <c r="L185" s="5" t="str">
        <f t="shared" si="20"/>
        <v>68</v>
      </c>
      <c r="M185" s="3">
        <f t="shared" si="21"/>
        <v>25840.000000000004</v>
      </c>
      <c r="N185" s="6">
        <f t="shared" si="22"/>
        <v>32</v>
      </c>
      <c r="O185" s="3">
        <f t="shared" si="23"/>
        <v>12159.999999999996</v>
      </c>
    </row>
    <row r="186" spans="1:15" x14ac:dyDescent="0.25">
      <c r="A186" s="2">
        <v>44876</v>
      </c>
      <c r="B186" s="4" t="s">
        <v>370</v>
      </c>
      <c r="C186" s="3">
        <v>38000</v>
      </c>
      <c r="D186" s="4" t="s">
        <v>29</v>
      </c>
      <c r="E186" s="4" t="s">
        <v>36</v>
      </c>
      <c r="F186" s="4" t="s">
        <v>37</v>
      </c>
      <c r="G186" s="4" t="s">
        <v>130</v>
      </c>
      <c r="H186" s="4" t="str">
        <f t="shared" si="25"/>
        <v>UNLIMITED 100R</v>
      </c>
      <c r="I186" s="4" t="s">
        <v>853</v>
      </c>
      <c r="J186" s="3">
        <f t="shared" si="18"/>
        <v>38000</v>
      </c>
      <c r="K186" s="3">
        <f t="shared" si="19"/>
        <v>0</v>
      </c>
      <c r="L186" s="5" t="str">
        <f t="shared" si="20"/>
        <v>68</v>
      </c>
      <c r="M186" s="3">
        <f t="shared" si="21"/>
        <v>25840.000000000004</v>
      </c>
      <c r="N186" s="6">
        <f t="shared" si="22"/>
        <v>32</v>
      </c>
      <c r="O186" s="3">
        <f t="shared" si="23"/>
        <v>12159.999999999996</v>
      </c>
    </row>
    <row r="187" spans="1:15" x14ac:dyDescent="0.25">
      <c r="A187" s="2">
        <v>44877</v>
      </c>
      <c r="B187" s="4" t="s">
        <v>372</v>
      </c>
      <c r="C187" s="3">
        <v>49000</v>
      </c>
      <c r="D187" s="4" t="s">
        <v>29</v>
      </c>
      <c r="E187" s="4" t="s">
        <v>36</v>
      </c>
      <c r="F187" s="4" t="s">
        <v>37</v>
      </c>
      <c r="G187" s="4" t="s">
        <v>130</v>
      </c>
      <c r="H187" s="4" t="str">
        <f t="shared" si="25"/>
        <v>UNLIMITED 150R</v>
      </c>
      <c r="I187" s="4" t="s">
        <v>856</v>
      </c>
      <c r="J187" s="3">
        <f t="shared" si="18"/>
        <v>49000</v>
      </c>
      <c r="K187" s="3">
        <f t="shared" si="19"/>
        <v>0</v>
      </c>
      <c r="L187" s="5" t="str">
        <f t="shared" si="20"/>
        <v>71</v>
      </c>
      <c r="M187" s="3">
        <f t="shared" si="21"/>
        <v>34790</v>
      </c>
      <c r="N187" s="6">
        <f t="shared" si="22"/>
        <v>29</v>
      </c>
      <c r="O187" s="3">
        <f t="shared" si="23"/>
        <v>14210</v>
      </c>
    </row>
    <row r="188" spans="1:15" x14ac:dyDescent="0.25">
      <c r="A188" s="2">
        <v>44877</v>
      </c>
      <c r="B188" s="4" t="s">
        <v>373</v>
      </c>
      <c r="C188" s="3">
        <v>25000</v>
      </c>
      <c r="D188" s="4" t="s">
        <v>29</v>
      </c>
      <c r="E188" s="4" t="s">
        <v>36</v>
      </c>
      <c r="F188" s="4" t="s">
        <v>37</v>
      </c>
      <c r="G188" s="4" t="s">
        <v>130</v>
      </c>
      <c r="H188" s="4" t="str">
        <f t="shared" si="25"/>
        <v>UNLIMITED 50R</v>
      </c>
      <c r="I188" s="4" t="s">
        <v>854</v>
      </c>
      <c r="J188" s="3">
        <f t="shared" si="18"/>
        <v>25000</v>
      </c>
      <c r="K188" s="3">
        <f t="shared" si="19"/>
        <v>0</v>
      </c>
      <c r="L188" s="5" t="str">
        <f t="shared" si="20"/>
        <v>65</v>
      </c>
      <c r="M188" s="3">
        <f t="shared" si="21"/>
        <v>16250</v>
      </c>
      <c r="N188" s="6">
        <f t="shared" si="22"/>
        <v>35</v>
      </c>
      <c r="O188" s="3">
        <f t="shared" si="23"/>
        <v>8750</v>
      </c>
    </row>
    <row r="189" spans="1:15" x14ac:dyDescent="0.25">
      <c r="A189" s="2">
        <v>44879</v>
      </c>
      <c r="B189" s="4" t="s">
        <v>374</v>
      </c>
      <c r="C189" s="3">
        <v>25000</v>
      </c>
      <c r="D189" s="4" t="s">
        <v>29</v>
      </c>
      <c r="E189" s="4" t="s">
        <v>50</v>
      </c>
      <c r="F189" s="4" t="s">
        <v>46</v>
      </c>
      <c r="G189" s="4" t="s">
        <v>130</v>
      </c>
      <c r="H189" s="4" t="str">
        <f t="shared" si="25"/>
        <v>UNLIMITED 50R</v>
      </c>
      <c r="I189" s="4" t="s">
        <v>854</v>
      </c>
      <c r="J189" s="3">
        <f t="shared" si="18"/>
        <v>25000</v>
      </c>
      <c r="K189" s="3">
        <f t="shared" si="19"/>
        <v>0</v>
      </c>
      <c r="L189" s="5" t="str">
        <f t="shared" si="20"/>
        <v>65</v>
      </c>
      <c r="M189" s="3">
        <f t="shared" si="21"/>
        <v>16250</v>
      </c>
      <c r="N189" s="6">
        <f t="shared" si="22"/>
        <v>35</v>
      </c>
      <c r="O189" s="3">
        <f t="shared" si="23"/>
        <v>8750</v>
      </c>
    </row>
    <row r="190" spans="1:15" x14ac:dyDescent="0.25">
      <c r="A190" s="2">
        <v>44879</v>
      </c>
      <c r="B190" s="4" t="s">
        <v>51</v>
      </c>
      <c r="C190" s="3">
        <v>25000</v>
      </c>
      <c r="D190" s="4" t="s">
        <v>29</v>
      </c>
      <c r="E190" s="4" t="s">
        <v>36</v>
      </c>
      <c r="F190" s="4" t="s">
        <v>37</v>
      </c>
      <c r="G190" s="4" t="s">
        <v>130</v>
      </c>
      <c r="H190" s="4" t="str">
        <f t="shared" si="25"/>
        <v>UNLIMITED 50R</v>
      </c>
      <c r="I190" s="4" t="s">
        <v>854</v>
      </c>
      <c r="J190" s="3">
        <f t="shared" si="18"/>
        <v>25000</v>
      </c>
      <c r="K190" s="3">
        <f t="shared" si="19"/>
        <v>0</v>
      </c>
      <c r="L190" s="5" t="str">
        <f t="shared" si="20"/>
        <v>65</v>
      </c>
      <c r="M190" s="3">
        <f t="shared" si="21"/>
        <v>16250</v>
      </c>
      <c r="N190" s="6">
        <f t="shared" si="22"/>
        <v>35</v>
      </c>
      <c r="O190" s="3">
        <f t="shared" si="23"/>
        <v>8750</v>
      </c>
    </row>
    <row r="191" spans="1:15" x14ac:dyDescent="0.25">
      <c r="A191" s="2">
        <v>44880</v>
      </c>
      <c r="B191" s="4" t="s">
        <v>375</v>
      </c>
      <c r="C191" s="3">
        <v>110000</v>
      </c>
      <c r="D191" s="4" t="s">
        <v>57</v>
      </c>
      <c r="E191" s="4" t="s">
        <v>30</v>
      </c>
      <c r="F191" s="4" t="s">
        <v>31</v>
      </c>
      <c r="G191" s="4" t="s">
        <v>32</v>
      </c>
      <c r="H191" s="4" t="str">
        <f t="shared" si="25"/>
        <v>UNLIMITED 50</v>
      </c>
      <c r="I191" s="4" t="s">
        <v>847</v>
      </c>
      <c r="J191" s="3">
        <f t="shared" si="18"/>
        <v>75000</v>
      </c>
      <c r="K191" s="3">
        <f t="shared" si="19"/>
        <v>35000</v>
      </c>
      <c r="L191" s="5" t="str">
        <f t="shared" si="20"/>
        <v>65</v>
      </c>
      <c r="M191" s="3">
        <f t="shared" si="21"/>
        <v>48750</v>
      </c>
      <c r="N191" s="6">
        <f t="shared" si="22"/>
        <v>35</v>
      </c>
      <c r="O191" s="3">
        <f t="shared" si="23"/>
        <v>26250</v>
      </c>
    </row>
    <row r="192" spans="1:15" x14ac:dyDescent="0.25">
      <c r="A192" s="2">
        <v>44880</v>
      </c>
      <c r="B192" s="4" t="s">
        <v>363</v>
      </c>
      <c r="C192" s="3">
        <v>110000</v>
      </c>
      <c r="D192" s="4" t="s">
        <v>57</v>
      </c>
      <c r="E192" s="4" t="s">
        <v>378</v>
      </c>
      <c r="F192" s="4" t="s">
        <v>31</v>
      </c>
      <c r="G192" s="4" t="s">
        <v>32</v>
      </c>
      <c r="H192" s="4" t="str">
        <f t="shared" si="25"/>
        <v>UNLIMITED 50</v>
      </c>
      <c r="I192" s="4" t="s">
        <v>847</v>
      </c>
      <c r="J192" s="3">
        <f t="shared" si="18"/>
        <v>75000</v>
      </c>
      <c r="K192" s="3">
        <f t="shared" si="19"/>
        <v>35000</v>
      </c>
      <c r="L192" s="5" t="str">
        <f t="shared" si="20"/>
        <v>65</v>
      </c>
      <c r="M192" s="3">
        <f t="shared" si="21"/>
        <v>48750</v>
      </c>
      <c r="N192" s="6">
        <f t="shared" si="22"/>
        <v>35</v>
      </c>
      <c r="O192" s="3">
        <f t="shared" si="23"/>
        <v>26250</v>
      </c>
    </row>
    <row r="193" spans="1:15" x14ac:dyDescent="0.25">
      <c r="A193" s="2">
        <v>44880</v>
      </c>
      <c r="B193" s="4" t="s">
        <v>379</v>
      </c>
      <c r="C193" s="3">
        <v>110000</v>
      </c>
      <c r="D193" s="4" t="s">
        <v>57</v>
      </c>
      <c r="E193" s="4" t="s">
        <v>378</v>
      </c>
      <c r="F193" s="4" t="s">
        <v>31</v>
      </c>
      <c r="G193" s="4" t="s">
        <v>32</v>
      </c>
      <c r="H193" s="4" t="str">
        <f t="shared" si="25"/>
        <v>UNLIMITED 50</v>
      </c>
      <c r="I193" s="4" t="s">
        <v>847</v>
      </c>
      <c r="J193" s="3">
        <f t="shared" si="18"/>
        <v>75000</v>
      </c>
      <c r="K193" s="3">
        <f t="shared" si="19"/>
        <v>35000</v>
      </c>
      <c r="L193" s="5" t="str">
        <f t="shared" si="20"/>
        <v>65</v>
      </c>
      <c r="M193" s="3">
        <f t="shared" si="21"/>
        <v>48750</v>
      </c>
      <c r="N193" s="6">
        <f t="shared" si="22"/>
        <v>35</v>
      </c>
      <c r="O193" s="3">
        <f t="shared" si="23"/>
        <v>26250</v>
      </c>
    </row>
    <row r="194" spans="1:15" x14ac:dyDescent="0.25">
      <c r="A194" s="2">
        <v>44880</v>
      </c>
      <c r="B194" s="4" t="s">
        <v>282</v>
      </c>
      <c r="C194" s="3">
        <v>26000</v>
      </c>
      <c r="D194" s="4" t="s">
        <v>57</v>
      </c>
      <c r="E194" s="4" t="s">
        <v>381</v>
      </c>
      <c r="F194" s="4" t="s">
        <v>37</v>
      </c>
      <c r="G194" s="4" t="s">
        <v>203</v>
      </c>
      <c r="H194" s="4" t="s">
        <v>864</v>
      </c>
      <c r="I194" s="4" t="s">
        <v>864</v>
      </c>
      <c r="J194" s="3" t="str">
        <f t="shared" ref="J194:J257" si="26">IF(OR(I194="UNLIMITED 50", I194="UNLIMITED 100", I194="UNLIMITED 150", I194="UNLIMITED 300", I194="CAPPED 200", I194="CAPPED 500"), C194-35000,
IF(OR(I194="UNLIMITED 50(Recurrent)", I194="UNLIMITED 100(Recurrent)", I194="UNLIMITED 150(Recurrent)", I194="UNLIMITED 300(Recurrent)", I194="CAPPED 200(Recurrent)", I194="CAPPED 500(Recurrent)"), C194,
IF(OR(I194="UNLIMITED 50 (No logistics)", I194="UNLIMITED 100 (No logistics)", I194="UNLIMITED 150 (No logistics)", I194="UNLIMITED 300 (No logistics)", I194="CAPPED 200 (No logistics)", I194="CAPPED 500 (No logistics)"), C194,
IF(I194="N/A", "N/A", ""))))</f>
        <v>N/A</v>
      </c>
      <c r="K194" s="3" t="str">
        <f t="shared" ref="K194:K257" si="27">IF(OR(I194="UNLIMITED 50",I194="UNLIMITED 100",I194="UNLIMITED 150",I194="UNLIMITED 300",I194="CAPPED 200",I194="CAPPED 500"),35000,IF(OR(I194="UNLIMITED 50(Recurrent)", I194="UNLIMITED 100(Recurrent)", I194="UNLIMITED 150(Recurrent)", I194="UNLIMITED 300(Recurrent)", I194="CAPPED 200(Recurrent)", I194="CAPPED 500(Recurrent)"), 0,
IF(OR(I194="UNLIMITED 50 (No logistics)", I194="UNLIMITED 100 (No logistics)", I194="UNLIMITED 150 (No logistics)", I194="UNLIMITED 300 (No logistics)", I194="CAPPED 200 (No logistics)", I194="CAPPED 500 (No logistics)"), 0,
IF(I194="N/A", "N/A", ""))))</f>
        <v>N/A</v>
      </c>
      <c r="L194" s="5" t="str">
        <f t="shared" ref="L194:L257" si="28">IF(OR(I194="UNLIMITED 50", I194="UNLIMITED 50(Recurrent)", I194="UNLIMITED 50 (No logistics)"), "65",
IF(OR(I194="UNLIMITED 100", I194="UNLIMITED 100(Recurrent)", I194="UNLIMITED 100 (No logistics)"), "68",
IF(OR(I194="UNLIMITED 150", I194="UNLIMITED 150(Recurrent)", I194="UNLIMITED 150 (No logistics)"), "71",
IF(OR(I194="UNLIMITED 300", I194="UNLIMITED 300(Recurrent)", I194="UNLIMITED 300 (No logistics)"), "63",
IF(OR(I194="CAPPED 200", I194="CAPPED 200(Recurrent)", I194="CAPPED 200 (No logistics)"), "70",
IF(OR(I194="CAPPED 500", I194="CAPPED 500(Recurrent)", I194="CAPPED 500 (No logistics)"), "69",
IF(I194="N/A", "N/A", "")))))))</f>
        <v>N/A</v>
      </c>
      <c r="M194" s="3" t="s">
        <v>864</v>
      </c>
      <c r="N194" s="6" t="s">
        <v>864</v>
      </c>
      <c r="O194" s="3" t="s">
        <v>864</v>
      </c>
    </row>
    <row r="195" spans="1:15" x14ac:dyDescent="0.25">
      <c r="A195" s="2">
        <v>44882</v>
      </c>
      <c r="B195" s="4" t="s">
        <v>382</v>
      </c>
      <c r="C195" s="3">
        <v>25000</v>
      </c>
      <c r="D195" s="4" t="s">
        <v>29</v>
      </c>
      <c r="E195" s="4" t="s">
        <v>36</v>
      </c>
      <c r="F195" s="4" t="s">
        <v>37</v>
      </c>
      <c r="G195" s="4" t="s">
        <v>130</v>
      </c>
      <c r="H195" s="4" t="str">
        <f t="shared" ref="H195:H238" si="29">IF(AND(A195&lt;DATE(2023,10,1),C195=110000),"UNLIMITED 50",
IF(AND(A195&lt;DATE(2023,10,1),C195=149000),"UNLIMITED 100",
IF(AND(A195&lt;DATE(2023,10,1),C195=182000),"UNLIMITED 150",
IF(AND(A195&lt;DATE(2023,10,1),C195=332000),"UNLIMITED 300",
IF(AND(A195&lt;DATE(2023,10,1),C195=212000),"CAPPED 200",
IF(AND(A195&lt;DATE(2023,10,1),C195=392000),"CAPPED 500",
IF(AND(A195&lt;DATE(2023,10,1),C195=25000),"UNLIMITED 50R",
IF(AND(A195&lt;DATE(2023,10,1),C195=38000),"UNLIMITED 100R",
IF(AND(A195&lt;DATE(2023,10,1),C195=49000),"UNLIMITED 150R",
IF(AND(A195&lt;DATE(2023,10,1),C195=99000),"UNLIMITED 300R",
IF(AND(A195&lt;DATE(2023,10,1),C195=59000),"CAPPED 200R",
IF(AND(A195&lt;DATE(2023,10,1),C195=119000),"CAPPED 500R",
IF(AND(A195&gt;=DATE(2023,10,1),A195&lt;DATE(2024,4,1),C195=125000),"UNLIMITED 50",
IF(AND(A195&gt;=DATE(2023,10,1),A195&lt;DATE(2024,4,1),C195=179000),"UNLIMITED 100",
IF(AND(A195&gt;=DATE(2023,10,1),A195&lt;DATE(2024,4,1),C195=233000),"UNLIMITED 150",
IF(AND(A195&gt;=DATE(2023,10,1),A195&lt;DATE(2024,4,1),C195=350000),"UNLIMITED 300",
IF(AND(A195&gt;=DATE(2023,10,1),A195&lt;DATE(2024,4,1),C195=30000),"UNLIMITED 50R",
IF(AND(A195&gt;=DATE(2023,10,1),A195&lt;DATE(2024,4,1),C195=48000),"UNLIMITED 100R",
IF(AND(A195&gt;=DATE(2023,10,1),A195&lt;DATE(2024,4,1),C195=66000),"UNLIMITED 150R",
IF(AND(A195&gt;=DATE(2023,10,1),A195&lt;DATE(2024,4,1),C195=105000),"UNLIMITED 300R",
IF(AND(A195&gt;=DATE(2024,4,1),C195=140000),"UNLIMITED 50",
IF(AND(A195&gt;=DATE(2024,4,1),C195=230000),"UNLIMITED 100",
IF(AND(A195&gt;=DATE(2024,4,1),C195=311000),"UNLIMITED 150",
IF(AND(A195&gt;=DATE(2024,4,1),C195=470000),"UNLIMITED 300",
IF(AND(A195&gt;=DATE(2024,4,1),C195=35000),"UNLIMITED 50R",
IF(AND(A195&gt;=DATE(2024,4,1),C195=65000),"UNLIMITED 100R",
IF(AND(A195&gt;=DATE(2024,4,1),C195=92000),"UNLIMITED 150R",
IF(AND(A195&gt;=DATE(2024,4,1),C195=145000),"UNLIMITED 300R",IF(AND(A195&lt;DATE(2023,10,1),C195=75000),"UNLIMITED 50L",
IF(AND(A195&lt;DATE(2023,10,1),C195=114000),"UNLIMITED 100L",
IF(AND(A195&lt;DATE(2023,10,1),C195=147000),"UNLIMITED 150L",
IF(AND(A195&lt;DATE(2023,10,1),C195=297000),"UNLIMITED 300L",
IF(AND(A195&lt;DATE(2023,10,1),C195=177000),"CAPPED 200L",
IF(AND(A195&lt;DATE(2023,10,1),C195=357000),"CAPPED 500L",
IF(AND(A195&gt;=DATE(2023,10,1),A195&lt;DATE(2024,4,1),C195=90000),"UNLIMITED 50L",
IF(AND(A195&gt;=DATE(2023,10,1),A195&lt;DATE(2024,4,1),C195=144000),"UNLIMITED 100L",
IF(AND(A195&gt;=DATE(2023,10,1),A195&lt;DATE(2024,4,1),C195=198000),"UNLIMITED 150L",
IF(AND(A195&gt;=DATE(2023,10,1),A195&lt;DATE(2024,4,1),C195=315000),"UNLIMITED 300L",
IF(AND(A195&gt;=DATE(2024,4,1),C195=105000),"UNLIMITED 50L",
IF(AND(A195&gt;=DATE(2024,4,1),C195=195000),"UNLIMITED 100L",
IF(AND(A195&gt;=DATE(2024,4,1),C195=276000),"UNLIMITED 150L",
IF(AND(A195&gt;=DATE(2024,4,1),C195=435000),"UNLIMITED 300L",""))))))))))))))))))))))))))))))))))))))))))</f>
        <v>UNLIMITED 50R</v>
      </c>
      <c r="I195" s="4" t="s">
        <v>854</v>
      </c>
      <c r="J195" s="3">
        <f t="shared" si="26"/>
        <v>25000</v>
      </c>
      <c r="K195" s="3">
        <f t="shared" si="27"/>
        <v>0</v>
      </c>
      <c r="L195" s="5" t="str">
        <f t="shared" si="28"/>
        <v>65</v>
      </c>
      <c r="M195" s="3">
        <f t="shared" ref="M195:M255" si="30">(L195/100)*J195</f>
        <v>16250</v>
      </c>
      <c r="N195" s="6">
        <f t="shared" ref="N195:N255" si="31">100-L195</f>
        <v>35</v>
      </c>
      <c r="O195" s="3">
        <f t="shared" ref="O195:O255" si="32">J195-M195</f>
        <v>8750</v>
      </c>
    </row>
    <row r="196" spans="1:15" x14ac:dyDescent="0.25">
      <c r="A196" s="2">
        <v>44884</v>
      </c>
      <c r="B196" s="4" t="s">
        <v>383</v>
      </c>
      <c r="C196" s="3">
        <v>59000</v>
      </c>
      <c r="D196" s="4" t="s">
        <v>57</v>
      </c>
      <c r="E196" s="4" t="s">
        <v>36</v>
      </c>
      <c r="F196" s="4" t="s">
        <v>37</v>
      </c>
      <c r="G196" s="4" t="s">
        <v>130</v>
      </c>
      <c r="H196" s="4" t="str">
        <f t="shared" si="29"/>
        <v>CAPPED 200R</v>
      </c>
      <c r="I196" s="4" t="s">
        <v>857</v>
      </c>
      <c r="J196" s="3">
        <f t="shared" si="26"/>
        <v>59000</v>
      </c>
      <c r="K196" s="3">
        <f t="shared" si="27"/>
        <v>0</v>
      </c>
      <c r="L196" s="5" t="str">
        <f t="shared" si="28"/>
        <v>70</v>
      </c>
      <c r="M196" s="3">
        <f t="shared" si="30"/>
        <v>41300</v>
      </c>
      <c r="N196" s="6">
        <f t="shared" si="31"/>
        <v>30</v>
      </c>
      <c r="O196" s="3">
        <f t="shared" si="32"/>
        <v>17700</v>
      </c>
    </row>
    <row r="197" spans="1:15" x14ac:dyDescent="0.25">
      <c r="A197" s="2">
        <v>44887</v>
      </c>
      <c r="B197" s="4" t="s">
        <v>384</v>
      </c>
      <c r="C197" s="3">
        <v>38000</v>
      </c>
      <c r="D197" s="4" t="s">
        <v>57</v>
      </c>
      <c r="E197" s="4" t="s">
        <v>95</v>
      </c>
      <c r="F197" s="4" t="s">
        <v>46</v>
      </c>
      <c r="G197" s="4" t="s">
        <v>130</v>
      </c>
      <c r="H197" s="4" t="str">
        <f t="shared" si="29"/>
        <v>UNLIMITED 100R</v>
      </c>
      <c r="I197" s="4" t="s">
        <v>853</v>
      </c>
      <c r="J197" s="3">
        <f t="shared" si="26"/>
        <v>38000</v>
      </c>
      <c r="K197" s="3">
        <f t="shared" si="27"/>
        <v>0</v>
      </c>
      <c r="L197" s="5" t="str">
        <f t="shared" si="28"/>
        <v>68</v>
      </c>
      <c r="M197" s="3">
        <f t="shared" si="30"/>
        <v>25840.000000000004</v>
      </c>
      <c r="N197" s="6">
        <f t="shared" si="31"/>
        <v>32</v>
      </c>
      <c r="O197" s="3">
        <f t="shared" si="32"/>
        <v>12159.999999999996</v>
      </c>
    </row>
    <row r="198" spans="1:15" x14ac:dyDescent="0.25">
      <c r="A198" s="2">
        <v>44888</v>
      </c>
      <c r="B198" s="4" t="s">
        <v>345</v>
      </c>
      <c r="C198" s="3">
        <v>25000</v>
      </c>
      <c r="D198" s="4" t="s">
        <v>57</v>
      </c>
      <c r="E198" s="4" t="s">
        <v>207</v>
      </c>
      <c r="F198" s="4" t="s">
        <v>37</v>
      </c>
      <c r="G198" s="4" t="s">
        <v>130</v>
      </c>
      <c r="H198" s="4" t="str">
        <f t="shared" si="29"/>
        <v>UNLIMITED 50R</v>
      </c>
      <c r="I198" s="4" t="s">
        <v>854</v>
      </c>
      <c r="J198" s="3">
        <f t="shared" si="26"/>
        <v>25000</v>
      </c>
      <c r="K198" s="3">
        <f t="shared" si="27"/>
        <v>0</v>
      </c>
      <c r="L198" s="5" t="str">
        <f t="shared" si="28"/>
        <v>65</v>
      </c>
      <c r="M198" s="3">
        <f t="shared" si="30"/>
        <v>16250</v>
      </c>
      <c r="N198" s="6">
        <f t="shared" si="31"/>
        <v>35</v>
      </c>
      <c r="O198" s="3">
        <f t="shared" si="32"/>
        <v>8750</v>
      </c>
    </row>
    <row r="199" spans="1:15" x14ac:dyDescent="0.25">
      <c r="A199" s="2">
        <v>44888</v>
      </c>
      <c r="B199" s="4" t="s">
        <v>346</v>
      </c>
      <c r="C199" s="3">
        <v>25000</v>
      </c>
      <c r="D199" s="4" t="s">
        <v>57</v>
      </c>
      <c r="E199" s="4" t="s">
        <v>207</v>
      </c>
      <c r="F199" s="4" t="s">
        <v>37</v>
      </c>
      <c r="G199" s="4" t="s">
        <v>130</v>
      </c>
      <c r="H199" s="4" t="str">
        <f t="shared" si="29"/>
        <v>UNLIMITED 50R</v>
      </c>
      <c r="I199" s="4" t="s">
        <v>854</v>
      </c>
      <c r="J199" s="3">
        <f t="shared" si="26"/>
        <v>25000</v>
      </c>
      <c r="K199" s="3">
        <f t="shared" si="27"/>
        <v>0</v>
      </c>
      <c r="L199" s="5" t="str">
        <f t="shared" si="28"/>
        <v>65</v>
      </c>
      <c r="M199" s="3">
        <f t="shared" si="30"/>
        <v>16250</v>
      </c>
      <c r="N199" s="6">
        <f t="shared" si="31"/>
        <v>35</v>
      </c>
      <c r="O199" s="3">
        <f t="shared" si="32"/>
        <v>8750</v>
      </c>
    </row>
    <row r="200" spans="1:15" x14ac:dyDescent="0.25">
      <c r="A200" s="2">
        <v>44888</v>
      </c>
      <c r="B200" s="4" t="s">
        <v>347</v>
      </c>
      <c r="C200" s="3">
        <v>25000</v>
      </c>
      <c r="D200" s="4" t="s">
        <v>57</v>
      </c>
      <c r="E200" s="4" t="s">
        <v>207</v>
      </c>
      <c r="F200" s="4" t="s">
        <v>37</v>
      </c>
      <c r="G200" s="4" t="s">
        <v>130</v>
      </c>
      <c r="H200" s="4" t="str">
        <f t="shared" si="29"/>
        <v>UNLIMITED 50R</v>
      </c>
      <c r="I200" s="4" t="s">
        <v>854</v>
      </c>
      <c r="J200" s="3">
        <f t="shared" si="26"/>
        <v>25000</v>
      </c>
      <c r="K200" s="3">
        <f t="shared" si="27"/>
        <v>0</v>
      </c>
      <c r="L200" s="5" t="str">
        <f t="shared" si="28"/>
        <v>65</v>
      </c>
      <c r="M200" s="3">
        <f t="shared" si="30"/>
        <v>16250</v>
      </c>
      <c r="N200" s="6">
        <f t="shared" si="31"/>
        <v>35</v>
      </c>
      <c r="O200" s="3">
        <f t="shared" si="32"/>
        <v>8750</v>
      </c>
    </row>
    <row r="201" spans="1:15" x14ac:dyDescent="0.25">
      <c r="A201" s="2">
        <v>44893</v>
      </c>
      <c r="B201" s="4" t="s">
        <v>385</v>
      </c>
      <c r="C201" s="3">
        <v>110000</v>
      </c>
      <c r="D201" s="4" t="s">
        <v>57</v>
      </c>
      <c r="E201" s="4" t="s">
        <v>36</v>
      </c>
      <c r="F201" s="4" t="s">
        <v>37</v>
      </c>
      <c r="G201" s="4" t="s">
        <v>32</v>
      </c>
      <c r="H201" s="4" t="str">
        <f t="shared" si="29"/>
        <v>UNLIMITED 50</v>
      </c>
      <c r="I201" s="4" t="s">
        <v>847</v>
      </c>
      <c r="J201" s="3">
        <f t="shared" si="26"/>
        <v>75000</v>
      </c>
      <c r="K201" s="3">
        <f t="shared" si="27"/>
        <v>35000</v>
      </c>
      <c r="L201" s="5" t="str">
        <f t="shared" si="28"/>
        <v>65</v>
      </c>
      <c r="M201" s="3">
        <f t="shared" si="30"/>
        <v>48750</v>
      </c>
      <c r="N201" s="6">
        <f t="shared" si="31"/>
        <v>35</v>
      </c>
      <c r="O201" s="3">
        <f t="shared" si="32"/>
        <v>26250</v>
      </c>
    </row>
    <row r="202" spans="1:15" x14ac:dyDescent="0.25">
      <c r="A202" s="2">
        <v>44893</v>
      </c>
      <c r="B202" s="4" t="s">
        <v>81</v>
      </c>
      <c r="C202" s="3">
        <v>59000</v>
      </c>
      <c r="D202" s="4" t="s">
        <v>57</v>
      </c>
      <c r="E202" s="4" t="s">
        <v>36</v>
      </c>
      <c r="F202" s="4" t="s">
        <v>37</v>
      </c>
      <c r="G202" s="4" t="s">
        <v>130</v>
      </c>
      <c r="H202" s="4" t="str">
        <f t="shared" si="29"/>
        <v>CAPPED 200R</v>
      </c>
      <c r="I202" s="4" t="s">
        <v>857</v>
      </c>
      <c r="J202" s="3">
        <f t="shared" si="26"/>
        <v>59000</v>
      </c>
      <c r="K202" s="3">
        <f t="shared" si="27"/>
        <v>0</v>
      </c>
      <c r="L202" s="5" t="str">
        <f t="shared" si="28"/>
        <v>70</v>
      </c>
      <c r="M202" s="3">
        <f t="shared" si="30"/>
        <v>41300</v>
      </c>
      <c r="N202" s="6">
        <f t="shared" si="31"/>
        <v>30</v>
      </c>
      <c r="O202" s="3">
        <f t="shared" si="32"/>
        <v>17700</v>
      </c>
    </row>
    <row r="203" spans="1:15" x14ac:dyDescent="0.25">
      <c r="A203" s="2">
        <v>44893</v>
      </c>
      <c r="B203" s="4" t="s">
        <v>290</v>
      </c>
      <c r="C203" s="3">
        <v>59000</v>
      </c>
      <c r="D203" s="4" t="s">
        <v>57</v>
      </c>
      <c r="E203" s="4" t="s">
        <v>36</v>
      </c>
      <c r="F203" s="4" t="s">
        <v>37</v>
      </c>
      <c r="G203" s="4" t="s">
        <v>130</v>
      </c>
      <c r="H203" s="4" t="str">
        <f t="shared" si="29"/>
        <v>CAPPED 200R</v>
      </c>
      <c r="I203" s="4" t="s">
        <v>857</v>
      </c>
      <c r="J203" s="3">
        <f t="shared" si="26"/>
        <v>59000</v>
      </c>
      <c r="K203" s="3">
        <f t="shared" si="27"/>
        <v>0</v>
      </c>
      <c r="L203" s="5" t="str">
        <f t="shared" si="28"/>
        <v>70</v>
      </c>
      <c r="M203" s="3">
        <f t="shared" si="30"/>
        <v>41300</v>
      </c>
      <c r="N203" s="6">
        <f t="shared" si="31"/>
        <v>30</v>
      </c>
      <c r="O203" s="3">
        <f t="shared" si="32"/>
        <v>17700</v>
      </c>
    </row>
    <row r="204" spans="1:15" x14ac:dyDescent="0.25">
      <c r="A204" s="2">
        <v>44893</v>
      </c>
      <c r="B204" s="4" t="s">
        <v>292</v>
      </c>
      <c r="C204" s="3">
        <v>59000</v>
      </c>
      <c r="D204" s="4" t="s">
        <v>57</v>
      </c>
      <c r="E204" s="4" t="s">
        <v>36</v>
      </c>
      <c r="F204" s="4" t="s">
        <v>37</v>
      </c>
      <c r="G204" s="4" t="s">
        <v>130</v>
      </c>
      <c r="H204" s="4" t="str">
        <f t="shared" si="29"/>
        <v>CAPPED 200R</v>
      </c>
      <c r="I204" s="4" t="s">
        <v>857</v>
      </c>
      <c r="J204" s="3">
        <f t="shared" si="26"/>
        <v>59000</v>
      </c>
      <c r="K204" s="3">
        <f t="shared" si="27"/>
        <v>0</v>
      </c>
      <c r="L204" s="5" t="str">
        <f t="shared" si="28"/>
        <v>70</v>
      </c>
      <c r="M204" s="3">
        <f t="shared" si="30"/>
        <v>41300</v>
      </c>
      <c r="N204" s="6">
        <f t="shared" si="31"/>
        <v>30</v>
      </c>
      <c r="O204" s="3">
        <f t="shared" si="32"/>
        <v>17700</v>
      </c>
    </row>
    <row r="205" spans="1:15" x14ac:dyDescent="0.25">
      <c r="A205" s="2">
        <v>44893</v>
      </c>
      <c r="B205" s="4" t="s">
        <v>184</v>
      </c>
      <c r="C205" s="3">
        <v>25000</v>
      </c>
      <c r="D205" s="4" t="s">
        <v>57</v>
      </c>
      <c r="E205" s="4" t="s">
        <v>50</v>
      </c>
      <c r="F205" s="4" t="s">
        <v>46</v>
      </c>
      <c r="G205" s="4" t="s">
        <v>130</v>
      </c>
      <c r="H205" s="4" t="str">
        <f t="shared" si="29"/>
        <v>UNLIMITED 50R</v>
      </c>
      <c r="I205" s="4" t="s">
        <v>854</v>
      </c>
      <c r="J205" s="3">
        <f t="shared" si="26"/>
        <v>25000</v>
      </c>
      <c r="K205" s="3">
        <f t="shared" si="27"/>
        <v>0</v>
      </c>
      <c r="L205" s="5" t="str">
        <f t="shared" si="28"/>
        <v>65</v>
      </c>
      <c r="M205" s="3">
        <f t="shared" si="30"/>
        <v>16250</v>
      </c>
      <c r="N205" s="6">
        <f t="shared" si="31"/>
        <v>35</v>
      </c>
      <c r="O205" s="3">
        <f t="shared" si="32"/>
        <v>8750</v>
      </c>
    </row>
    <row r="206" spans="1:15" x14ac:dyDescent="0.25">
      <c r="A206" s="2">
        <v>44893</v>
      </c>
      <c r="B206" s="4" t="s">
        <v>78</v>
      </c>
      <c r="C206" s="3">
        <v>25000</v>
      </c>
      <c r="D206" s="4" t="s">
        <v>57</v>
      </c>
      <c r="E206" s="4" t="s">
        <v>95</v>
      </c>
      <c r="F206" s="4" t="s">
        <v>46</v>
      </c>
      <c r="G206" s="4" t="s">
        <v>130</v>
      </c>
      <c r="H206" s="4" t="str">
        <f t="shared" si="29"/>
        <v>UNLIMITED 50R</v>
      </c>
      <c r="I206" s="4" t="s">
        <v>854</v>
      </c>
      <c r="J206" s="3">
        <f t="shared" si="26"/>
        <v>25000</v>
      </c>
      <c r="K206" s="3">
        <f t="shared" si="27"/>
        <v>0</v>
      </c>
      <c r="L206" s="5" t="str">
        <f t="shared" si="28"/>
        <v>65</v>
      </c>
      <c r="M206" s="3">
        <f t="shared" si="30"/>
        <v>16250</v>
      </c>
      <c r="N206" s="6">
        <f t="shared" si="31"/>
        <v>35</v>
      </c>
      <c r="O206" s="3">
        <f t="shared" si="32"/>
        <v>8750</v>
      </c>
    </row>
    <row r="207" spans="1:15" x14ac:dyDescent="0.25">
      <c r="A207" s="2">
        <v>44894</v>
      </c>
      <c r="B207" s="4" t="s">
        <v>387</v>
      </c>
      <c r="C207" s="3">
        <v>25000</v>
      </c>
      <c r="D207" s="4" t="s">
        <v>57</v>
      </c>
      <c r="E207" s="4" t="s">
        <v>41</v>
      </c>
      <c r="F207" s="4" t="s">
        <v>31</v>
      </c>
      <c r="G207" s="4" t="s">
        <v>130</v>
      </c>
      <c r="H207" s="4" t="str">
        <f t="shared" si="29"/>
        <v>UNLIMITED 50R</v>
      </c>
      <c r="I207" s="4" t="s">
        <v>854</v>
      </c>
      <c r="J207" s="3">
        <f t="shared" si="26"/>
        <v>25000</v>
      </c>
      <c r="K207" s="3">
        <f t="shared" si="27"/>
        <v>0</v>
      </c>
      <c r="L207" s="5" t="str">
        <f t="shared" si="28"/>
        <v>65</v>
      </c>
      <c r="M207" s="3">
        <f t="shared" si="30"/>
        <v>16250</v>
      </c>
      <c r="N207" s="6">
        <f t="shared" si="31"/>
        <v>35</v>
      </c>
      <c r="O207" s="3">
        <f t="shared" si="32"/>
        <v>8750</v>
      </c>
    </row>
    <row r="208" spans="1:15" x14ac:dyDescent="0.25">
      <c r="A208" s="2">
        <v>44895</v>
      </c>
      <c r="B208" s="4" t="s">
        <v>388</v>
      </c>
      <c r="C208" s="3">
        <v>182000</v>
      </c>
      <c r="D208" s="4" t="s">
        <v>29</v>
      </c>
      <c r="E208" s="4" t="s">
        <v>64</v>
      </c>
      <c r="F208" s="4" t="s">
        <v>37</v>
      </c>
      <c r="G208" s="4" t="s">
        <v>32</v>
      </c>
      <c r="H208" s="4" t="str">
        <f t="shared" si="29"/>
        <v>UNLIMITED 150</v>
      </c>
      <c r="I208" s="4" t="s">
        <v>851</v>
      </c>
      <c r="J208" s="3">
        <f t="shared" si="26"/>
        <v>147000</v>
      </c>
      <c r="K208" s="3">
        <f t="shared" si="27"/>
        <v>35000</v>
      </c>
      <c r="L208" s="5" t="str">
        <f t="shared" si="28"/>
        <v>71</v>
      </c>
      <c r="M208" s="3">
        <f t="shared" si="30"/>
        <v>104370</v>
      </c>
      <c r="N208" s="6">
        <f t="shared" si="31"/>
        <v>29</v>
      </c>
      <c r="O208" s="3">
        <f t="shared" si="32"/>
        <v>42630</v>
      </c>
    </row>
    <row r="209" spans="1:15" x14ac:dyDescent="0.25">
      <c r="A209" s="2">
        <v>44895</v>
      </c>
      <c r="B209" s="4" t="s">
        <v>390</v>
      </c>
      <c r="C209" s="3">
        <v>182000</v>
      </c>
      <c r="D209" s="4" t="s">
        <v>29</v>
      </c>
      <c r="E209" s="4" t="s">
        <v>64</v>
      </c>
      <c r="F209" s="4" t="s">
        <v>37</v>
      </c>
      <c r="G209" s="4" t="s">
        <v>32</v>
      </c>
      <c r="H209" s="4" t="str">
        <f t="shared" si="29"/>
        <v>UNLIMITED 150</v>
      </c>
      <c r="I209" s="4" t="s">
        <v>851</v>
      </c>
      <c r="J209" s="3">
        <f t="shared" si="26"/>
        <v>147000</v>
      </c>
      <c r="K209" s="3">
        <f t="shared" si="27"/>
        <v>35000</v>
      </c>
      <c r="L209" s="5" t="str">
        <f t="shared" si="28"/>
        <v>71</v>
      </c>
      <c r="M209" s="3">
        <f t="shared" si="30"/>
        <v>104370</v>
      </c>
      <c r="N209" s="6">
        <f t="shared" si="31"/>
        <v>29</v>
      </c>
      <c r="O209" s="3">
        <f t="shared" si="32"/>
        <v>42630</v>
      </c>
    </row>
    <row r="210" spans="1:15" x14ac:dyDescent="0.25">
      <c r="A210" s="2">
        <v>44895</v>
      </c>
      <c r="B210" s="4" t="s">
        <v>391</v>
      </c>
      <c r="C210" s="3">
        <v>182000</v>
      </c>
      <c r="D210" s="4" t="s">
        <v>29</v>
      </c>
      <c r="E210" s="4" t="s">
        <v>64</v>
      </c>
      <c r="F210" s="4" t="s">
        <v>37</v>
      </c>
      <c r="G210" s="4" t="s">
        <v>32</v>
      </c>
      <c r="H210" s="4" t="str">
        <f t="shared" si="29"/>
        <v>UNLIMITED 150</v>
      </c>
      <c r="I210" s="4" t="s">
        <v>851</v>
      </c>
      <c r="J210" s="3">
        <f t="shared" si="26"/>
        <v>147000</v>
      </c>
      <c r="K210" s="3">
        <f t="shared" si="27"/>
        <v>35000</v>
      </c>
      <c r="L210" s="5" t="str">
        <f t="shared" si="28"/>
        <v>71</v>
      </c>
      <c r="M210" s="3">
        <f t="shared" si="30"/>
        <v>104370</v>
      </c>
      <c r="N210" s="6">
        <f t="shared" si="31"/>
        <v>29</v>
      </c>
      <c r="O210" s="3">
        <f t="shared" si="32"/>
        <v>42630</v>
      </c>
    </row>
    <row r="211" spans="1:15" x14ac:dyDescent="0.25">
      <c r="A211" s="2">
        <v>44895</v>
      </c>
      <c r="B211" s="4" t="s">
        <v>392</v>
      </c>
      <c r="C211" s="3">
        <v>182000</v>
      </c>
      <c r="D211" s="4" t="s">
        <v>29</v>
      </c>
      <c r="E211" s="4" t="s">
        <v>64</v>
      </c>
      <c r="F211" s="4" t="s">
        <v>37</v>
      </c>
      <c r="G211" s="4" t="s">
        <v>32</v>
      </c>
      <c r="H211" s="4" t="str">
        <f t="shared" si="29"/>
        <v>UNLIMITED 150</v>
      </c>
      <c r="I211" s="4" t="s">
        <v>851</v>
      </c>
      <c r="J211" s="3">
        <f t="shared" si="26"/>
        <v>147000</v>
      </c>
      <c r="K211" s="3">
        <f t="shared" si="27"/>
        <v>35000</v>
      </c>
      <c r="L211" s="5" t="str">
        <f t="shared" si="28"/>
        <v>71</v>
      </c>
      <c r="M211" s="3">
        <f t="shared" si="30"/>
        <v>104370</v>
      </c>
      <c r="N211" s="6">
        <f t="shared" si="31"/>
        <v>29</v>
      </c>
      <c r="O211" s="3">
        <f t="shared" si="32"/>
        <v>42630</v>
      </c>
    </row>
    <row r="212" spans="1:15" x14ac:dyDescent="0.25">
      <c r="A212" s="2">
        <v>44895</v>
      </c>
      <c r="B212" s="4" t="s">
        <v>393</v>
      </c>
      <c r="C212" s="3">
        <v>182000</v>
      </c>
      <c r="D212" s="4" t="s">
        <v>29</v>
      </c>
      <c r="E212" s="4" t="s">
        <v>64</v>
      </c>
      <c r="F212" s="4" t="s">
        <v>37</v>
      </c>
      <c r="G212" s="4" t="s">
        <v>32</v>
      </c>
      <c r="H212" s="4" t="str">
        <f t="shared" si="29"/>
        <v>UNLIMITED 150</v>
      </c>
      <c r="I212" s="4" t="s">
        <v>851</v>
      </c>
      <c r="J212" s="3">
        <f t="shared" si="26"/>
        <v>147000</v>
      </c>
      <c r="K212" s="3">
        <f t="shared" si="27"/>
        <v>35000</v>
      </c>
      <c r="L212" s="5" t="str">
        <f t="shared" si="28"/>
        <v>71</v>
      </c>
      <c r="M212" s="3">
        <f t="shared" si="30"/>
        <v>104370</v>
      </c>
      <c r="N212" s="6">
        <f t="shared" si="31"/>
        <v>29</v>
      </c>
      <c r="O212" s="3">
        <f t="shared" si="32"/>
        <v>42630</v>
      </c>
    </row>
    <row r="213" spans="1:15" x14ac:dyDescent="0.25">
      <c r="A213" s="2">
        <v>44895</v>
      </c>
      <c r="B213" s="4" t="s">
        <v>394</v>
      </c>
      <c r="C213" s="3">
        <v>182000</v>
      </c>
      <c r="D213" s="4" t="s">
        <v>29</v>
      </c>
      <c r="E213" s="4" t="s">
        <v>64</v>
      </c>
      <c r="F213" s="4" t="s">
        <v>37</v>
      </c>
      <c r="G213" s="4" t="s">
        <v>32</v>
      </c>
      <c r="H213" s="4" t="str">
        <f t="shared" si="29"/>
        <v>UNLIMITED 150</v>
      </c>
      <c r="I213" s="4" t="s">
        <v>851</v>
      </c>
      <c r="J213" s="3">
        <f t="shared" si="26"/>
        <v>147000</v>
      </c>
      <c r="K213" s="3">
        <f t="shared" si="27"/>
        <v>35000</v>
      </c>
      <c r="L213" s="5" t="str">
        <f t="shared" si="28"/>
        <v>71</v>
      </c>
      <c r="M213" s="3">
        <f t="shared" si="30"/>
        <v>104370</v>
      </c>
      <c r="N213" s="6">
        <f t="shared" si="31"/>
        <v>29</v>
      </c>
      <c r="O213" s="3">
        <f t="shared" si="32"/>
        <v>42630</v>
      </c>
    </row>
    <row r="214" spans="1:15" x14ac:dyDescent="0.25">
      <c r="A214" s="2">
        <v>44895</v>
      </c>
      <c r="B214" s="4" t="s">
        <v>395</v>
      </c>
      <c r="C214" s="3">
        <v>332000</v>
      </c>
      <c r="D214" s="4" t="s">
        <v>29</v>
      </c>
      <c r="E214" s="4" t="s">
        <v>64</v>
      </c>
      <c r="F214" s="4" t="s">
        <v>37</v>
      </c>
      <c r="G214" s="4" t="s">
        <v>32</v>
      </c>
      <c r="H214" s="4" t="str">
        <f t="shared" si="29"/>
        <v>UNLIMITED 300</v>
      </c>
      <c r="I214" s="4" t="s">
        <v>849</v>
      </c>
      <c r="J214" s="3">
        <f t="shared" si="26"/>
        <v>297000</v>
      </c>
      <c r="K214" s="3">
        <f t="shared" si="27"/>
        <v>35000</v>
      </c>
      <c r="L214" s="5" t="str">
        <f t="shared" si="28"/>
        <v>63</v>
      </c>
      <c r="M214" s="3">
        <f t="shared" si="30"/>
        <v>187110</v>
      </c>
      <c r="N214" s="6">
        <f t="shared" si="31"/>
        <v>37</v>
      </c>
      <c r="O214" s="3">
        <f t="shared" si="32"/>
        <v>109890</v>
      </c>
    </row>
    <row r="215" spans="1:15" x14ac:dyDescent="0.25">
      <c r="A215" s="2">
        <v>44895</v>
      </c>
      <c r="B215" s="4" t="s">
        <v>396</v>
      </c>
      <c r="C215" s="3">
        <v>25000</v>
      </c>
      <c r="D215" s="4" t="s">
        <v>57</v>
      </c>
      <c r="E215" s="4" t="s">
        <v>155</v>
      </c>
      <c r="F215" s="4" t="s">
        <v>46</v>
      </c>
      <c r="G215" s="4" t="s">
        <v>130</v>
      </c>
      <c r="H215" s="4" t="str">
        <f t="shared" si="29"/>
        <v>UNLIMITED 50R</v>
      </c>
      <c r="I215" s="4" t="s">
        <v>854</v>
      </c>
      <c r="J215" s="3">
        <f t="shared" si="26"/>
        <v>25000</v>
      </c>
      <c r="K215" s="3">
        <f t="shared" si="27"/>
        <v>0</v>
      </c>
      <c r="L215" s="5" t="str">
        <f t="shared" si="28"/>
        <v>65</v>
      </c>
      <c r="M215" s="3">
        <f t="shared" si="30"/>
        <v>16250</v>
      </c>
      <c r="N215" s="6">
        <f t="shared" si="31"/>
        <v>35</v>
      </c>
      <c r="O215" s="3">
        <f t="shared" si="32"/>
        <v>8750</v>
      </c>
    </row>
    <row r="216" spans="1:15" x14ac:dyDescent="0.25">
      <c r="A216" s="2">
        <v>44896</v>
      </c>
      <c r="B216" s="4" t="s">
        <v>397</v>
      </c>
      <c r="C216" s="3">
        <v>38000</v>
      </c>
      <c r="D216" s="4" t="s">
        <v>29</v>
      </c>
      <c r="E216" s="4" t="s">
        <v>30</v>
      </c>
      <c r="F216" s="4" t="s">
        <v>31</v>
      </c>
      <c r="G216" s="4" t="s">
        <v>130</v>
      </c>
      <c r="H216" s="4" t="str">
        <f t="shared" si="29"/>
        <v>UNLIMITED 100R</v>
      </c>
      <c r="I216" s="4" t="s">
        <v>853</v>
      </c>
      <c r="J216" s="3">
        <f t="shared" si="26"/>
        <v>38000</v>
      </c>
      <c r="K216" s="3">
        <f t="shared" si="27"/>
        <v>0</v>
      </c>
      <c r="L216" s="5" t="str">
        <f t="shared" si="28"/>
        <v>68</v>
      </c>
      <c r="M216" s="3">
        <f t="shared" si="30"/>
        <v>25840.000000000004</v>
      </c>
      <c r="N216" s="6">
        <f t="shared" si="31"/>
        <v>32</v>
      </c>
      <c r="O216" s="3">
        <f t="shared" si="32"/>
        <v>12159.999999999996</v>
      </c>
    </row>
    <row r="217" spans="1:15" x14ac:dyDescent="0.25">
      <c r="A217" s="2">
        <v>44896</v>
      </c>
      <c r="B217" s="4" t="s">
        <v>398</v>
      </c>
      <c r="C217" s="3">
        <v>49000</v>
      </c>
      <c r="D217" s="4" t="s">
        <v>57</v>
      </c>
      <c r="E217" s="4" t="s">
        <v>36</v>
      </c>
      <c r="F217" s="4" t="s">
        <v>37</v>
      </c>
      <c r="G217" s="4" t="s">
        <v>130</v>
      </c>
      <c r="H217" s="4" t="str">
        <f t="shared" si="29"/>
        <v>UNLIMITED 150R</v>
      </c>
      <c r="I217" s="4" t="s">
        <v>856</v>
      </c>
      <c r="J217" s="3">
        <f t="shared" si="26"/>
        <v>49000</v>
      </c>
      <c r="K217" s="3">
        <f t="shared" si="27"/>
        <v>0</v>
      </c>
      <c r="L217" s="5" t="str">
        <f t="shared" si="28"/>
        <v>71</v>
      </c>
      <c r="M217" s="3">
        <f t="shared" si="30"/>
        <v>34790</v>
      </c>
      <c r="N217" s="6">
        <f t="shared" si="31"/>
        <v>29</v>
      </c>
      <c r="O217" s="3">
        <f t="shared" si="32"/>
        <v>14210</v>
      </c>
    </row>
    <row r="218" spans="1:15" x14ac:dyDescent="0.25">
      <c r="A218" s="2">
        <v>44896</v>
      </c>
      <c r="B218" s="4" t="s">
        <v>399</v>
      </c>
      <c r="C218" s="3">
        <v>110000</v>
      </c>
      <c r="D218" s="4" t="s">
        <v>29</v>
      </c>
      <c r="E218" s="4" t="s">
        <v>30</v>
      </c>
      <c r="F218" s="4" t="s">
        <v>31</v>
      </c>
      <c r="G218" s="4" t="s">
        <v>32</v>
      </c>
      <c r="H218" s="4" t="str">
        <f t="shared" si="29"/>
        <v>UNLIMITED 50</v>
      </c>
      <c r="I218" s="4" t="s">
        <v>847</v>
      </c>
      <c r="J218" s="3">
        <f t="shared" si="26"/>
        <v>75000</v>
      </c>
      <c r="K218" s="3">
        <f t="shared" si="27"/>
        <v>35000</v>
      </c>
      <c r="L218" s="5" t="str">
        <f t="shared" si="28"/>
        <v>65</v>
      </c>
      <c r="M218" s="3">
        <f t="shared" si="30"/>
        <v>48750</v>
      </c>
      <c r="N218" s="6">
        <f t="shared" si="31"/>
        <v>35</v>
      </c>
      <c r="O218" s="3">
        <f t="shared" si="32"/>
        <v>26250</v>
      </c>
    </row>
    <row r="219" spans="1:15" x14ac:dyDescent="0.25">
      <c r="A219" s="2">
        <v>44902</v>
      </c>
      <c r="B219" s="4" t="s">
        <v>231</v>
      </c>
      <c r="C219" s="3">
        <v>38000</v>
      </c>
      <c r="D219" s="4" t="s">
        <v>57</v>
      </c>
      <c r="E219" s="4" t="s">
        <v>45</v>
      </c>
      <c r="F219" s="4" t="s">
        <v>46</v>
      </c>
      <c r="G219" s="4" t="s">
        <v>130</v>
      </c>
      <c r="H219" s="4" t="str">
        <f t="shared" si="29"/>
        <v>UNLIMITED 100R</v>
      </c>
      <c r="I219" s="4" t="s">
        <v>853</v>
      </c>
      <c r="J219" s="3">
        <f t="shared" si="26"/>
        <v>38000</v>
      </c>
      <c r="K219" s="3">
        <f t="shared" si="27"/>
        <v>0</v>
      </c>
      <c r="L219" s="5" t="str">
        <f t="shared" si="28"/>
        <v>68</v>
      </c>
      <c r="M219" s="3">
        <f t="shared" si="30"/>
        <v>25840.000000000004</v>
      </c>
      <c r="N219" s="6">
        <f t="shared" si="31"/>
        <v>32</v>
      </c>
      <c r="O219" s="3">
        <f t="shared" si="32"/>
        <v>12159.999999999996</v>
      </c>
    </row>
    <row r="220" spans="1:15" x14ac:dyDescent="0.25">
      <c r="A220" s="2">
        <v>44903</v>
      </c>
      <c r="B220" s="4" t="s">
        <v>401</v>
      </c>
      <c r="C220" s="3">
        <v>25000</v>
      </c>
      <c r="D220" s="4" t="s">
        <v>29</v>
      </c>
      <c r="E220" s="4" t="s">
        <v>30</v>
      </c>
      <c r="F220" s="4" t="s">
        <v>31</v>
      </c>
      <c r="G220" s="4" t="s">
        <v>130</v>
      </c>
      <c r="H220" s="4" t="str">
        <f t="shared" si="29"/>
        <v>UNLIMITED 50R</v>
      </c>
      <c r="I220" s="4" t="s">
        <v>854</v>
      </c>
      <c r="J220" s="3">
        <f t="shared" si="26"/>
        <v>25000</v>
      </c>
      <c r="K220" s="3">
        <f t="shared" si="27"/>
        <v>0</v>
      </c>
      <c r="L220" s="5" t="str">
        <f t="shared" si="28"/>
        <v>65</v>
      </c>
      <c r="M220" s="3">
        <f t="shared" si="30"/>
        <v>16250</v>
      </c>
      <c r="N220" s="6">
        <f t="shared" si="31"/>
        <v>35</v>
      </c>
      <c r="O220" s="3">
        <f t="shared" si="32"/>
        <v>8750</v>
      </c>
    </row>
    <row r="221" spans="1:15" x14ac:dyDescent="0.25">
      <c r="A221" s="2">
        <v>44904</v>
      </c>
      <c r="B221" s="4" t="s">
        <v>285</v>
      </c>
      <c r="C221" s="3">
        <v>38000</v>
      </c>
      <c r="D221" s="4" t="s">
        <v>29</v>
      </c>
      <c r="E221" s="4" t="s">
        <v>30</v>
      </c>
      <c r="F221" s="4" t="s">
        <v>31</v>
      </c>
      <c r="G221" s="4" t="s">
        <v>130</v>
      </c>
      <c r="H221" s="4" t="str">
        <f t="shared" si="29"/>
        <v>UNLIMITED 100R</v>
      </c>
      <c r="I221" s="4" t="s">
        <v>853</v>
      </c>
      <c r="J221" s="3">
        <f t="shared" si="26"/>
        <v>38000</v>
      </c>
      <c r="K221" s="3">
        <f t="shared" si="27"/>
        <v>0</v>
      </c>
      <c r="L221" s="5" t="str">
        <f t="shared" si="28"/>
        <v>68</v>
      </c>
      <c r="M221" s="3">
        <f t="shared" si="30"/>
        <v>25840.000000000004</v>
      </c>
      <c r="N221" s="6">
        <f t="shared" si="31"/>
        <v>32</v>
      </c>
      <c r="O221" s="3">
        <f t="shared" si="32"/>
        <v>12159.999999999996</v>
      </c>
    </row>
    <row r="222" spans="1:15" x14ac:dyDescent="0.25">
      <c r="A222" s="2">
        <v>44904</v>
      </c>
      <c r="B222" s="4" t="s">
        <v>161</v>
      </c>
      <c r="C222" s="3">
        <v>25000</v>
      </c>
      <c r="D222" s="4" t="s">
        <v>29</v>
      </c>
      <c r="E222" s="4" t="s">
        <v>30</v>
      </c>
      <c r="F222" s="4" t="s">
        <v>31</v>
      </c>
      <c r="G222" s="4" t="s">
        <v>130</v>
      </c>
      <c r="H222" s="4" t="str">
        <f t="shared" si="29"/>
        <v>UNLIMITED 50R</v>
      </c>
      <c r="I222" s="4" t="s">
        <v>854</v>
      </c>
      <c r="J222" s="3">
        <f t="shared" si="26"/>
        <v>25000</v>
      </c>
      <c r="K222" s="3">
        <f t="shared" si="27"/>
        <v>0</v>
      </c>
      <c r="L222" s="5" t="str">
        <f t="shared" si="28"/>
        <v>65</v>
      </c>
      <c r="M222" s="3">
        <f t="shared" si="30"/>
        <v>16250</v>
      </c>
      <c r="N222" s="6">
        <f t="shared" si="31"/>
        <v>35</v>
      </c>
      <c r="O222" s="3">
        <f t="shared" si="32"/>
        <v>8750</v>
      </c>
    </row>
    <row r="223" spans="1:15" x14ac:dyDescent="0.25">
      <c r="A223" s="2">
        <v>44905</v>
      </c>
      <c r="B223" s="4" t="s">
        <v>402</v>
      </c>
      <c r="C223" s="3">
        <v>110000</v>
      </c>
      <c r="D223" s="4" t="s">
        <v>57</v>
      </c>
      <c r="E223" s="4" t="s">
        <v>50</v>
      </c>
      <c r="F223" s="4" t="s">
        <v>46</v>
      </c>
      <c r="G223" s="4" t="s">
        <v>32</v>
      </c>
      <c r="H223" s="4" t="str">
        <f t="shared" si="29"/>
        <v>UNLIMITED 50</v>
      </c>
      <c r="I223" s="4" t="s">
        <v>847</v>
      </c>
      <c r="J223" s="3">
        <f t="shared" si="26"/>
        <v>75000</v>
      </c>
      <c r="K223" s="3">
        <f t="shared" si="27"/>
        <v>35000</v>
      </c>
      <c r="L223" s="5" t="str">
        <f t="shared" si="28"/>
        <v>65</v>
      </c>
      <c r="M223" s="3">
        <f t="shared" si="30"/>
        <v>48750</v>
      </c>
      <c r="N223" s="6">
        <f t="shared" si="31"/>
        <v>35</v>
      </c>
      <c r="O223" s="3">
        <f t="shared" si="32"/>
        <v>26250</v>
      </c>
    </row>
    <row r="224" spans="1:15" x14ac:dyDescent="0.25">
      <c r="A224" s="2">
        <v>44907</v>
      </c>
      <c r="B224" s="4" t="s">
        <v>255</v>
      </c>
      <c r="C224" s="3">
        <v>25000</v>
      </c>
      <c r="D224" s="4" t="s">
        <v>29</v>
      </c>
      <c r="E224" s="4" t="s">
        <v>36</v>
      </c>
      <c r="F224" s="4" t="s">
        <v>37</v>
      </c>
      <c r="G224" s="4" t="s">
        <v>130</v>
      </c>
      <c r="H224" s="4" t="str">
        <f t="shared" si="29"/>
        <v>UNLIMITED 50R</v>
      </c>
      <c r="I224" s="4" t="s">
        <v>854</v>
      </c>
      <c r="J224" s="3">
        <f t="shared" si="26"/>
        <v>25000</v>
      </c>
      <c r="K224" s="3">
        <f t="shared" si="27"/>
        <v>0</v>
      </c>
      <c r="L224" s="5" t="str">
        <f t="shared" si="28"/>
        <v>65</v>
      </c>
      <c r="M224" s="3">
        <f t="shared" si="30"/>
        <v>16250</v>
      </c>
      <c r="N224" s="6">
        <f t="shared" si="31"/>
        <v>35</v>
      </c>
      <c r="O224" s="3">
        <f t="shared" si="32"/>
        <v>8750</v>
      </c>
    </row>
    <row r="225" spans="1:15" x14ac:dyDescent="0.25">
      <c r="A225" s="2">
        <v>44907</v>
      </c>
      <c r="B225" s="4" t="s">
        <v>374</v>
      </c>
      <c r="C225" s="3">
        <v>25000</v>
      </c>
      <c r="D225" s="4" t="s">
        <v>29</v>
      </c>
      <c r="E225" s="4" t="s">
        <v>36</v>
      </c>
      <c r="F225" s="4" t="s">
        <v>37</v>
      </c>
      <c r="G225" s="4" t="s">
        <v>130</v>
      </c>
      <c r="H225" s="4" t="str">
        <f t="shared" si="29"/>
        <v>UNLIMITED 50R</v>
      </c>
      <c r="I225" s="4" t="s">
        <v>854</v>
      </c>
      <c r="J225" s="3">
        <f t="shared" si="26"/>
        <v>25000</v>
      </c>
      <c r="K225" s="3">
        <f t="shared" si="27"/>
        <v>0</v>
      </c>
      <c r="L225" s="5" t="str">
        <f t="shared" si="28"/>
        <v>65</v>
      </c>
      <c r="M225" s="3">
        <f t="shared" si="30"/>
        <v>16250</v>
      </c>
      <c r="N225" s="6">
        <f t="shared" si="31"/>
        <v>35</v>
      </c>
      <c r="O225" s="3">
        <f t="shared" si="32"/>
        <v>8750</v>
      </c>
    </row>
    <row r="226" spans="1:15" x14ac:dyDescent="0.25">
      <c r="A226" s="2">
        <v>44909</v>
      </c>
      <c r="B226" s="4" t="s">
        <v>404</v>
      </c>
      <c r="C226" s="3">
        <v>110000</v>
      </c>
      <c r="D226" s="4" t="s">
        <v>57</v>
      </c>
      <c r="E226" s="4" t="s">
        <v>50</v>
      </c>
      <c r="F226" s="4" t="s">
        <v>46</v>
      </c>
      <c r="G226" s="4" t="s">
        <v>32</v>
      </c>
      <c r="H226" s="4" t="str">
        <f t="shared" si="29"/>
        <v>UNLIMITED 50</v>
      </c>
      <c r="I226" s="4" t="s">
        <v>847</v>
      </c>
      <c r="J226" s="3">
        <f t="shared" si="26"/>
        <v>75000</v>
      </c>
      <c r="K226" s="3">
        <f t="shared" si="27"/>
        <v>35000</v>
      </c>
      <c r="L226" s="5" t="str">
        <f t="shared" si="28"/>
        <v>65</v>
      </c>
      <c r="M226" s="3">
        <f t="shared" si="30"/>
        <v>48750</v>
      </c>
      <c r="N226" s="6">
        <f t="shared" si="31"/>
        <v>35</v>
      </c>
      <c r="O226" s="3">
        <f t="shared" si="32"/>
        <v>26250</v>
      </c>
    </row>
    <row r="227" spans="1:15" x14ac:dyDescent="0.25">
      <c r="A227" s="2">
        <v>44909</v>
      </c>
      <c r="B227" s="4" t="s">
        <v>406</v>
      </c>
      <c r="C227" s="3">
        <v>25000</v>
      </c>
      <c r="D227" s="4" t="s">
        <v>29</v>
      </c>
      <c r="E227" s="4" t="s">
        <v>50</v>
      </c>
      <c r="F227" s="4" t="s">
        <v>46</v>
      </c>
      <c r="G227" s="4" t="s">
        <v>130</v>
      </c>
      <c r="H227" s="4" t="str">
        <f t="shared" si="29"/>
        <v>UNLIMITED 50R</v>
      </c>
      <c r="I227" s="4" t="s">
        <v>854</v>
      </c>
      <c r="J227" s="3">
        <f t="shared" si="26"/>
        <v>25000</v>
      </c>
      <c r="K227" s="3">
        <f t="shared" si="27"/>
        <v>0</v>
      </c>
      <c r="L227" s="5" t="str">
        <f t="shared" si="28"/>
        <v>65</v>
      </c>
      <c r="M227" s="3">
        <f t="shared" si="30"/>
        <v>16250</v>
      </c>
      <c r="N227" s="6">
        <f t="shared" si="31"/>
        <v>35</v>
      </c>
      <c r="O227" s="3">
        <f t="shared" si="32"/>
        <v>8750</v>
      </c>
    </row>
    <row r="228" spans="1:15" x14ac:dyDescent="0.25">
      <c r="A228" s="2">
        <v>44909</v>
      </c>
      <c r="B228" s="4" t="s">
        <v>181</v>
      </c>
      <c r="C228" s="3">
        <v>25000</v>
      </c>
      <c r="D228" s="4" t="s">
        <v>29</v>
      </c>
      <c r="E228" s="4" t="s">
        <v>50</v>
      </c>
      <c r="F228" s="4" t="s">
        <v>46</v>
      </c>
      <c r="G228" s="4" t="s">
        <v>130</v>
      </c>
      <c r="H228" s="4" t="str">
        <f t="shared" si="29"/>
        <v>UNLIMITED 50R</v>
      </c>
      <c r="I228" s="4" t="s">
        <v>854</v>
      </c>
      <c r="J228" s="3">
        <f t="shared" si="26"/>
        <v>25000</v>
      </c>
      <c r="K228" s="3">
        <f t="shared" si="27"/>
        <v>0</v>
      </c>
      <c r="L228" s="5" t="str">
        <f t="shared" si="28"/>
        <v>65</v>
      </c>
      <c r="M228" s="3">
        <f t="shared" si="30"/>
        <v>16250</v>
      </c>
      <c r="N228" s="6">
        <f t="shared" si="31"/>
        <v>35</v>
      </c>
      <c r="O228" s="3">
        <f t="shared" si="32"/>
        <v>8750</v>
      </c>
    </row>
    <row r="229" spans="1:15" x14ac:dyDescent="0.25">
      <c r="A229" s="2">
        <v>44911</v>
      </c>
      <c r="B229" s="4" t="s">
        <v>407</v>
      </c>
      <c r="C229" s="3">
        <v>110000</v>
      </c>
      <c r="D229" s="4" t="s">
        <v>29</v>
      </c>
      <c r="E229" s="4" t="s">
        <v>30</v>
      </c>
      <c r="F229" s="4" t="s">
        <v>409</v>
      </c>
      <c r="G229" s="4" t="s">
        <v>32</v>
      </c>
      <c r="H229" s="4" t="str">
        <f t="shared" si="29"/>
        <v>UNLIMITED 50</v>
      </c>
      <c r="I229" s="4" t="s">
        <v>847</v>
      </c>
      <c r="J229" s="3">
        <f t="shared" si="26"/>
        <v>75000</v>
      </c>
      <c r="K229" s="3">
        <f t="shared" si="27"/>
        <v>35000</v>
      </c>
      <c r="L229" s="5" t="str">
        <f t="shared" si="28"/>
        <v>65</v>
      </c>
      <c r="M229" s="3">
        <f t="shared" si="30"/>
        <v>48750</v>
      </c>
      <c r="N229" s="6">
        <f t="shared" si="31"/>
        <v>35</v>
      </c>
      <c r="O229" s="3">
        <f t="shared" si="32"/>
        <v>26250</v>
      </c>
    </row>
    <row r="230" spans="1:15" x14ac:dyDescent="0.25">
      <c r="A230" s="2">
        <v>44911</v>
      </c>
      <c r="B230" s="4" t="s">
        <v>410</v>
      </c>
      <c r="C230" s="3">
        <v>110000</v>
      </c>
      <c r="D230" s="4" t="s">
        <v>29</v>
      </c>
      <c r="E230" s="4" t="s">
        <v>50</v>
      </c>
      <c r="F230" s="4" t="s">
        <v>46</v>
      </c>
      <c r="G230" s="4" t="s">
        <v>32</v>
      </c>
      <c r="H230" s="4" t="str">
        <f t="shared" si="29"/>
        <v>UNLIMITED 50</v>
      </c>
      <c r="I230" s="4" t="s">
        <v>847</v>
      </c>
      <c r="J230" s="3">
        <f t="shared" si="26"/>
        <v>75000</v>
      </c>
      <c r="K230" s="3">
        <f t="shared" si="27"/>
        <v>35000</v>
      </c>
      <c r="L230" s="5" t="str">
        <f t="shared" si="28"/>
        <v>65</v>
      </c>
      <c r="M230" s="3">
        <f t="shared" si="30"/>
        <v>48750</v>
      </c>
      <c r="N230" s="6">
        <f t="shared" si="31"/>
        <v>35</v>
      </c>
      <c r="O230" s="3">
        <f t="shared" si="32"/>
        <v>26250</v>
      </c>
    </row>
    <row r="231" spans="1:15" x14ac:dyDescent="0.25">
      <c r="A231" s="2">
        <v>44912</v>
      </c>
      <c r="B231" s="4" t="s">
        <v>412</v>
      </c>
      <c r="C231" s="3">
        <v>49000</v>
      </c>
      <c r="D231" s="4" t="s">
        <v>29</v>
      </c>
      <c r="E231" s="4" t="s">
        <v>36</v>
      </c>
      <c r="F231" s="4" t="s">
        <v>37</v>
      </c>
      <c r="G231" s="4" t="s">
        <v>130</v>
      </c>
      <c r="H231" s="4" t="str">
        <f t="shared" si="29"/>
        <v>UNLIMITED 150R</v>
      </c>
      <c r="I231" s="4" t="s">
        <v>856</v>
      </c>
      <c r="J231" s="3">
        <f t="shared" si="26"/>
        <v>49000</v>
      </c>
      <c r="K231" s="3">
        <f t="shared" si="27"/>
        <v>0</v>
      </c>
      <c r="L231" s="5" t="str">
        <f t="shared" si="28"/>
        <v>71</v>
      </c>
      <c r="M231" s="3">
        <f t="shared" si="30"/>
        <v>34790</v>
      </c>
      <c r="N231" s="6">
        <f t="shared" si="31"/>
        <v>29</v>
      </c>
      <c r="O231" s="3">
        <f t="shared" si="32"/>
        <v>14210</v>
      </c>
    </row>
    <row r="232" spans="1:15" x14ac:dyDescent="0.25">
      <c r="A232" s="2">
        <v>44914</v>
      </c>
      <c r="B232" s="4" t="s">
        <v>413</v>
      </c>
      <c r="C232" s="3">
        <v>25000</v>
      </c>
      <c r="D232" s="4" t="s">
        <v>57</v>
      </c>
      <c r="E232" s="4" t="s">
        <v>36</v>
      </c>
      <c r="F232" s="4" t="s">
        <v>37</v>
      </c>
      <c r="G232" s="4" t="s">
        <v>130</v>
      </c>
      <c r="H232" s="4" t="str">
        <f t="shared" si="29"/>
        <v>UNLIMITED 50R</v>
      </c>
      <c r="I232" s="4" t="s">
        <v>854</v>
      </c>
      <c r="J232" s="3">
        <f t="shared" si="26"/>
        <v>25000</v>
      </c>
      <c r="K232" s="3">
        <f t="shared" si="27"/>
        <v>0</v>
      </c>
      <c r="L232" s="5" t="str">
        <f t="shared" si="28"/>
        <v>65</v>
      </c>
      <c r="M232" s="3">
        <f t="shared" si="30"/>
        <v>16250</v>
      </c>
      <c r="N232" s="6">
        <f t="shared" si="31"/>
        <v>35</v>
      </c>
      <c r="O232" s="3">
        <f t="shared" si="32"/>
        <v>8750</v>
      </c>
    </row>
    <row r="233" spans="1:15" x14ac:dyDescent="0.25">
      <c r="A233" s="2">
        <v>44914</v>
      </c>
      <c r="B233" s="4" t="s">
        <v>414</v>
      </c>
      <c r="C233" s="3">
        <v>25000</v>
      </c>
      <c r="D233" s="4" t="s">
        <v>57</v>
      </c>
      <c r="E233" s="4" t="s">
        <v>36</v>
      </c>
      <c r="F233" s="4" t="s">
        <v>37</v>
      </c>
      <c r="G233" s="4" t="s">
        <v>130</v>
      </c>
      <c r="H233" s="4" t="str">
        <f t="shared" si="29"/>
        <v>UNLIMITED 50R</v>
      </c>
      <c r="I233" s="4" t="s">
        <v>854</v>
      </c>
      <c r="J233" s="3">
        <f t="shared" si="26"/>
        <v>25000</v>
      </c>
      <c r="K233" s="3">
        <f t="shared" si="27"/>
        <v>0</v>
      </c>
      <c r="L233" s="5" t="str">
        <f t="shared" si="28"/>
        <v>65</v>
      </c>
      <c r="M233" s="3">
        <f t="shared" si="30"/>
        <v>16250</v>
      </c>
      <c r="N233" s="6">
        <f t="shared" si="31"/>
        <v>35</v>
      </c>
      <c r="O233" s="3">
        <f t="shared" si="32"/>
        <v>8750</v>
      </c>
    </row>
    <row r="234" spans="1:15" x14ac:dyDescent="0.25">
      <c r="A234" s="2">
        <v>44914</v>
      </c>
      <c r="B234" s="4" t="s">
        <v>415</v>
      </c>
      <c r="C234" s="3">
        <v>25000</v>
      </c>
      <c r="D234" s="4" t="s">
        <v>57</v>
      </c>
      <c r="E234" s="4" t="s">
        <v>36</v>
      </c>
      <c r="F234" s="4" t="s">
        <v>37</v>
      </c>
      <c r="G234" s="4" t="s">
        <v>130</v>
      </c>
      <c r="H234" s="4" t="str">
        <f t="shared" si="29"/>
        <v>UNLIMITED 50R</v>
      </c>
      <c r="I234" s="4" t="s">
        <v>854</v>
      </c>
      <c r="J234" s="3">
        <f t="shared" si="26"/>
        <v>25000</v>
      </c>
      <c r="K234" s="3">
        <f t="shared" si="27"/>
        <v>0</v>
      </c>
      <c r="L234" s="5" t="str">
        <f t="shared" si="28"/>
        <v>65</v>
      </c>
      <c r="M234" s="3">
        <f t="shared" si="30"/>
        <v>16250</v>
      </c>
      <c r="N234" s="6">
        <f t="shared" si="31"/>
        <v>35</v>
      </c>
      <c r="O234" s="3">
        <f t="shared" si="32"/>
        <v>8750</v>
      </c>
    </row>
    <row r="235" spans="1:15" x14ac:dyDescent="0.25">
      <c r="A235" s="2">
        <v>44914</v>
      </c>
      <c r="B235" s="4" t="s">
        <v>302</v>
      </c>
      <c r="C235" s="3">
        <v>25000</v>
      </c>
      <c r="D235" s="4" t="s">
        <v>57</v>
      </c>
      <c r="E235" s="4" t="s">
        <v>41</v>
      </c>
      <c r="F235" s="4" t="s">
        <v>31</v>
      </c>
      <c r="G235" s="4" t="s">
        <v>130</v>
      </c>
      <c r="H235" s="4" t="str">
        <f t="shared" si="29"/>
        <v>UNLIMITED 50R</v>
      </c>
      <c r="I235" s="4" t="s">
        <v>854</v>
      </c>
      <c r="J235" s="3">
        <f t="shared" si="26"/>
        <v>25000</v>
      </c>
      <c r="K235" s="3">
        <f t="shared" si="27"/>
        <v>0</v>
      </c>
      <c r="L235" s="5" t="str">
        <f t="shared" si="28"/>
        <v>65</v>
      </c>
      <c r="M235" s="3">
        <f t="shared" si="30"/>
        <v>16250</v>
      </c>
      <c r="N235" s="6">
        <f t="shared" si="31"/>
        <v>35</v>
      </c>
      <c r="O235" s="3">
        <f t="shared" si="32"/>
        <v>8750</v>
      </c>
    </row>
    <row r="236" spans="1:15" x14ac:dyDescent="0.25">
      <c r="A236" s="2">
        <v>44914</v>
      </c>
      <c r="B236" s="4" t="s">
        <v>416</v>
      </c>
      <c r="C236" s="3">
        <v>25000</v>
      </c>
      <c r="D236" s="4" t="s">
        <v>29</v>
      </c>
      <c r="E236" s="4" t="s">
        <v>36</v>
      </c>
      <c r="F236" s="4" t="s">
        <v>37</v>
      </c>
      <c r="G236" s="4" t="s">
        <v>130</v>
      </c>
      <c r="H236" s="4" t="str">
        <f t="shared" si="29"/>
        <v>UNLIMITED 50R</v>
      </c>
      <c r="I236" s="4" t="s">
        <v>854</v>
      </c>
      <c r="J236" s="3">
        <f t="shared" si="26"/>
        <v>25000</v>
      </c>
      <c r="K236" s="3">
        <f t="shared" si="27"/>
        <v>0</v>
      </c>
      <c r="L236" s="5" t="str">
        <f t="shared" si="28"/>
        <v>65</v>
      </c>
      <c r="M236" s="3">
        <f t="shared" si="30"/>
        <v>16250</v>
      </c>
      <c r="N236" s="6">
        <f t="shared" si="31"/>
        <v>35</v>
      </c>
      <c r="O236" s="3">
        <f t="shared" si="32"/>
        <v>8750</v>
      </c>
    </row>
    <row r="237" spans="1:15" x14ac:dyDescent="0.25">
      <c r="A237" s="2">
        <v>44915</v>
      </c>
      <c r="B237" s="4" t="s">
        <v>412</v>
      </c>
      <c r="C237" s="3">
        <v>25000</v>
      </c>
      <c r="D237" s="4" t="s">
        <v>29</v>
      </c>
      <c r="E237" s="4" t="s">
        <v>50</v>
      </c>
      <c r="F237" s="4" t="s">
        <v>46</v>
      </c>
      <c r="G237" s="4" t="s">
        <v>130</v>
      </c>
      <c r="H237" s="4" t="str">
        <f t="shared" si="29"/>
        <v>UNLIMITED 50R</v>
      </c>
      <c r="I237" s="4" t="s">
        <v>854</v>
      </c>
      <c r="J237" s="3">
        <f t="shared" si="26"/>
        <v>25000</v>
      </c>
      <c r="K237" s="3">
        <f t="shared" si="27"/>
        <v>0</v>
      </c>
      <c r="L237" s="5" t="str">
        <f t="shared" si="28"/>
        <v>65</v>
      </c>
      <c r="M237" s="3">
        <f t="shared" si="30"/>
        <v>16250</v>
      </c>
      <c r="N237" s="6">
        <f t="shared" si="31"/>
        <v>35</v>
      </c>
      <c r="O237" s="3">
        <f t="shared" si="32"/>
        <v>8750</v>
      </c>
    </row>
    <row r="238" spans="1:15" x14ac:dyDescent="0.25">
      <c r="A238" s="2">
        <v>44916</v>
      </c>
      <c r="B238" s="4" t="s">
        <v>417</v>
      </c>
      <c r="C238" s="3">
        <v>59000</v>
      </c>
      <c r="D238" s="4" t="s">
        <v>57</v>
      </c>
      <c r="E238" s="4" t="s">
        <v>36</v>
      </c>
      <c r="F238" s="4" t="s">
        <v>37</v>
      </c>
      <c r="G238" s="4" t="s">
        <v>130</v>
      </c>
      <c r="H238" s="4" t="str">
        <f t="shared" si="29"/>
        <v>CAPPED 200R</v>
      </c>
      <c r="I238" s="4" t="s">
        <v>857</v>
      </c>
      <c r="J238" s="3">
        <f t="shared" si="26"/>
        <v>59000</v>
      </c>
      <c r="K238" s="3">
        <f t="shared" si="27"/>
        <v>0</v>
      </c>
      <c r="L238" s="5" t="str">
        <f t="shared" si="28"/>
        <v>70</v>
      </c>
      <c r="M238" s="3">
        <f t="shared" si="30"/>
        <v>41300</v>
      </c>
      <c r="N238" s="6">
        <f t="shared" si="31"/>
        <v>30</v>
      </c>
      <c r="O238" s="3">
        <f t="shared" si="32"/>
        <v>17700</v>
      </c>
    </row>
    <row r="239" spans="1:15" x14ac:dyDescent="0.25">
      <c r="A239" s="2">
        <v>44917</v>
      </c>
      <c r="B239" s="4" t="s">
        <v>418</v>
      </c>
      <c r="C239" s="3">
        <v>772000</v>
      </c>
      <c r="D239" s="4" t="s">
        <v>29</v>
      </c>
      <c r="E239" s="4" t="s">
        <v>36</v>
      </c>
      <c r="F239" s="4" t="s">
        <v>37</v>
      </c>
      <c r="G239" s="4" t="s">
        <v>419</v>
      </c>
      <c r="H239" s="4" t="s">
        <v>864</v>
      </c>
      <c r="I239" s="4" t="s">
        <v>864</v>
      </c>
      <c r="J239" s="3" t="str">
        <f t="shared" si="26"/>
        <v>N/A</v>
      </c>
      <c r="K239" s="3" t="str">
        <f t="shared" si="27"/>
        <v>N/A</v>
      </c>
      <c r="L239" s="5" t="str">
        <f t="shared" si="28"/>
        <v>N/A</v>
      </c>
      <c r="M239" s="3" t="s">
        <v>864</v>
      </c>
      <c r="N239" s="6" t="s">
        <v>864</v>
      </c>
      <c r="O239" s="3" t="s">
        <v>864</v>
      </c>
    </row>
    <row r="240" spans="1:15" x14ac:dyDescent="0.25">
      <c r="A240" s="2">
        <v>44923</v>
      </c>
      <c r="B240" s="4" t="s">
        <v>420</v>
      </c>
      <c r="C240" s="3">
        <v>110000</v>
      </c>
      <c r="D240" s="4" t="s">
        <v>57</v>
      </c>
      <c r="E240" s="4" t="s">
        <v>36</v>
      </c>
      <c r="F240" s="4" t="s">
        <v>46</v>
      </c>
      <c r="G240" s="4" t="s">
        <v>32</v>
      </c>
      <c r="H240" s="4" t="str">
        <f t="shared" ref="H240:H253" si="33">IF(AND(A240&lt;DATE(2023,10,1),C240=110000),"UNLIMITED 50",
IF(AND(A240&lt;DATE(2023,10,1),C240=149000),"UNLIMITED 100",
IF(AND(A240&lt;DATE(2023,10,1),C240=182000),"UNLIMITED 150",
IF(AND(A240&lt;DATE(2023,10,1),C240=332000),"UNLIMITED 300",
IF(AND(A240&lt;DATE(2023,10,1),C240=212000),"CAPPED 200",
IF(AND(A240&lt;DATE(2023,10,1),C240=392000),"CAPPED 500",
IF(AND(A240&lt;DATE(2023,10,1),C240=25000),"UNLIMITED 50R",
IF(AND(A240&lt;DATE(2023,10,1),C240=38000),"UNLIMITED 100R",
IF(AND(A240&lt;DATE(2023,10,1),C240=49000),"UNLIMITED 150R",
IF(AND(A240&lt;DATE(2023,10,1),C240=99000),"UNLIMITED 300R",
IF(AND(A240&lt;DATE(2023,10,1),C240=59000),"CAPPED 200R",
IF(AND(A240&lt;DATE(2023,10,1),C240=119000),"CAPPED 500R",
IF(AND(A240&gt;=DATE(2023,10,1),A240&lt;DATE(2024,4,1),C240=125000),"UNLIMITED 50",
IF(AND(A240&gt;=DATE(2023,10,1),A240&lt;DATE(2024,4,1),C240=179000),"UNLIMITED 100",
IF(AND(A240&gt;=DATE(2023,10,1),A240&lt;DATE(2024,4,1),C240=233000),"UNLIMITED 150",
IF(AND(A240&gt;=DATE(2023,10,1),A240&lt;DATE(2024,4,1),C240=350000),"UNLIMITED 300",
IF(AND(A240&gt;=DATE(2023,10,1),A240&lt;DATE(2024,4,1),C240=30000),"UNLIMITED 50R",
IF(AND(A240&gt;=DATE(2023,10,1),A240&lt;DATE(2024,4,1),C240=48000),"UNLIMITED 100R",
IF(AND(A240&gt;=DATE(2023,10,1),A240&lt;DATE(2024,4,1),C240=66000),"UNLIMITED 150R",
IF(AND(A240&gt;=DATE(2023,10,1),A240&lt;DATE(2024,4,1),C240=105000),"UNLIMITED 300R",
IF(AND(A240&gt;=DATE(2024,4,1),C240=140000),"UNLIMITED 50",
IF(AND(A240&gt;=DATE(2024,4,1),C240=230000),"UNLIMITED 100",
IF(AND(A240&gt;=DATE(2024,4,1),C240=311000),"UNLIMITED 150",
IF(AND(A240&gt;=DATE(2024,4,1),C240=470000),"UNLIMITED 300",
IF(AND(A240&gt;=DATE(2024,4,1),C240=35000),"UNLIMITED 50R",
IF(AND(A240&gt;=DATE(2024,4,1),C240=65000),"UNLIMITED 100R",
IF(AND(A240&gt;=DATE(2024,4,1),C240=92000),"UNLIMITED 150R",
IF(AND(A240&gt;=DATE(2024,4,1),C240=145000),"UNLIMITED 300R",IF(AND(A240&lt;DATE(2023,10,1),C240=75000),"UNLIMITED 50L",
IF(AND(A240&lt;DATE(2023,10,1),C240=114000),"UNLIMITED 100L",
IF(AND(A240&lt;DATE(2023,10,1),C240=147000),"UNLIMITED 150L",
IF(AND(A240&lt;DATE(2023,10,1),C240=297000),"UNLIMITED 300L",
IF(AND(A240&lt;DATE(2023,10,1),C240=177000),"CAPPED 200L",
IF(AND(A240&lt;DATE(2023,10,1),C240=357000),"CAPPED 500L",
IF(AND(A240&gt;=DATE(2023,10,1),A240&lt;DATE(2024,4,1),C240=90000),"UNLIMITED 50L",
IF(AND(A240&gt;=DATE(2023,10,1),A240&lt;DATE(2024,4,1),C240=144000),"UNLIMITED 100L",
IF(AND(A240&gt;=DATE(2023,10,1),A240&lt;DATE(2024,4,1),C240=198000),"UNLIMITED 150L",
IF(AND(A240&gt;=DATE(2023,10,1),A240&lt;DATE(2024,4,1),C240=315000),"UNLIMITED 300L",
IF(AND(A240&gt;=DATE(2024,4,1),C240=105000),"UNLIMITED 50L",
IF(AND(A240&gt;=DATE(2024,4,1),C240=195000),"UNLIMITED 100L",
IF(AND(A240&gt;=DATE(2024,4,1),C240=276000),"UNLIMITED 150L",
IF(AND(A240&gt;=DATE(2024,4,1),C240=435000),"UNLIMITED 300L",""))))))))))))))))))))))))))))))))))))))))))</f>
        <v>UNLIMITED 50</v>
      </c>
      <c r="I240" s="4" t="s">
        <v>847</v>
      </c>
      <c r="J240" s="3">
        <f t="shared" si="26"/>
        <v>75000</v>
      </c>
      <c r="K240" s="3">
        <f t="shared" si="27"/>
        <v>35000</v>
      </c>
      <c r="L240" s="5" t="str">
        <f t="shared" si="28"/>
        <v>65</v>
      </c>
      <c r="M240" s="3">
        <f t="shared" si="30"/>
        <v>48750</v>
      </c>
      <c r="N240" s="6">
        <f t="shared" si="31"/>
        <v>35</v>
      </c>
      <c r="O240" s="3">
        <f t="shared" si="32"/>
        <v>26250</v>
      </c>
    </row>
    <row r="241" spans="1:15" x14ac:dyDescent="0.25">
      <c r="A241" s="2">
        <v>44923</v>
      </c>
      <c r="B241" s="4" t="s">
        <v>422</v>
      </c>
      <c r="C241" s="3">
        <v>25000</v>
      </c>
      <c r="D241" s="4" t="s">
        <v>57</v>
      </c>
      <c r="E241" s="4" t="s">
        <v>41</v>
      </c>
      <c r="F241" s="4" t="s">
        <v>31</v>
      </c>
      <c r="G241" s="4" t="s">
        <v>130</v>
      </c>
      <c r="H241" s="4" t="str">
        <f t="shared" si="33"/>
        <v>UNLIMITED 50R</v>
      </c>
      <c r="I241" s="4" t="s">
        <v>854</v>
      </c>
      <c r="J241" s="3">
        <f t="shared" si="26"/>
        <v>25000</v>
      </c>
      <c r="K241" s="3">
        <f t="shared" si="27"/>
        <v>0</v>
      </c>
      <c r="L241" s="5" t="str">
        <f t="shared" si="28"/>
        <v>65</v>
      </c>
      <c r="M241" s="3">
        <f t="shared" si="30"/>
        <v>16250</v>
      </c>
      <c r="N241" s="6">
        <f t="shared" si="31"/>
        <v>35</v>
      </c>
      <c r="O241" s="3">
        <f t="shared" si="32"/>
        <v>8750</v>
      </c>
    </row>
    <row r="242" spans="1:15" x14ac:dyDescent="0.25">
      <c r="A242" s="2">
        <v>44924</v>
      </c>
      <c r="B242" s="4" t="s">
        <v>383</v>
      </c>
      <c r="C242" s="3">
        <v>25000</v>
      </c>
      <c r="D242" s="4" t="s">
        <v>29</v>
      </c>
      <c r="E242" s="4" t="s">
        <v>84</v>
      </c>
      <c r="F242" s="4" t="s">
        <v>46</v>
      </c>
      <c r="G242" s="4" t="s">
        <v>130</v>
      </c>
      <c r="H242" s="4" t="str">
        <f t="shared" si="33"/>
        <v>UNLIMITED 50R</v>
      </c>
      <c r="I242" s="4" t="s">
        <v>854</v>
      </c>
      <c r="J242" s="3">
        <f t="shared" si="26"/>
        <v>25000</v>
      </c>
      <c r="K242" s="3">
        <f t="shared" si="27"/>
        <v>0</v>
      </c>
      <c r="L242" s="5" t="str">
        <f t="shared" si="28"/>
        <v>65</v>
      </c>
      <c r="M242" s="3">
        <f t="shared" si="30"/>
        <v>16250</v>
      </c>
      <c r="N242" s="6">
        <f t="shared" si="31"/>
        <v>35</v>
      </c>
      <c r="O242" s="3">
        <f t="shared" si="32"/>
        <v>8750</v>
      </c>
    </row>
    <row r="243" spans="1:15" x14ac:dyDescent="0.25">
      <c r="A243" s="2">
        <v>44924</v>
      </c>
      <c r="B243" s="4" t="s">
        <v>417</v>
      </c>
      <c r="C243" s="3">
        <v>25000</v>
      </c>
      <c r="D243" s="4" t="s">
        <v>29</v>
      </c>
      <c r="E243" s="4" t="s">
        <v>84</v>
      </c>
      <c r="F243" s="4" t="s">
        <v>46</v>
      </c>
      <c r="G243" s="4" t="s">
        <v>130</v>
      </c>
      <c r="H243" s="4" t="str">
        <f t="shared" si="33"/>
        <v>UNLIMITED 50R</v>
      </c>
      <c r="I243" s="4" t="s">
        <v>854</v>
      </c>
      <c r="J243" s="3">
        <f t="shared" si="26"/>
        <v>25000</v>
      </c>
      <c r="K243" s="3">
        <f t="shared" si="27"/>
        <v>0</v>
      </c>
      <c r="L243" s="5" t="str">
        <f t="shared" si="28"/>
        <v>65</v>
      </c>
      <c r="M243" s="3">
        <f t="shared" si="30"/>
        <v>16250</v>
      </c>
      <c r="N243" s="6">
        <f t="shared" si="31"/>
        <v>35</v>
      </c>
      <c r="O243" s="3">
        <f t="shared" si="32"/>
        <v>8750</v>
      </c>
    </row>
    <row r="244" spans="1:15" x14ac:dyDescent="0.25">
      <c r="A244" s="2">
        <v>44924</v>
      </c>
      <c r="B244" s="4" t="s">
        <v>423</v>
      </c>
      <c r="C244" s="3">
        <v>25000</v>
      </c>
      <c r="D244" s="4" t="s">
        <v>29</v>
      </c>
      <c r="E244" s="4" t="s">
        <v>84</v>
      </c>
      <c r="F244" s="4" t="s">
        <v>46</v>
      </c>
      <c r="G244" s="4" t="s">
        <v>130</v>
      </c>
      <c r="H244" s="4" t="str">
        <f t="shared" si="33"/>
        <v>UNLIMITED 50R</v>
      </c>
      <c r="I244" s="4" t="s">
        <v>854</v>
      </c>
      <c r="J244" s="3">
        <f t="shared" si="26"/>
        <v>25000</v>
      </c>
      <c r="K244" s="3">
        <f t="shared" si="27"/>
        <v>0</v>
      </c>
      <c r="L244" s="5" t="str">
        <f t="shared" si="28"/>
        <v>65</v>
      </c>
      <c r="M244" s="3">
        <f t="shared" si="30"/>
        <v>16250</v>
      </c>
      <c r="N244" s="6">
        <f t="shared" si="31"/>
        <v>35</v>
      </c>
      <c r="O244" s="3">
        <f t="shared" si="32"/>
        <v>8750</v>
      </c>
    </row>
    <row r="245" spans="1:15" x14ac:dyDescent="0.25">
      <c r="A245" s="2">
        <v>44926</v>
      </c>
      <c r="B245" s="4" t="s">
        <v>424</v>
      </c>
      <c r="C245" s="3">
        <v>110000</v>
      </c>
      <c r="D245" s="4" t="s">
        <v>57</v>
      </c>
      <c r="E245" s="4" t="s">
        <v>155</v>
      </c>
      <c r="F245" s="4" t="s">
        <v>46</v>
      </c>
      <c r="G245" s="4" t="s">
        <v>32</v>
      </c>
      <c r="H245" s="4" t="str">
        <f t="shared" si="33"/>
        <v>UNLIMITED 50</v>
      </c>
      <c r="I245" s="4" t="s">
        <v>847</v>
      </c>
      <c r="J245" s="3">
        <f t="shared" si="26"/>
        <v>75000</v>
      </c>
      <c r="K245" s="3">
        <f t="shared" si="27"/>
        <v>35000</v>
      </c>
      <c r="L245" s="5" t="str">
        <f t="shared" si="28"/>
        <v>65</v>
      </c>
      <c r="M245" s="3">
        <f t="shared" si="30"/>
        <v>48750</v>
      </c>
      <c r="N245" s="6">
        <f t="shared" si="31"/>
        <v>35</v>
      </c>
      <c r="O245" s="3">
        <f t="shared" si="32"/>
        <v>26250</v>
      </c>
    </row>
    <row r="246" spans="1:15" x14ac:dyDescent="0.25">
      <c r="A246" s="2">
        <v>44927</v>
      </c>
      <c r="B246" s="4" t="s">
        <v>426</v>
      </c>
      <c r="C246" s="3">
        <v>25000</v>
      </c>
      <c r="D246" s="4" t="s">
        <v>29</v>
      </c>
      <c r="E246" s="4" t="s">
        <v>30</v>
      </c>
      <c r="F246" s="4" t="s">
        <v>31</v>
      </c>
      <c r="G246" s="4" t="s">
        <v>130</v>
      </c>
      <c r="H246" s="4" t="str">
        <f t="shared" si="33"/>
        <v>UNLIMITED 50R</v>
      </c>
      <c r="I246" s="4" t="s">
        <v>854</v>
      </c>
      <c r="J246" s="3">
        <f t="shared" si="26"/>
        <v>25000</v>
      </c>
      <c r="K246" s="3">
        <f t="shared" si="27"/>
        <v>0</v>
      </c>
      <c r="L246" s="5" t="str">
        <f t="shared" si="28"/>
        <v>65</v>
      </c>
      <c r="M246" s="3">
        <f t="shared" si="30"/>
        <v>16250</v>
      </c>
      <c r="N246" s="6">
        <f t="shared" si="31"/>
        <v>35</v>
      </c>
      <c r="O246" s="3">
        <f t="shared" si="32"/>
        <v>8750</v>
      </c>
    </row>
    <row r="247" spans="1:15" x14ac:dyDescent="0.25">
      <c r="A247" s="2">
        <v>44928</v>
      </c>
      <c r="B247" s="4" t="s">
        <v>283</v>
      </c>
      <c r="C247" s="3">
        <v>25000</v>
      </c>
      <c r="D247" s="4" t="s">
        <v>57</v>
      </c>
      <c r="E247" s="4" t="s">
        <v>36</v>
      </c>
      <c r="F247" s="4" t="s">
        <v>37</v>
      </c>
      <c r="G247" s="4" t="s">
        <v>130</v>
      </c>
      <c r="H247" s="4" t="str">
        <f t="shared" si="33"/>
        <v>UNLIMITED 50R</v>
      </c>
      <c r="I247" s="4" t="s">
        <v>854</v>
      </c>
      <c r="J247" s="3">
        <f t="shared" si="26"/>
        <v>25000</v>
      </c>
      <c r="K247" s="3">
        <f t="shared" si="27"/>
        <v>0</v>
      </c>
      <c r="L247" s="5" t="str">
        <f t="shared" si="28"/>
        <v>65</v>
      </c>
      <c r="M247" s="3">
        <f t="shared" si="30"/>
        <v>16250</v>
      </c>
      <c r="N247" s="6">
        <f t="shared" si="31"/>
        <v>35</v>
      </c>
      <c r="O247" s="3">
        <f t="shared" si="32"/>
        <v>8750</v>
      </c>
    </row>
    <row r="248" spans="1:15" x14ac:dyDescent="0.25">
      <c r="A248" s="2">
        <v>44929</v>
      </c>
      <c r="B248" s="4" t="s">
        <v>427</v>
      </c>
      <c r="C248" s="3">
        <v>25000</v>
      </c>
      <c r="D248" s="4" t="s">
        <v>57</v>
      </c>
      <c r="E248" s="4" t="s">
        <v>36</v>
      </c>
      <c r="F248" s="4" t="s">
        <v>46</v>
      </c>
      <c r="G248" s="4" t="s">
        <v>130</v>
      </c>
      <c r="H248" s="4" t="str">
        <f t="shared" si="33"/>
        <v>UNLIMITED 50R</v>
      </c>
      <c r="I248" s="4" t="s">
        <v>854</v>
      </c>
      <c r="J248" s="3">
        <f t="shared" si="26"/>
        <v>25000</v>
      </c>
      <c r="K248" s="3">
        <f t="shared" si="27"/>
        <v>0</v>
      </c>
      <c r="L248" s="5" t="str">
        <f t="shared" si="28"/>
        <v>65</v>
      </c>
      <c r="M248" s="3">
        <f t="shared" si="30"/>
        <v>16250</v>
      </c>
      <c r="N248" s="6">
        <f t="shared" si="31"/>
        <v>35</v>
      </c>
      <c r="O248" s="3">
        <f t="shared" si="32"/>
        <v>8750</v>
      </c>
    </row>
    <row r="249" spans="1:15" x14ac:dyDescent="0.25">
      <c r="A249" s="2">
        <v>44930</v>
      </c>
      <c r="B249" s="4" t="s">
        <v>428</v>
      </c>
      <c r="C249" s="3">
        <v>99000</v>
      </c>
      <c r="D249" s="4" t="s">
        <v>57</v>
      </c>
      <c r="E249" s="4" t="s">
        <v>30</v>
      </c>
      <c r="F249" s="4" t="s">
        <v>31</v>
      </c>
      <c r="G249" s="4" t="s">
        <v>130</v>
      </c>
      <c r="H249" s="4" t="str">
        <f t="shared" si="33"/>
        <v>UNLIMITED 300R</v>
      </c>
      <c r="I249" s="4" t="s">
        <v>855</v>
      </c>
      <c r="J249" s="3">
        <f t="shared" si="26"/>
        <v>99000</v>
      </c>
      <c r="K249" s="3">
        <f t="shared" si="27"/>
        <v>0</v>
      </c>
      <c r="L249" s="5" t="str">
        <f t="shared" si="28"/>
        <v>63</v>
      </c>
      <c r="M249" s="3">
        <f t="shared" si="30"/>
        <v>62370</v>
      </c>
      <c r="N249" s="6">
        <f t="shared" si="31"/>
        <v>37</v>
      </c>
      <c r="O249" s="3">
        <f t="shared" si="32"/>
        <v>36630</v>
      </c>
    </row>
    <row r="250" spans="1:15" x14ac:dyDescent="0.25">
      <c r="A250" s="2">
        <v>44930</v>
      </c>
      <c r="B250" s="4" t="s">
        <v>304</v>
      </c>
      <c r="C250" s="3">
        <v>99000</v>
      </c>
      <c r="D250" s="4" t="s">
        <v>57</v>
      </c>
      <c r="E250" s="4" t="s">
        <v>41</v>
      </c>
      <c r="F250" s="4" t="s">
        <v>31</v>
      </c>
      <c r="G250" s="4" t="s">
        <v>130</v>
      </c>
      <c r="H250" s="4" t="str">
        <f t="shared" si="33"/>
        <v>UNLIMITED 300R</v>
      </c>
      <c r="I250" s="4" t="s">
        <v>855</v>
      </c>
      <c r="J250" s="3">
        <f t="shared" si="26"/>
        <v>99000</v>
      </c>
      <c r="K250" s="3">
        <f t="shared" si="27"/>
        <v>0</v>
      </c>
      <c r="L250" s="5" t="str">
        <f t="shared" si="28"/>
        <v>63</v>
      </c>
      <c r="M250" s="3">
        <f t="shared" si="30"/>
        <v>62370</v>
      </c>
      <c r="N250" s="6">
        <f t="shared" si="31"/>
        <v>37</v>
      </c>
      <c r="O250" s="3">
        <f t="shared" si="32"/>
        <v>36630</v>
      </c>
    </row>
    <row r="251" spans="1:15" x14ac:dyDescent="0.25">
      <c r="A251" s="2">
        <v>44931</v>
      </c>
      <c r="B251" s="4" t="s">
        <v>429</v>
      </c>
      <c r="C251" s="3">
        <v>38000</v>
      </c>
      <c r="D251" s="4" t="s">
        <v>57</v>
      </c>
      <c r="E251" s="4" t="s">
        <v>36</v>
      </c>
      <c r="F251" s="4" t="s">
        <v>37</v>
      </c>
      <c r="G251" s="4" t="s">
        <v>130</v>
      </c>
      <c r="H251" s="4" t="str">
        <f t="shared" si="33"/>
        <v>UNLIMITED 100R</v>
      </c>
      <c r="I251" s="4" t="s">
        <v>853</v>
      </c>
      <c r="J251" s="3">
        <f t="shared" si="26"/>
        <v>38000</v>
      </c>
      <c r="K251" s="3">
        <f t="shared" si="27"/>
        <v>0</v>
      </c>
      <c r="L251" s="5" t="str">
        <f t="shared" si="28"/>
        <v>68</v>
      </c>
      <c r="M251" s="3">
        <f t="shared" si="30"/>
        <v>25840.000000000004</v>
      </c>
      <c r="N251" s="6">
        <f t="shared" si="31"/>
        <v>32</v>
      </c>
      <c r="O251" s="3">
        <f t="shared" si="32"/>
        <v>12159.999999999996</v>
      </c>
    </row>
    <row r="252" spans="1:15" x14ac:dyDescent="0.25">
      <c r="A252" s="2">
        <v>44931</v>
      </c>
      <c r="B252" s="4" t="s">
        <v>430</v>
      </c>
      <c r="C252" s="3">
        <v>25000</v>
      </c>
      <c r="D252" s="4" t="s">
        <v>29</v>
      </c>
      <c r="E252" s="4" t="s">
        <v>432</v>
      </c>
      <c r="F252" s="4" t="s">
        <v>409</v>
      </c>
      <c r="G252" s="4" t="s">
        <v>130</v>
      </c>
      <c r="H252" s="4" t="str">
        <f t="shared" si="33"/>
        <v>UNLIMITED 50R</v>
      </c>
      <c r="I252" s="4" t="s">
        <v>854</v>
      </c>
      <c r="J252" s="3">
        <f t="shared" si="26"/>
        <v>25000</v>
      </c>
      <c r="K252" s="3">
        <f t="shared" si="27"/>
        <v>0</v>
      </c>
      <c r="L252" s="5" t="str">
        <f t="shared" si="28"/>
        <v>65</v>
      </c>
      <c r="M252" s="3">
        <f t="shared" si="30"/>
        <v>16250</v>
      </c>
      <c r="N252" s="6">
        <f t="shared" si="31"/>
        <v>35</v>
      </c>
      <c r="O252" s="3">
        <f t="shared" si="32"/>
        <v>8750</v>
      </c>
    </row>
    <row r="253" spans="1:15" x14ac:dyDescent="0.25">
      <c r="A253" s="2">
        <v>44931</v>
      </c>
      <c r="B253" s="4" t="s">
        <v>433</v>
      </c>
      <c r="C253" s="3">
        <v>25000</v>
      </c>
      <c r="D253" s="4" t="s">
        <v>29</v>
      </c>
      <c r="E253" s="4" t="s">
        <v>432</v>
      </c>
      <c r="F253" s="4" t="s">
        <v>409</v>
      </c>
      <c r="G253" s="4" t="s">
        <v>130</v>
      </c>
      <c r="H253" s="4" t="str">
        <f t="shared" si="33"/>
        <v>UNLIMITED 50R</v>
      </c>
      <c r="I253" s="4" t="s">
        <v>854</v>
      </c>
      <c r="J253" s="3">
        <f t="shared" si="26"/>
        <v>25000</v>
      </c>
      <c r="K253" s="3">
        <f t="shared" si="27"/>
        <v>0</v>
      </c>
      <c r="L253" s="5" t="str">
        <f t="shared" si="28"/>
        <v>65</v>
      </c>
      <c r="M253" s="3">
        <f t="shared" si="30"/>
        <v>16250</v>
      </c>
      <c r="N253" s="6">
        <f t="shared" si="31"/>
        <v>35</v>
      </c>
      <c r="O253" s="3">
        <f t="shared" si="32"/>
        <v>8750</v>
      </c>
    </row>
    <row r="254" spans="1:15" x14ac:dyDescent="0.25">
      <c r="A254" s="2">
        <v>44931</v>
      </c>
      <c r="B254" s="4" t="s">
        <v>434</v>
      </c>
      <c r="C254" s="3">
        <v>35000</v>
      </c>
      <c r="D254" s="4" t="s">
        <v>29</v>
      </c>
      <c r="E254" s="4" t="s">
        <v>432</v>
      </c>
      <c r="F254" s="4" t="s">
        <v>409</v>
      </c>
      <c r="G254" s="4" t="s">
        <v>130</v>
      </c>
      <c r="H254" s="4" t="s">
        <v>871</v>
      </c>
      <c r="I254" s="4" t="s">
        <v>871</v>
      </c>
      <c r="J254" s="3">
        <v>0</v>
      </c>
      <c r="K254" s="3">
        <v>0</v>
      </c>
      <c r="L254" s="6">
        <v>0</v>
      </c>
      <c r="M254" s="3">
        <v>0</v>
      </c>
      <c r="N254" s="6">
        <v>0</v>
      </c>
      <c r="O254" s="3">
        <v>0</v>
      </c>
    </row>
    <row r="255" spans="1:15" x14ac:dyDescent="0.25">
      <c r="A255" s="2">
        <v>44933</v>
      </c>
      <c r="B255" s="4" t="s">
        <v>435</v>
      </c>
      <c r="C255" s="3">
        <v>25000</v>
      </c>
      <c r="D255" s="4" t="s">
        <v>29</v>
      </c>
      <c r="E255" s="4" t="s">
        <v>30</v>
      </c>
      <c r="F255" s="4" t="s">
        <v>31</v>
      </c>
      <c r="G255" s="4" t="s">
        <v>130</v>
      </c>
      <c r="H255" s="4" t="str">
        <f>IF(AND(A255&lt;DATE(2023,10,1),C255=110000),"UNLIMITED 50",
IF(AND(A255&lt;DATE(2023,10,1),C255=149000),"UNLIMITED 100",
IF(AND(A255&lt;DATE(2023,10,1),C255=182000),"UNLIMITED 150",
IF(AND(A255&lt;DATE(2023,10,1),C255=332000),"UNLIMITED 300",
IF(AND(A255&lt;DATE(2023,10,1),C255=212000),"CAPPED 200",
IF(AND(A255&lt;DATE(2023,10,1),C255=392000),"CAPPED 500",
IF(AND(A255&lt;DATE(2023,10,1),C255=25000),"UNLIMITED 50R",
IF(AND(A255&lt;DATE(2023,10,1),C255=38000),"UNLIMITED 100R",
IF(AND(A255&lt;DATE(2023,10,1),C255=49000),"UNLIMITED 150R",
IF(AND(A255&lt;DATE(2023,10,1),C255=99000),"UNLIMITED 300R",
IF(AND(A255&lt;DATE(2023,10,1),C255=59000),"CAPPED 200R",
IF(AND(A255&lt;DATE(2023,10,1),C255=119000),"CAPPED 500R",
IF(AND(A255&gt;=DATE(2023,10,1),A255&lt;DATE(2024,4,1),C255=125000),"UNLIMITED 50",
IF(AND(A255&gt;=DATE(2023,10,1),A255&lt;DATE(2024,4,1),C255=179000),"UNLIMITED 100",
IF(AND(A255&gt;=DATE(2023,10,1),A255&lt;DATE(2024,4,1),C255=233000),"UNLIMITED 150",
IF(AND(A255&gt;=DATE(2023,10,1),A255&lt;DATE(2024,4,1),C255=350000),"UNLIMITED 300",
IF(AND(A255&gt;=DATE(2023,10,1),A255&lt;DATE(2024,4,1),C255=30000),"UNLIMITED 50R",
IF(AND(A255&gt;=DATE(2023,10,1),A255&lt;DATE(2024,4,1),C255=48000),"UNLIMITED 100R",
IF(AND(A255&gt;=DATE(2023,10,1),A255&lt;DATE(2024,4,1),C255=66000),"UNLIMITED 150R",
IF(AND(A255&gt;=DATE(2023,10,1),A255&lt;DATE(2024,4,1),C255=105000),"UNLIMITED 300R",
IF(AND(A255&gt;=DATE(2024,4,1),C255=140000),"UNLIMITED 50",
IF(AND(A255&gt;=DATE(2024,4,1),C255=230000),"UNLIMITED 100",
IF(AND(A255&gt;=DATE(2024,4,1),C255=311000),"UNLIMITED 150",
IF(AND(A255&gt;=DATE(2024,4,1),C255=470000),"UNLIMITED 300",
IF(AND(A255&gt;=DATE(2024,4,1),C255=35000),"UNLIMITED 50R",
IF(AND(A255&gt;=DATE(2024,4,1),C255=65000),"UNLIMITED 100R",
IF(AND(A255&gt;=DATE(2024,4,1),C255=92000),"UNLIMITED 150R",
IF(AND(A255&gt;=DATE(2024,4,1),C255=145000),"UNLIMITED 300R",IF(AND(A255&lt;DATE(2023,10,1),C255=75000),"UNLIMITED 50L",
IF(AND(A255&lt;DATE(2023,10,1),C255=114000),"UNLIMITED 100L",
IF(AND(A255&lt;DATE(2023,10,1),C255=147000),"UNLIMITED 150L",
IF(AND(A255&lt;DATE(2023,10,1),C255=297000),"UNLIMITED 300L",
IF(AND(A255&lt;DATE(2023,10,1),C255=177000),"CAPPED 200L",
IF(AND(A255&lt;DATE(2023,10,1),C255=357000),"CAPPED 500L",
IF(AND(A255&gt;=DATE(2023,10,1),A255&lt;DATE(2024,4,1),C255=90000),"UNLIMITED 50L",
IF(AND(A255&gt;=DATE(2023,10,1),A255&lt;DATE(2024,4,1),C255=144000),"UNLIMITED 100L",
IF(AND(A255&gt;=DATE(2023,10,1),A255&lt;DATE(2024,4,1),C255=198000),"UNLIMITED 150L",
IF(AND(A255&gt;=DATE(2023,10,1),A255&lt;DATE(2024,4,1),C255=315000),"UNLIMITED 300L",
IF(AND(A255&gt;=DATE(2024,4,1),C255=105000),"UNLIMITED 50L",
IF(AND(A255&gt;=DATE(2024,4,1),C255=195000),"UNLIMITED 100L",
IF(AND(A255&gt;=DATE(2024,4,1),C255=276000),"UNLIMITED 150L",
IF(AND(A255&gt;=DATE(2024,4,1),C255=435000),"UNLIMITED 300L",""))))))))))))))))))))))))))))))))))))))))))</f>
        <v>UNLIMITED 50R</v>
      </c>
      <c r="I255" s="4" t="s">
        <v>854</v>
      </c>
      <c r="J255" s="3">
        <f t="shared" ref="J255:J286" si="34">IF(OR(I255="UNLIMITED 50", I255="UNLIMITED 100", I255="UNLIMITED 150", I255="UNLIMITED 300", I255="CAPPED 200", I255="CAPPED 500"), C255-35000,
IF(OR(I255="UNLIMITED 50(Recurrent)", I255="UNLIMITED 100(Recurrent)", I255="UNLIMITED 150(Recurrent)", I255="UNLIMITED 300(Recurrent)", I255="CAPPED 200(Recurrent)", I255="CAPPED 500(Recurrent)"), C255,
IF(OR(I255="UNLIMITED 50 (No logistics)", I255="UNLIMITED 100 (No logistics)", I255="UNLIMITED 150 (No logistics)", I255="UNLIMITED 300 (No logistics)", I255="CAPPED 200 (No logistics)", I255="CAPPED 500 (No logistics)"), C255,
IF(I255="N/A", "N/A", ""))))</f>
        <v>25000</v>
      </c>
      <c r="K255" s="3">
        <f t="shared" si="27"/>
        <v>0</v>
      </c>
      <c r="L255" s="5" t="str">
        <f t="shared" si="28"/>
        <v>65</v>
      </c>
      <c r="M255" s="3">
        <f t="shared" si="30"/>
        <v>16250</v>
      </c>
      <c r="N255" s="6">
        <f t="shared" si="31"/>
        <v>35</v>
      </c>
      <c r="O255" s="3">
        <f t="shared" si="32"/>
        <v>8750</v>
      </c>
    </row>
    <row r="256" spans="1:15" x14ac:dyDescent="0.25">
      <c r="A256" s="2">
        <v>44936</v>
      </c>
      <c r="B256" s="4" t="s">
        <v>436</v>
      </c>
      <c r="C256" s="3">
        <v>4308</v>
      </c>
      <c r="D256" s="4" t="s">
        <v>29</v>
      </c>
      <c r="E256" s="4" t="s">
        <v>30</v>
      </c>
      <c r="F256" s="4" t="s">
        <v>409</v>
      </c>
      <c r="G256" s="4" t="s">
        <v>437</v>
      </c>
      <c r="H256" s="4" t="s">
        <v>864</v>
      </c>
      <c r="I256" s="4" t="s">
        <v>864</v>
      </c>
      <c r="J256" s="3" t="str">
        <f t="shared" si="34"/>
        <v>N/A</v>
      </c>
      <c r="K256" s="3" t="str">
        <f t="shared" si="27"/>
        <v>N/A</v>
      </c>
      <c r="L256" s="5" t="str">
        <f t="shared" si="28"/>
        <v>N/A</v>
      </c>
      <c r="M256" s="3" t="s">
        <v>864</v>
      </c>
      <c r="N256" s="6" t="s">
        <v>864</v>
      </c>
      <c r="O256" s="3" t="s">
        <v>864</v>
      </c>
    </row>
    <row r="257" spans="1:15" x14ac:dyDescent="0.25">
      <c r="A257" s="2">
        <v>44936</v>
      </c>
      <c r="B257" s="4" t="s">
        <v>438</v>
      </c>
      <c r="C257" s="3">
        <v>4308</v>
      </c>
      <c r="D257" s="4" t="s">
        <v>29</v>
      </c>
      <c r="E257" s="4" t="s">
        <v>30</v>
      </c>
      <c r="F257" s="4" t="s">
        <v>409</v>
      </c>
      <c r="G257" s="4" t="s">
        <v>437</v>
      </c>
      <c r="H257" s="4" t="s">
        <v>864</v>
      </c>
      <c r="I257" s="4" t="s">
        <v>864</v>
      </c>
      <c r="J257" s="3" t="str">
        <f t="shared" si="34"/>
        <v>N/A</v>
      </c>
      <c r="K257" s="3" t="str">
        <f t="shared" si="27"/>
        <v>N/A</v>
      </c>
      <c r="L257" s="5" t="str">
        <f t="shared" si="28"/>
        <v>N/A</v>
      </c>
      <c r="M257" s="3" t="s">
        <v>864</v>
      </c>
      <c r="N257" s="6" t="s">
        <v>864</v>
      </c>
      <c r="O257" s="3" t="s">
        <v>864</v>
      </c>
    </row>
    <row r="258" spans="1:15" x14ac:dyDescent="0.25">
      <c r="A258" s="2">
        <v>44936</v>
      </c>
      <c r="B258" s="4" t="s">
        <v>308</v>
      </c>
      <c r="C258" s="3">
        <v>4308</v>
      </c>
      <c r="D258" s="4" t="s">
        <v>29</v>
      </c>
      <c r="E258" s="4" t="s">
        <v>30</v>
      </c>
      <c r="F258" s="4" t="s">
        <v>409</v>
      </c>
      <c r="G258" s="4" t="s">
        <v>437</v>
      </c>
      <c r="H258" s="4" t="s">
        <v>864</v>
      </c>
      <c r="I258" s="4" t="s">
        <v>864</v>
      </c>
      <c r="J258" s="3" t="str">
        <f t="shared" si="34"/>
        <v>N/A</v>
      </c>
      <c r="K258" s="3" t="str">
        <f t="shared" ref="K258:K321" si="35">IF(OR(I258="UNLIMITED 50",I258="UNLIMITED 100",I258="UNLIMITED 150",I258="UNLIMITED 300",I258="CAPPED 200",I258="CAPPED 500"),35000,IF(OR(I258="UNLIMITED 50(Recurrent)", I258="UNLIMITED 100(Recurrent)", I258="UNLIMITED 150(Recurrent)", I258="UNLIMITED 300(Recurrent)", I258="CAPPED 200(Recurrent)", I258="CAPPED 500(Recurrent)"), 0,
IF(OR(I258="UNLIMITED 50 (No logistics)", I258="UNLIMITED 100 (No logistics)", I258="UNLIMITED 150 (No logistics)", I258="UNLIMITED 300 (No logistics)", I258="CAPPED 200 (No logistics)", I258="CAPPED 500 (No logistics)"), 0,
IF(I258="N/A", "N/A", ""))))</f>
        <v>N/A</v>
      </c>
      <c r="L258" s="5" t="str">
        <f t="shared" ref="L258:L321" si="36">IF(OR(I258="UNLIMITED 50", I258="UNLIMITED 50(Recurrent)", I258="UNLIMITED 50 (No logistics)"), "65",
IF(OR(I258="UNLIMITED 100", I258="UNLIMITED 100(Recurrent)", I258="UNLIMITED 100 (No logistics)"), "68",
IF(OR(I258="UNLIMITED 150", I258="UNLIMITED 150(Recurrent)", I258="UNLIMITED 150 (No logistics)"), "71",
IF(OR(I258="UNLIMITED 300", I258="UNLIMITED 300(Recurrent)", I258="UNLIMITED 300 (No logistics)"), "63",
IF(OR(I258="CAPPED 200", I258="CAPPED 200(Recurrent)", I258="CAPPED 200 (No logistics)"), "70",
IF(OR(I258="CAPPED 500", I258="CAPPED 500(Recurrent)", I258="CAPPED 500 (No logistics)"), "69",
IF(I258="N/A", "N/A", "")))))))</f>
        <v>N/A</v>
      </c>
      <c r="M258" s="3" t="s">
        <v>864</v>
      </c>
      <c r="N258" s="6" t="s">
        <v>864</v>
      </c>
      <c r="O258" s="3" t="s">
        <v>864</v>
      </c>
    </row>
    <row r="259" spans="1:15" x14ac:dyDescent="0.25">
      <c r="A259" s="2">
        <v>44936</v>
      </c>
      <c r="B259" s="4" t="s">
        <v>439</v>
      </c>
      <c r="C259" s="3">
        <v>5000</v>
      </c>
      <c r="D259" s="4" t="s">
        <v>29</v>
      </c>
      <c r="E259" s="4" t="s">
        <v>30</v>
      </c>
      <c r="F259" s="4" t="s">
        <v>409</v>
      </c>
      <c r="G259" s="4" t="s">
        <v>437</v>
      </c>
      <c r="H259" s="4" t="s">
        <v>864</v>
      </c>
      <c r="I259" s="4" t="s">
        <v>864</v>
      </c>
      <c r="J259" s="3" t="str">
        <f t="shared" si="34"/>
        <v>N/A</v>
      </c>
      <c r="K259" s="3" t="str">
        <f t="shared" si="35"/>
        <v>N/A</v>
      </c>
      <c r="L259" s="5" t="str">
        <f t="shared" si="36"/>
        <v>N/A</v>
      </c>
      <c r="M259" s="3" t="s">
        <v>864</v>
      </c>
      <c r="N259" s="6" t="s">
        <v>864</v>
      </c>
      <c r="O259" s="3" t="s">
        <v>864</v>
      </c>
    </row>
    <row r="260" spans="1:15" x14ac:dyDescent="0.25">
      <c r="A260" s="2">
        <v>44936</v>
      </c>
      <c r="B260" s="4" t="s">
        <v>440</v>
      </c>
      <c r="C260" s="3">
        <v>5000</v>
      </c>
      <c r="D260" s="4" t="s">
        <v>29</v>
      </c>
      <c r="E260" s="4" t="s">
        <v>30</v>
      </c>
      <c r="F260" s="4" t="s">
        <v>409</v>
      </c>
      <c r="G260" s="4" t="s">
        <v>437</v>
      </c>
      <c r="H260" s="4" t="s">
        <v>864</v>
      </c>
      <c r="I260" s="4" t="s">
        <v>864</v>
      </c>
      <c r="J260" s="3" t="str">
        <f t="shared" si="34"/>
        <v>N/A</v>
      </c>
      <c r="K260" s="3" t="str">
        <f t="shared" si="35"/>
        <v>N/A</v>
      </c>
      <c r="L260" s="5" t="str">
        <f t="shared" si="36"/>
        <v>N/A</v>
      </c>
      <c r="M260" s="3" t="s">
        <v>864</v>
      </c>
      <c r="N260" s="6" t="s">
        <v>864</v>
      </c>
      <c r="O260" s="3" t="s">
        <v>864</v>
      </c>
    </row>
    <row r="261" spans="1:15" x14ac:dyDescent="0.25">
      <c r="A261" s="2">
        <v>44936</v>
      </c>
      <c r="B261" s="4" t="s">
        <v>441</v>
      </c>
      <c r="C261" s="3">
        <v>5000</v>
      </c>
      <c r="D261" s="4" t="s">
        <v>29</v>
      </c>
      <c r="E261" s="4" t="s">
        <v>30</v>
      </c>
      <c r="F261" s="4" t="s">
        <v>409</v>
      </c>
      <c r="G261" s="4" t="s">
        <v>437</v>
      </c>
      <c r="H261" s="4" t="s">
        <v>864</v>
      </c>
      <c r="I261" s="4" t="s">
        <v>864</v>
      </c>
      <c r="J261" s="3" t="str">
        <f t="shared" si="34"/>
        <v>N/A</v>
      </c>
      <c r="K261" s="3" t="str">
        <f t="shared" si="35"/>
        <v>N/A</v>
      </c>
      <c r="L261" s="5" t="str">
        <f t="shared" si="36"/>
        <v>N/A</v>
      </c>
      <c r="M261" s="3" t="s">
        <v>864</v>
      </c>
      <c r="N261" s="6" t="s">
        <v>864</v>
      </c>
      <c r="O261" s="3" t="s">
        <v>864</v>
      </c>
    </row>
    <row r="262" spans="1:15" x14ac:dyDescent="0.25">
      <c r="A262" s="2">
        <v>44936</v>
      </c>
      <c r="B262" s="4" t="s">
        <v>442</v>
      </c>
      <c r="C262" s="3">
        <v>5000</v>
      </c>
      <c r="D262" s="4" t="s">
        <v>29</v>
      </c>
      <c r="E262" s="4" t="s">
        <v>30</v>
      </c>
      <c r="F262" s="4" t="s">
        <v>409</v>
      </c>
      <c r="G262" s="4" t="s">
        <v>437</v>
      </c>
      <c r="H262" s="4" t="s">
        <v>864</v>
      </c>
      <c r="I262" s="4" t="s">
        <v>864</v>
      </c>
      <c r="J262" s="3" t="str">
        <f t="shared" si="34"/>
        <v>N/A</v>
      </c>
      <c r="K262" s="3" t="str">
        <f t="shared" si="35"/>
        <v>N/A</v>
      </c>
      <c r="L262" s="5" t="str">
        <f t="shared" si="36"/>
        <v>N/A</v>
      </c>
      <c r="M262" s="3" t="s">
        <v>864</v>
      </c>
      <c r="N262" s="6" t="s">
        <v>864</v>
      </c>
      <c r="O262" s="3" t="s">
        <v>864</v>
      </c>
    </row>
    <row r="263" spans="1:15" x14ac:dyDescent="0.25">
      <c r="A263" s="2">
        <v>44936</v>
      </c>
      <c r="B263" s="4" t="s">
        <v>111</v>
      </c>
      <c r="C263" s="3">
        <v>5000</v>
      </c>
      <c r="D263" s="4" t="s">
        <v>29</v>
      </c>
      <c r="E263" s="4" t="s">
        <v>30</v>
      </c>
      <c r="F263" s="4" t="s">
        <v>409</v>
      </c>
      <c r="G263" s="4" t="s">
        <v>437</v>
      </c>
      <c r="H263" s="4" t="s">
        <v>864</v>
      </c>
      <c r="I263" s="4" t="s">
        <v>864</v>
      </c>
      <c r="J263" s="3" t="str">
        <f t="shared" si="34"/>
        <v>N/A</v>
      </c>
      <c r="K263" s="3" t="str">
        <f t="shared" si="35"/>
        <v>N/A</v>
      </c>
      <c r="L263" s="5" t="str">
        <f t="shared" si="36"/>
        <v>N/A</v>
      </c>
      <c r="M263" s="3" t="s">
        <v>864</v>
      </c>
      <c r="N263" s="6" t="s">
        <v>864</v>
      </c>
      <c r="O263" s="3" t="s">
        <v>864</v>
      </c>
    </row>
    <row r="264" spans="1:15" x14ac:dyDescent="0.25">
      <c r="A264" s="2">
        <v>44936</v>
      </c>
      <c r="B264" s="4" t="s">
        <v>307</v>
      </c>
      <c r="C264" s="3">
        <v>5000</v>
      </c>
      <c r="D264" s="4" t="s">
        <v>29</v>
      </c>
      <c r="E264" s="4" t="s">
        <v>30</v>
      </c>
      <c r="F264" s="4" t="s">
        <v>409</v>
      </c>
      <c r="G264" s="4" t="s">
        <v>437</v>
      </c>
      <c r="H264" s="4" t="s">
        <v>864</v>
      </c>
      <c r="I264" s="4" t="s">
        <v>864</v>
      </c>
      <c r="J264" s="3" t="str">
        <f t="shared" si="34"/>
        <v>N/A</v>
      </c>
      <c r="K264" s="3" t="str">
        <f t="shared" si="35"/>
        <v>N/A</v>
      </c>
      <c r="L264" s="5" t="str">
        <f t="shared" si="36"/>
        <v>N/A</v>
      </c>
      <c r="M264" s="3" t="s">
        <v>864</v>
      </c>
      <c r="N264" s="6" t="s">
        <v>864</v>
      </c>
      <c r="O264" s="3" t="s">
        <v>864</v>
      </c>
    </row>
    <row r="265" spans="1:15" x14ac:dyDescent="0.25">
      <c r="A265" s="2">
        <v>44936</v>
      </c>
      <c r="B265" s="4" t="s">
        <v>414</v>
      </c>
      <c r="C265" s="3">
        <v>5000</v>
      </c>
      <c r="D265" s="4" t="s">
        <v>29</v>
      </c>
      <c r="E265" s="4" t="s">
        <v>30</v>
      </c>
      <c r="F265" s="4" t="s">
        <v>409</v>
      </c>
      <c r="G265" s="4" t="s">
        <v>437</v>
      </c>
      <c r="H265" s="4" t="s">
        <v>864</v>
      </c>
      <c r="I265" s="4" t="s">
        <v>864</v>
      </c>
      <c r="J265" s="3" t="str">
        <f t="shared" si="34"/>
        <v>N/A</v>
      </c>
      <c r="K265" s="3" t="str">
        <f t="shared" si="35"/>
        <v>N/A</v>
      </c>
      <c r="L265" s="5" t="str">
        <f t="shared" si="36"/>
        <v>N/A</v>
      </c>
      <c r="M265" s="3" t="s">
        <v>864</v>
      </c>
      <c r="N265" s="6" t="s">
        <v>864</v>
      </c>
      <c r="O265" s="3" t="s">
        <v>864</v>
      </c>
    </row>
    <row r="266" spans="1:15" x14ac:dyDescent="0.25">
      <c r="A266" s="2">
        <v>44936</v>
      </c>
      <c r="B266" s="4" t="s">
        <v>443</v>
      </c>
      <c r="C266" s="3">
        <v>5000</v>
      </c>
      <c r="D266" s="4" t="s">
        <v>29</v>
      </c>
      <c r="E266" s="4" t="s">
        <v>30</v>
      </c>
      <c r="F266" s="4" t="s">
        <v>409</v>
      </c>
      <c r="G266" s="4" t="s">
        <v>437</v>
      </c>
      <c r="H266" s="4" t="s">
        <v>864</v>
      </c>
      <c r="I266" s="4" t="s">
        <v>864</v>
      </c>
      <c r="J266" s="3" t="str">
        <f t="shared" si="34"/>
        <v>N/A</v>
      </c>
      <c r="K266" s="3" t="str">
        <f t="shared" si="35"/>
        <v>N/A</v>
      </c>
      <c r="L266" s="5" t="str">
        <f t="shared" si="36"/>
        <v>N/A</v>
      </c>
      <c r="M266" s="3" t="s">
        <v>864</v>
      </c>
      <c r="N266" s="6" t="s">
        <v>864</v>
      </c>
      <c r="O266" s="3" t="s">
        <v>864</v>
      </c>
    </row>
    <row r="267" spans="1:15" x14ac:dyDescent="0.25">
      <c r="A267" s="2">
        <v>44936</v>
      </c>
      <c r="B267" s="4" t="s">
        <v>444</v>
      </c>
      <c r="C267" s="3">
        <v>5000</v>
      </c>
      <c r="D267" s="4" t="s">
        <v>29</v>
      </c>
      <c r="E267" s="4" t="s">
        <v>30</v>
      </c>
      <c r="F267" s="4" t="s">
        <v>409</v>
      </c>
      <c r="G267" s="4" t="s">
        <v>437</v>
      </c>
      <c r="H267" s="4" t="s">
        <v>864</v>
      </c>
      <c r="I267" s="4" t="s">
        <v>864</v>
      </c>
      <c r="J267" s="3" t="str">
        <f t="shared" si="34"/>
        <v>N/A</v>
      </c>
      <c r="K267" s="3" t="str">
        <f t="shared" si="35"/>
        <v>N/A</v>
      </c>
      <c r="L267" s="5" t="str">
        <f t="shared" si="36"/>
        <v>N/A</v>
      </c>
      <c r="M267" s="3" t="s">
        <v>864</v>
      </c>
      <c r="N267" s="6" t="s">
        <v>864</v>
      </c>
      <c r="O267" s="3" t="s">
        <v>864</v>
      </c>
    </row>
    <row r="268" spans="1:15" x14ac:dyDescent="0.25">
      <c r="A268" s="2">
        <v>44936</v>
      </c>
      <c r="B268" s="4" t="s">
        <v>445</v>
      </c>
      <c r="C268" s="3">
        <v>110000</v>
      </c>
      <c r="D268" s="4" t="s">
        <v>57</v>
      </c>
      <c r="E268" s="4" t="s">
        <v>155</v>
      </c>
      <c r="F268" s="4" t="s">
        <v>46</v>
      </c>
      <c r="G268" s="4" t="s">
        <v>32</v>
      </c>
      <c r="H268" s="4" t="str">
        <f t="shared" ref="H268:H315" si="37">IF(AND(A268&lt;DATE(2023,10,1),C268=110000),"UNLIMITED 50",
IF(AND(A268&lt;DATE(2023,10,1),C268=149000),"UNLIMITED 100",
IF(AND(A268&lt;DATE(2023,10,1),C268=182000),"UNLIMITED 150",
IF(AND(A268&lt;DATE(2023,10,1),C268=332000),"UNLIMITED 300",
IF(AND(A268&lt;DATE(2023,10,1),C268=212000),"CAPPED 200",
IF(AND(A268&lt;DATE(2023,10,1),C268=392000),"CAPPED 500",
IF(AND(A268&lt;DATE(2023,10,1),C268=25000),"UNLIMITED 50R",
IF(AND(A268&lt;DATE(2023,10,1),C268=38000),"UNLIMITED 100R",
IF(AND(A268&lt;DATE(2023,10,1),C268=49000),"UNLIMITED 150R",
IF(AND(A268&lt;DATE(2023,10,1),C268=99000),"UNLIMITED 300R",
IF(AND(A268&lt;DATE(2023,10,1),C268=59000),"CAPPED 200R",
IF(AND(A268&lt;DATE(2023,10,1),C268=119000),"CAPPED 500R",
IF(AND(A268&gt;=DATE(2023,10,1),A268&lt;DATE(2024,4,1),C268=125000),"UNLIMITED 50",
IF(AND(A268&gt;=DATE(2023,10,1),A268&lt;DATE(2024,4,1),C268=179000),"UNLIMITED 100",
IF(AND(A268&gt;=DATE(2023,10,1),A268&lt;DATE(2024,4,1),C268=233000),"UNLIMITED 150",
IF(AND(A268&gt;=DATE(2023,10,1),A268&lt;DATE(2024,4,1),C268=350000),"UNLIMITED 300",
IF(AND(A268&gt;=DATE(2023,10,1),A268&lt;DATE(2024,4,1),C268=30000),"UNLIMITED 50R",
IF(AND(A268&gt;=DATE(2023,10,1),A268&lt;DATE(2024,4,1),C268=48000),"UNLIMITED 100R",
IF(AND(A268&gt;=DATE(2023,10,1),A268&lt;DATE(2024,4,1),C268=66000),"UNLIMITED 150R",
IF(AND(A268&gt;=DATE(2023,10,1),A268&lt;DATE(2024,4,1),C268=105000),"UNLIMITED 300R",
IF(AND(A268&gt;=DATE(2024,4,1),C268=140000),"UNLIMITED 50",
IF(AND(A268&gt;=DATE(2024,4,1),C268=230000),"UNLIMITED 100",
IF(AND(A268&gt;=DATE(2024,4,1),C268=311000),"UNLIMITED 150",
IF(AND(A268&gt;=DATE(2024,4,1),C268=470000),"UNLIMITED 300",
IF(AND(A268&gt;=DATE(2024,4,1),C268=35000),"UNLIMITED 50R",
IF(AND(A268&gt;=DATE(2024,4,1),C268=65000),"UNLIMITED 100R",
IF(AND(A268&gt;=DATE(2024,4,1),C268=92000),"UNLIMITED 150R",
IF(AND(A268&gt;=DATE(2024,4,1),C268=145000),"UNLIMITED 300R",IF(AND(A268&lt;DATE(2023,10,1),C268=75000),"UNLIMITED 50L",
IF(AND(A268&lt;DATE(2023,10,1),C268=114000),"UNLIMITED 100L",
IF(AND(A268&lt;DATE(2023,10,1),C268=147000),"UNLIMITED 150L",
IF(AND(A268&lt;DATE(2023,10,1),C268=297000),"UNLIMITED 300L",
IF(AND(A268&lt;DATE(2023,10,1),C268=177000),"CAPPED 200L",
IF(AND(A268&lt;DATE(2023,10,1),C268=357000),"CAPPED 500L",
IF(AND(A268&gt;=DATE(2023,10,1),A268&lt;DATE(2024,4,1),C268=90000),"UNLIMITED 50L",
IF(AND(A268&gt;=DATE(2023,10,1),A268&lt;DATE(2024,4,1),C268=144000),"UNLIMITED 100L",
IF(AND(A268&gt;=DATE(2023,10,1),A268&lt;DATE(2024,4,1),C268=198000),"UNLIMITED 150L",
IF(AND(A268&gt;=DATE(2023,10,1),A268&lt;DATE(2024,4,1),C268=315000),"UNLIMITED 300L",
IF(AND(A268&gt;=DATE(2024,4,1),C268=105000),"UNLIMITED 50L",
IF(AND(A268&gt;=DATE(2024,4,1),C268=195000),"UNLIMITED 100L",
IF(AND(A268&gt;=DATE(2024,4,1),C268=276000),"UNLIMITED 150L",
IF(AND(A268&gt;=DATE(2024,4,1),C268=435000),"UNLIMITED 300L",""))))))))))))))))))))))))))))))))))))))))))</f>
        <v>UNLIMITED 50</v>
      </c>
      <c r="I268" s="4" t="s">
        <v>847</v>
      </c>
      <c r="J268" s="3">
        <f t="shared" si="34"/>
        <v>75000</v>
      </c>
      <c r="K268" s="3">
        <f t="shared" si="35"/>
        <v>35000</v>
      </c>
      <c r="L268" s="5" t="str">
        <f t="shared" si="36"/>
        <v>65</v>
      </c>
      <c r="M268" s="3">
        <f t="shared" ref="M268:M321" si="38">(L268/100)*J268</f>
        <v>48750</v>
      </c>
      <c r="N268" s="6">
        <f t="shared" ref="N268:N321" si="39">100-L268</f>
        <v>35</v>
      </c>
      <c r="O268" s="3">
        <f t="shared" ref="O268:O321" si="40">J268-M268</f>
        <v>26250</v>
      </c>
    </row>
    <row r="269" spans="1:15" x14ac:dyDescent="0.25">
      <c r="A269" s="2">
        <v>44936</v>
      </c>
      <c r="B269" s="4" t="s">
        <v>170</v>
      </c>
      <c r="C269" s="3">
        <v>25000</v>
      </c>
      <c r="D269" s="4" t="s">
        <v>29</v>
      </c>
      <c r="E269" s="4" t="s">
        <v>30</v>
      </c>
      <c r="F269" s="4" t="s">
        <v>31</v>
      </c>
      <c r="G269" s="4" t="s">
        <v>130</v>
      </c>
      <c r="H269" s="4" t="str">
        <f t="shared" si="37"/>
        <v>UNLIMITED 50R</v>
      </c>
      <c r="I269" s="4" t="s">
        <v>854</v>
      </c>
      <c r="J269" s="3">
        <f t="shared" si="34"/>
        <v>25000</v>
      </c>
      <c r="K269" s="3">
        <f t="shared" si="35"/>
        <v>0</v>
      </c>
      <c r="L269" s="5" t="str">
        <f t="shared" si="36"/>
        <v>65</v>
      </c>
      <c r="M269" s="3">
        <f t="shared" si="38"/>
        <v>16250</v>
      </c>
      <c r="N269" s="6">
        <f t="shared" si="39"/>
        <v>35</v>
      </c>
      <c r="O269" s="3">
        <f t="shared" si="40"/>
        <v>8750</v>
      </c>
    </row>
    <row r="270" spans="1:15" x14ac:dyDescent="0.25">
      <c r="A270" s="2">
        <v>44937</v>
      </c>
      <c r="B270" s="4" t="s">
        <v>447</v>
      </c>
      <c r="C270" s="3">
        <v>25000</v>
      </c>
      <c r="D270" s="4" t="s">
        <v>29</v>
      </c>
      <c r="E270" s="4" t="s">
        <v>36</v>
      </c>
      <c r="F270" s="4" t="s">
        <v>37</v>
      </c>
      <c r="G270" s="4" t="s">
        <v>130</v>
      </c>
      <c r="H270" s="4" t="str">
        <f t="shared" si="37"/>
        <v>UNLIMITED 50R</v>
      </c>
      <c r="I270" s="4" t="s">
        <v>854</v>
      </c>
      <c r="J270" s="3">
        <f t="shared" si="34"/>
        <v>25000</v>
      </c>
      <c r="K270" s="3">
        <f t="shared" si="35"/>
        <v>0</v>
      </c>
      <c r="L270" s="5" t="str">
        <f t="shared" si="36"/>
        <v>65</v>
      </c>
      <c r="M270" s="3">
        <f t="shared" si="38"/>
        <v>16250</v>
      </c>
      <c r="N270" s="6">
        <f t="shared" si="39"/>
        <v>35</v>
      </c>
      <c r="O270" s="3">
        <f t="shared" si="40"/>
        <v>8750</v>
      </c>
    </row>
    <row r="271" spans="1:15" x14ac:dyDescent="0.25">
      <c r="A271" s="2">
        <v>44937</v>
      </c>
      <c r="B271" s="4" t="s">
        <v>65</v>
      </c>
      <c r="C271" s="3">
        <v>25000</v>
      </c>
      <c r="D271" s="4" t="s">
        <v>29</v>
      </c>
      <c r="E271" s="4" t="s">
        <v>36</v>
      </c>
      <c r="F271" s="4" t="s">
        <v>37</v>
      </c>
      <c r="G271" s="4" t="s">
        <v>130</v>
      </c>
      <c r="H271" s="4" t="str">
        <f t="shared" si="37"/>
        <v>UNLIMITED 50R</v>
      </c>
      <c r="I271" s="4" t="s">
        <v>854</v>
      </c>
      <c r="J271" s="3">
        <f t="shared" si="34"/>
        <v>25000</v>
      </c>
      <c r="K271" s="3">
        <f t="shared" si="35"/>
        <v>0</v>
      </c>
      <c r="L271" s="5" t="str">
        <f t="shared" si="36"/>
        <v>65</v>
      </c>
      <c r="M271" s="3">
        <f t="shared" si="38"/>
        <v>16250</v>
      </c>
      <c r="N271" s="6">
        <f t="shared" si="39"/>
        <v>35</v>
      </c>
      <c r="O271" s="3">
        <f t="shared" si="40"/>
        <v>8750</v>
      </c>
    </row>
    <row r="272" spans="1:15" x14ac:dyDescent="0.25">
      <c r="A272" s="2">
        <v>44937</v>
      </c>
      <c r="B272" s="4" t="s">
        <v>226</v>
      </c>
      <c r="C272" s="3">
        <v>25000</v>
      </c>
      <c r="D272" s="4" t="s">
        <v>29</v>
      </c>
      <c r="E272" s="4" t="s">
        <v>36</v>
      </c>
      <c r="F272" s="4" t="s">
        <v>37</v>
      </c>
      <c r="G272" s="4" t="s">
        <v>130</v>
      </c>
      <c r="H272" s="4" t="str">
        <f t="shared" si="37"/>
        <v>UNLIMITED 50R</v>
      </c>
      <c r="I272" s="4" t="s">
        <v>854</v>
      </c>
      <c r="J272" s="3">
        <f t="shared" si="34"/>
        <v>25000</v>
      </c>
      <c r="K272" s="3">
        <f t="shared" si="35"/>
        <v>0</v>
      </c>
      <c r="L272" s="5" t="str">
        <f t="shared" si="36"/>
        <v>65</v>
      </c>
      <c r="M272" s="3">
        <f t="shared" si="38"/>
        <v>16250</v>
      </c>
      <c r="N272" s="6">
        <f t="shared" si="39"/>
        <v>35</v>
      </c>
      <c r="O272" s="3">
        <f t="shared" si="40"/>
        <v>8750</v>
      </c>
    </row>
    <row r="273" spans="1:15" x14ac:dyDescent="0.25">
      <c r="A273" s="2">
        <v>44938</v>
      </c>
      <c r="B273" s="4" t="s">
        <v>448</v>
      </c>
      <c r="C273" s="3">
        <v>110000</v>
      </c>
      <c r="D273" s="4" t="s">
        <v>57</v>
      </c>
      <c r="E273" s="4" t="s">
        <v>36</v>
      </c>
      <c r="F273" s="4" t="s">
        <v>46</v>
      </c>
      <c r="G273" s="4" t="s">
        <v>32</v>
      </c>
      <c r="H273" s="4" t="str">
        <f t="shared" si="37"/>
        <v>UNLIMITED 50</v>
      </c>
      <c r="I273" s="4" t="s">
        <v>847</v>
      </c>
      <c r="J273" s="3">
        <f t="shared" si="34"/>
        <v>75000</v>
      </c>
      <c r="K273" s="3">
        <f t="shared" si="35"/>
        <v>35000</v>
      </c>
      <c r="L273" s="5" t="str">
        <f t="shared" si="36"/>
        <v>65</v>
      </c>
      <c r="M273" s="3">
        <f t="shared" si="38"/>
        <v>48750</v>
      </c>
      <c r="N273" s="6">
        <f t="shared" si="39"/>
        <v>35</v>
      </c>
      <c r="O273" s="3">
        <f t="shared" si="40"/>
        <v>26250</v>
      </c>
    </row>
    <row r="274" spans="1:15" x14ac:dyDescent="0.25">
      <c r="A274" s="2">
        <v>44938</v>
      </c>
      <c r="B274" s="4" t="s">
        <v>450</v>
      </c>
      <c r="C274" s="3">
        <v>25000</v>
      </c>
      <c r="D274" s="4" t="s">
        <v>57</v>
      </c>
      <c r="E274" s="4" t="s">
        <v>36</v>
      </c>
      <c r="F274" s="4" t="s">
        <v>46</v>
      </c>
      <c r="G274" s="4" t="s">
        <v>130</v>
      </c>
      <c r="H274" s="4" t="str">
        <f t="shared" si="37"/>
        <v>UNLIMITED 50R</v>
      </c>
      <c r="I274" s="4" t="s">
        <v>854</v>
      </c>
      <c r="J274" s="3">
        <f t="shared" si="34"/>
        <v>25000</v>
      </c>
      <c r="K274" s="3">
        <f t="shared" si="35"/>
        <v>0</v>
      </c>
      <c r="L274" s="5" t="str">
        <f t="shared" si="36"/>
        <v>65</v>
      </c>
      <c r="M274" s="3">
        <f t="shared" si="38"/>
        <v>16250</v>
      </c>
      <c r="N274" s="6">
        <f t="shared" si="39"/>
        <v>35</v>
      </c>
      <c r="O274" s="3">
        <f t="shared" si="40"/>
        <v>8750</v>
      </c>
    </row>
    <row r="275" spans="1:15" x14ac:dyDescent="0.25">
      <c r="A275" s="2">
        <v>44938</v>
      </c>
      <c r="B275" s="4" t="s">
        <v>451</v>
      </c>
      <c r="C275" s="3">
        <v>25000</v>
      </c>
      <c r="D275" s="4" t="s">
        <v>57</v>
      </c>
      <c r="E275" s="4" t="s">
        <v>36</v>
      </c>
      <c r="F275" s="4" t="s">
        <v>46</v>
      </c>
      <c r="G275" s="4" t="s">
        <v>130</v>
      </c>
      <c r="H275" s="4" t="str">
        <f t="shared" si="37"/>
        <v>UNLIMITED 50R</v>
      </c>
      <c r="I275" s="4" t="s">
        <v>854</v>
      </c>
      <c r="J275" s="3">
        <f t="shared" si="34"/>
        <v>25000</v>
      </c>
      <c r="K275" s="3">
        <f t="shared" si="35"/>
        <v>0</v>
      </c>
      <c r="L275" s="5" t="str">
        <f t="shared" si="36"/>
        <v>65</v>
      </c>
      <c r="M275" s="3">
        <f t="shared" si="38"/>
        <v>16250</v>
      </c>
      <c r="N275" s="6">
        <f t="shared" si="39"/>
        <v>35</v>
      </c>
      <c r="O275" s="3">
        <f t="shared" si="40"/>
        <v>8750</v>
      </c>
    </row>
    <row r="276" spans="1:15" x14ac:dyDescent="0.25">
      <c r="A276" s="2">
        <v>44938</v>
      </c>
      <c r="B276" s="4" t="s">
        <v>452</v>
      </c>
      <c r="C276" s="3">
        <v>25000</v>
      </c>
      <c r="D276" s="4" t="s">
        <v>57</v>
      </c>
      <c r="E276" s="4" t="s">
        <v>36</v>
      </c>
      <c r="F276" s="4" t="s">
        <v>46</v>
      </c>
      <c r="G276" s="4" t="s">
        <v>130</v>
      </c>
      <c r="H276" s="4" t="str">
        <f t="shared" si="37"/>
        <v>UNLIMITED 50R</v>
      </c>
      <c r="I276" s="4" t="s">
        <v>854</v>
      </c>
      <c r="J276" s="3">
        <f t="shared" si="34"/>
        <v>25000</v>
      </c>
      <c r="K276" s="3">
        <f t="shared" si="35"/>
        <v>0</v>
      </c>
      <c r="L276" s="5" t="str">
        <f t="shared" si="36"/>
        <v>65</v>
      </c>
      <c r="M276" s="3">
        <f t="shared" si="38"/>
        <v>16250</v>
      </c>
      <c r="N276" s="6">
        <f t="shared" si="39"/>
        <v>35</v>
      </c>
      <c r="O276" s="3">
        <f t="shared" si="40"/>
        <v>8750</v>
      </c>
    </row>
    <row r="277" spans="1:15" x14ac:dyDescent="0.25">
      <c r="A277" s="2">
        <v>44938</v>
      </c>
      <c r="B277" s="4" t="s">
        <v>453</v>
      </c>
      <c r="C277" s="3">
        <v>25000</v>
      </c>
      <c r="D277" s="4" t="s">
        <v>57</v>
      </c>
      <c r="E277" s="4" t="s">
        <v>36</v>
      </c>
      <c r="F277" s="4" t="s">
        <v>46</v>
      </c>
      <c r="G277" s="4" t="s">
        <v>130</v>
      </c>
      <c r="H277" s="4" t="str">
        <f t="shared" si="37"/>
        <v>UNLIMITED 50R</v>
      </c>
      <c r="I277" s="4" t="s">
        <v>854</v>
      </c>
      <c r="J277" s="3">
        <f t="shared" si="34"/>
        <v>25000</v>
      </c>
      <c r="K277" s="3">
        <f t="shared" si="35"/>
        <v>0</v>
      </c>
      <c r="L277" s="5" t="str">
        <f t="shared" si="36"/>
        <v>65</v>
      </c>
      <c r="M277" s="3">
        <f t="shared" si="38"/>
        <v>16250</v>
      </c>
      <c r="N277" s="6">
        <f t="shared" si="39"/>
        <v>35</v>
      </c>
      <c r="O277" s="3">
        <f t="shared" si="40"/>
        <v>8750</v>
      </c>
    </row>
    <row r="278" spans="1:15" x14ac:dyDescent="0.25">
      <c r="A278" s="2">
        <v>44938</v>
      </c>
      <c r="B278" s="4" t="s">
        <v>454</v>
      </c>
      <c r="C278" s="3">
        <v>25000</v>
      </c>
      <c r="D278" s="4" t="s">
        <v>57</v>
      </c>
      <c r="E278" s="4" t="s">
        <v>36</v>
      </c>
      <c r="F278" s="4" t="s">
        <v>46</v>
      </c>
      <c r="G278" s="4" t="s">
        <v>130</v>
      </c>
      <c r="H278" s="4" t="str">
        <f t="shared" si="37"/>
        <v>UNLIMITED 50R</v>
      </c>
      <c r="I278" s="4" t="s">
        <v>854</v>
      </c>
      <c r="J278" s="3">
        <f t="shared" si="34"/>
        <v>25000</v>
      </c>
      <c r="K278" s="3">
        <f t="shared" si="35"/>
        <v>0</v>
      </c>
      <c r="L278" s="5" t="str">
        <f t="shared" si="36"/>
        <v>65</v>
      </c>
      <c r="M278" s="3">
        <f t="shared" si="38"/>
        <v>16250</v>
      </c>
      <c r="N278" s="6">
        <f t="shared" si="39"/>
        <v>35</v>
      </c>
      <c r="O278" s="3">
        <f t="shared" si="40"/>
        <v>8750</v>
      </c>
    </row>
    <row r="279" spans="1:15" x14ac:dyDescent="0.25">
      <c r="A279" s="2">
        <v>44938</v>
      </c>
      <c r="B279" s="4" t="s">
        <v>455</v>
      </c>
      <c r="C279" s="3">
        <v>25000</v>
      </c>
      <c r="D279" s="4" t="s">
        <v>57</v>
      </c>
      <c r="E279" s="4" t="s">
        <v>36</v>
      </c>
      <c r="F279" s="4" t="s">
        <v>46</v>
      </c>
      <c r="G279" s="4" t="s">
        <v>130</v>
      </c>
      <c r="H279" s="4" t="str">
        <f t="shared" si="37"/>
        <v>UNLIMITED 50R</v>
      </c>
      <c r="I279" s="4" t="s">
        <v>854</v>
      </c>
      <c r="J279" s="3">
        <f t="shared" si="34"/>
        <v>25000</v>
      </c>
      <c r="K279" s="3">
        <f t="shared" si="35"/>
        <v>0</v>
      </c>
      <c r="L279" s="5" t="str">
        <f t="shared" si="36"/>
        <v>65</v>
      </c>
      <c r="M279" s="3">
        <f t="shared" si="38"/>
        <v>16250</v>
      </c>
      <c r="N279" s="6">
        <f t="shared" si="39"/>
        <v>35</v>
      </c>
      <c r="O279" s="3">
        <f t="shared" si="40"/>
        <v>8750</v>
      </c>
    </row>
    <row r="280" spans="1:15" x14ac:dyDescent="0.25">
      <c r="A280" s="2">
        <v>44938</v>
      </c>
      <c r="B280" s="4" t="s">
        <v>456</v>
      </c>
      <c r="C280" s="3">
        <v>25000</v>
      </c>
      <c r="D280" s="4" t="s">
        <v>57</v>
      </c>
      <c r="E280" s="4" t="s">
        <v>36</v>
      </c>
      <c r="F280" s="4" t="s">
        <v>46</v>
      </c>
      <c r="G280" s="4" t="s">
        <v>130</v>
      </c>
      <c r="H280" s="4" t="str">
        <f t="shared" si="37"/>
        <v>UNLIMITED 50R</v>
      </c>
      <c r="I280" s="4" t="s">
        <v>854</v>
      </c>
      <c r="J280" s="3">
        <f t="shared" si="34"/>
        <v>25000</v>
      </c>
      <c r="K280" s="3">
        <f t="shared" si="35"/>
        <v>0</v>
      </c>
      <c r="L280" s="5" t="str">
        <f t="shared" si="36"/>
        <v>65</v>
      </c>
      <c r="M280" s="3">
        <f t="shared" si="38"/>
        <v>16250</v>
      </c>
      <c r="N280" s="6">
        <f t="shared" si="39"/>
        <v>35</v>
      </c>
      <c r="O280" s="3">
        <f t="shared" si="40"/>
        <v>8750</v>
      </c>
    </row>
    <row r="281" spans="1:15" x14ac:dyDescent="0.25">
      <c r="A281" s="2">
        <v>44938</v>
      </c>
      <c r="B281" s="4" t="s">
        <v>457</v>
      </c>
      <c r="C281" s="3">
        <v>25000</v>
      </c>
      <c r="D281" s="4" t="s">
        <v>57</v>
      </c>
      <c r="E281" s="4" t="s">
        <v>36</v>
      </c>
      <c r="F281" s="4" t="s">
        <v>46</v>
      </c>
      <c r="G281" s="4" t="s">
        <v>130</v>
      </c>
      <c r="H281" s="4" t="str">
        <f t="shared" si="37"/>
        <v>UNLIMITED 50R</v>
      </c>
      <c r="I281" s="4" t="s">
        <v>854</v>
      </c>
      <c r="J281" s="3">
        <f t="shared" si="34"/>
        <v>25000</v>
      </c>
      <c r="K281" s="3">
        <f t="shared" si="35"/>
        <v>0</v>
      </c>
      <c r="L281" s="5" t="str">
        <f t="shared" si="36"/>
        <v>65</v>
      </c>
      <c r="M281" s="3">
        <f t="shared" si="38"/>
        <v>16250</v>
      </c>
      <c r="N281" s="6">
        <f t="shared" si="39"/>
        <v>35</v>
      </c>
      <c r="O281" s="3">
        <f t="shared" si="40"/>
        <v>8750</v>
      </c>
    </row>
    <row r="282" spans="1:15" x14ac:dyDescent="0.25">
      <c r="A282" s="2">
        <v>44938</v>
      </c>
      <c r="B282" s="4" t="s">
        <v>458</v>
      </c>
      <c r="C282" s="3">
        <v>25000</v>
      </c>
      <c r="D282" s="4" t="s">
        <v>57</v>
      </c>
      <c r="E282" s="4" t="s">
        <v>36</v>
      </c>
      <c r="F282" s="4" t="s">
        <v>46</v>
      </c>
      <c r="G282" s="4" t="s">
        <v>130</v>
      </c>
      <c r="H282" s="4" t="str">
        <f t="shared" si="37"/>
        <v>UNLIMITED 50R</v>
      </c>
      <c r="I282" s="4" t="s">
        <v>854</v>
      </c>
      <c r="J282" s="3">
        <f t="shared" si="34"/>
        <v>25000</v>
      </c>
      <c r="K282" s="3">
        <f t="shared" si="35"/>
        <v>0</v>
      </c>
      <c r="L282" s="5" t="str">
        <f t="shared" si="36"/>
        <v>65</v>
      </c>
      <c r="M282" s="3">
        <f t="shared" si="38"/>
        <v>16250</v>
      </c>
      <c r="N282" s="6">
        <f t="shared" si="39"/>
        <v>35</v>
      </c>
      <c r="O282" s="3">
        <f t="shared" si="40"/>
        <v>8750</v>
      </c>
    </row>
    <row r="283" spans="1:15" x14ac:dyDescent="0.25">
      <c r="A283" s="2">
        <v>44943</v>
      </c>
      <c r="B283" s="4" t="s">
        <v>266</v>
      </c>
      <c r="C283" s="3">
        <v>38000</v>
      </c>
      <c r="D283" s="4" t="s">
        <v>29</v>
      </c>
      <c r="E283" s="4" t="s">
        <v>30</v>
      </c>
      <c r="F283" s="4" t="s">
        <v>31</v>
      </c>
      <c r="G283" s="4" t="s">
        <v>130</v>
      </c>
      <c r="H283" s="4" t="str">
        <f t="shared" si="37"/>
        <v>UNLIMITED 100R</v>
      </c>
      <c r="I283" s="4" t="s">
        <v>853</v>
      </c>
      <c r="J283" s="3">
        <f t="shared" si="34"/>
        <v>38000</v>
      </c>
      <c r="K283" s="3">
        <f t="shared" si="35"/>
        <v>0</v>
      </c>
      <c r="L283" s="5" t="str">
        <f t="shared" si="36"/>
        <v>68</v>
      </c>
      <c r="M283" s="3">
        <f t="shared" si="38"/>
        <v>25840.000000000004</v>
      </c>
      <c r="N283" s="6">
        <f t="shared" si="39"/>
        <v>32</v>
      </c>
      <c r="O283" s="3">
        <f t="shared" si="40"/>
        <v>12159.999999999996</v>
      </c>
    </row>
    <row r="284" spans="1:15" x14ac:dyDescent="0.25">
      <c r="A284" s="2">
        <v>44943</v>
      </c>
      <c r="B284" s="4" t="s">
        <v>156</v>
      </c>
      <c r="C284" s="3">
        <v>49000</v>
      </c>
      <c r="D284" s="4" t="s">
        <v>29</v>
      </c>
      <c r="E284" s="4" t="s">
        <v>36</v>
      </c>
      <c r="F284" s="4" t="s">
        <v>37</v>
      </c>
      <c r="G284" s="4" t="s">
        <v>130</v>
      </c>
      <c r="H284" s="4" t="str">
        <f t="shared" si="37"/>
        <v>UNLIMITED 150R</v>
      </c>
      <c r="I284" s="4" t="s">
        <v>856</v>
      </c>
      <c r="J284" s="3">
        <f t="shared" si="34"/>
        <v>49000</v>
      </c>
      <c r="K284" s="3">
        <f t="shared" si="35"/>
        <v>0</v>
      </c>
      <c r="L284" s="5" t="str">
        <f t="shared" si="36"/>
        <v>71</v>
      </c>
      <c r="M284" s="3">
        <f t="shared" si="38"/>
        <v>34790</v>
      </c>
      <c r="N284" s="6">
        <f t="shared" si="39"/>
        <v>29</v>
      </c>
      <c r="O284" s="3">
        <f t="shared" si="40"/>
        <v>14210</v>
      </c>
    </row>
    <row r="285" spans="1:15" x14ac:dyDescent="0.25">
      <c r="A285" s="2">
        <v>44943</v>
      </c>
      <c r="B285" s="4" t="s">
        <v>54</v>
      </c>
      <c r="C285" s="3">
        <v>25000</v>
      </c>
      <c r="D285" s="4" t="s">
        <v>29</v>
      </c>
      <c r="E285" s="4" t="s">
        <v>36</v>
      </c>
      <c r="F285" s="4" t="s">
        <v>37</v>
      </c>
      <c r="G285" s="4" t="s">
        <v>130</v>
      </c>
      <c r="H285" s="4" t="str">
        <f t="shared" si="37"/>
        <v>UNLIMITED 50R</v>
      </c>
      <c r="I285" s="4" t="s">
        <v>854</v>
      </c>
      <c r="J285" s="3">
        <f t="shared" si="34"/>
        <v>25000</v>
      </c>
      <c r="K285" s="3">
        <f t="shared" si="35"/>
        <v>0</v>
      </c>
      <c r="L285" s="5" t="str">
        <f t="shared" si="36"/>
        <v>65</v>
      </c>
      <c r="M285" s="3">
        <f t="shared" si="38"/>
        <v>16250</v>
      </c>
      <c r="N285" s="6">
        <f t="shared" si="39"/>
        <v>35</v>
      </c>
      <c r="O285" s="3">
        <f t="shared" si="40"/>
        <v>8750</v>
      </c>
    </row>
    <row r="286" spans="1:15" x14ac:dyDescent="0.25">
      <c r="A286" s="2">
        <v>44945</v>
      </c>
      <c r="B286" s="4" t="s">
        <v>406</v>
      </c>
      <c r="C286" s="3">
        <v>25000</v>
      </c>
      <c r="D286" s="4" t="s">
        <v>57</v>
      </c>
      <c r="E286" s="4" t="s">
        <v>41</v>
      </c>
      <c r="F286" s="4" t="s">
        <v>31</v>
      </c>
      <c r="G286" s="4" t="s">
        <v>130</v>
      </c>
      <c r="H286" s="4" t="str">
        <f t="shared" si="37"/>
        <v>UNLIMITED 50R</v>
      </c>
      <c r="I286" s="4" t="s">
        <v>854</v>
      </c>
      <c r="J286" s="3">
        <f t="shared" si="34"/>
        <v>25000</v>
      </c>
      <c r="K286" s="3">
        <f t="shared" si="35"/>
        <v>0</v>
      </c>
      <c r="L286" s="5" t="str">
        <f t="shared" si="36"/>
        <v>65</v>
      </c>
      <c r="M286" s="3">
        <f t="shared" si="38"/>
        <v>16250</v>
      </c>
      <c r="N286" s="6">
        <f t="shared" si="39"/>
        <v>35</v>
      </c>
      <c r="O286" s="3">
        <f t="shared" si="40"/>
        <v>8750</v>
      </c>
    </row>
    <row r="287" spans="1:15" x14ac:dyDescent="0.25">
      <c r="A287" s="2">
        <v>44945</v>
      </c>
      <c r="B287" s="4" t="s">
        <v>298</v>
      </c>
      <c r="C287" s="3">
        <v>25000</v>
      </c>
      <c r="D287" s="4" t="s">
        <v>29</v>
      </c>
      <c r="E287" s="4" t="s">
        <v>36</v>
      </c>
      <c r="F287" s="4" t="s">
        <v>37</v>
      </c>
      <c r="G287" s="4" t="s">
        <v>130</v>
      </c>
      <c r="H287" s="4" t="str">
        <f t="shared" si="37"/>
        <v>UNLIMITED 50R</v>
      </c>
      <c r="I287" s="4" t="s">
        <v>854</v>
      </c>
      <c r="J287" s="3">
        <f t="shared" ref="J287:J318" si="41">IF(OR(I287="UNLIMITED 50", I287="UNLIMITED 100", I287="UNLIMITED 150", I287="UNLIMITED 300", I287="CAPPED 200", I287="CAPPED 500"), C287-35000,
IF(OR(I287="UNLIMITED 50(Recurrent)", I287="UNLIMITED 100(Recurrent)", I287="UNLIMITED 150(Recurrent)", I287="UNLIMITED 300(Recurrent)", I287="CAPPED 200(Recurrent)", I287="CAPPED 500(Recurrent)"), C287,
IF(OR(I287="UNLIMITED 50 (No logistics)", I287="UNLIMITED 100 (No logistics)", I287="UNLIMITED 150 (No logistics)", I287="UNLIMITED 300 (No logistics)", I287="CAPPED 200 (No logistics)", I287="CAPPED 500 (No logistics)"), C287,
IF(I287="N/A", "N/A", ""))))</f>
        <v>25000</v>
      </c>
      <c r="K287" s="3">
        <f t="shared" si="35"/>
        <v>0</v>
      </c>
      <c r="L287" s="5" t="str">
        <f t="shared" si="36"/>
        <v>65</v>
      </c>
      <c r="M287" s="3">
        <f t="shared" si="38"/>
        <v>16250</v>
      </c>
      <c r="N287" s="6">
        <f t="shared" si="39"/>
        <v>35</v>
      </c>
      <c r="O287" s="3">
        <f t="shared" si="40"/>
        <v>8750</v>
      </c>
    </row>
    <row r="288" spans="1:15" x14ac:dyDescent="0.25">
      <c r="A288" s="2">
        <v>44946</v>
      </c>
      <c r="B288" s="4" t="s">
        <v>459</v>
      </c>
      <c r="C288" s="3">
        <v>25000</v>
      </c>
      <c r="D288" s="4" t="s">
        <v>29</v>
      </c>
      <c r="E288" s="4" t="s">
        <v>36</v>
      </c>
      <c r="F288" s="4" t="s">
        <v>37</v>
      </c>
      <c r="G288" s="4" t="s">
        <v>130</v>
      </c>
      <c r="H288" s="4" t="str">
        <f t="shared" si="37"/>
        <v>UNLIMITED 50R</v>
      </c>
      <c r="I288" s="4" t="s">
        <v>854</v>
      </c>
      <c r="J288" s="3">
        <f t="shared" si="41"/>
        <v>25000</v>
      </c>
      <c r="K288" s="3">
        <f t="shared" si="35"/>
        <v>0</v>
      </c>
      <c r="L288" s="5" t="str">
        <f t="shared" si="36"/>
        <v>65</v>
      </c>
      <c r="M288" s="3">
        <f t="shared" si="38"/>
        <v>16250</v>
      </c>
      <c r="N288" s="6">
        <f t="shared" si="39"/>
        <v>35</v>
      </c>
      <c r="O288" s="3">
        <f t="shared" si="40"/>
        <v>8750</v>
      </c>
    </row>
    <row r="289" spans="1:15" x14ac:dyDescent="0.25">
      <c r="A289" s="2">
        <v>44947</v>
      </c>
      <c r="B289" s="4" t="s">
        <v>460</v>
      </c>
      <c r="C289" s="3">
        <v>110000</v>
      </c>
      <c r="D289" s="4" t="s">
        <v>57</v>
      </c>
      <c r="E289" s="4" t="s">
        <v>155</v>
      </c>
      <c r="F289" s="4" t="s">
        <v>46</v>
      </c>
      <c r="G289" s="4" t="s">
        <v>32</v>
      </c>
      <c r="H289" s="4" t="str">
        <f t="shared" si="37"/>
        <v>UNLIMITED 50</v>
      </c>
      <c r="I289" s="4" t="s">
        <v>847</v>
      </c>
      <c r="J289" s="3">
        <f t="shared" si="41"/>
        <v>75000</v>
      </c>
      <c r="K289" s="3">
        <f t="shared" si="35"/>
        <v>35000</v>
      </c>
      <c r="L289" s="5" t="str">
        <f t="shared" si="36"/>
        <v>65</v>
      </c>
      <c r="M289" s="3">
        <f t="shared" si="38"/>
        <v>48750</v>
      </c>
      <c r="N289" s="6">
        <f t="shared" si="39"/>
        <v>35</v>
      </c>
      <c r="O289" s="3">
        <f t="shared" si="40"/>
        <v>26250</v>
      </c>
    </row>
    <row r="290" spans="1:15" x14ac:dyDescent="0.25">
      <c r="A290" s="2">
        <v>44950</v>
      </c>
      <c r="B290" s="4" t="s">
        <v>462</v>
      </c>
      <c r="C290" s="3">
        <v>110000</v>
      </c>
      <c r="D290" s="4" t="s">
        <v>57</v>
      </c>
      <c r="E290" s="4" t="s">
        <v>155</v>
      </c>
      <c r="F290" s="4" t="s">
        <v>46</v>
      </c>
      <c r="G290" s="4" t="s">
        <v>32</v>
      </c>
      <c r="H290" s="4" t="str">
        <f t="shared" si="37"/>
        <v>UNLIMITED 50</v>
      </c>
      <c r="I290" s="4" t="s">
        <v>847</v>
      </c>
      <c r="J290" s="3">
        <f t="shared" si="41"/>
        <v>75000</v>
      </c>
      <c r="K290" s="3">
        <f t="shared" si="35"/>
        <v>35000</v>
      </c>
      <c r="L290" s="5" t="str">
        <f t="shared" si="36"/>
        <v>65</v>
      </c>
      <c r="M290" s="3">
        <f t="shared" si="38"/>
        <v>48750</v>
      </c>
      <c r="N290" s="6">
        <f t="shared" si="39"/>
        <v>35</v>
      </c>
      <c r="O290" s="3">
        <f t="shared" si="40"/>
        <v>26250</v>
      </c>
    </row>
    <row r="291" spans="1:15" x14ac:dyDescent="0.25">
      <c r="A291" s="2">
        <v>44952</v>
      </c>
      <c r="B291" s="4" t="s">
        <v>464</v>
      </c>
      <c r="C291" s="3">
        <v>25000</v>
      </c>
      <c r="D291" s="4" t="s">
        <v>29</v>
      </c>
      <c r="E291" s="4" t="s">
        <v>30</v>
      </c>
      <c r="F291" s="4" t="s">
        <v>31</v>
      </c>
      <c r="G291" s="4" t="s">
        <v>130</v>
      </c>
      <c r="H291" s="4" t="str">
        <f t="shared" si="37"/>
        <v>UNLIMITED 50R</v>
      </c>
      <c r="I291" s="4" t="s">
        <v>854</v>
      </c>
      <c r="J291" s="3">
        <f t="shared" si="41"/>
        <v>25000</v>
      </c>
      <c r="K291" s="3">
        <f t="shared" si="35"/>
        <v>0</v>
      </c>
      <c r="L291" s="5" t="str">
        <f t="shared" si="36"/>
        <v>65</v>
      </c>
      <c r="M291" s="3">
        <f t="shared" si="38"/>
        <v>16250</v>
      </c>
      <c r="N291" s="6">
        <f t="shared" si="39"/>
        <v>35</v>
      </c>
      <c r="O291" s="3">
        <f t="shared" si="40"/>
        <v>8750</v>
      </c>
    </row>
    <row r="292" spans="1:15" x14ac:dyDescent="0.25">
      <c r="A292" s="2">
        <v>44954</v>
      </c>
      <c r="B292" s="4" t="s">
        <v>270</v>
      </c>
      <c r="C292" s="3">
        <v>99000</v>
      </c>
      <c r="D292" s="4" t="s">
        <v>29</v>
      </c>
      <c r="E292" s="4" t="s">
        <v>30</v>
      </c>
      <c r="F292" s="4" t="s">
        <v>37</v>
      </c>
      <c r="G292" s="4" t="s">
        <v>130</v>
      </c>
      <c r="H292" s="4" t="str">
        <f t="shared" si="37"/>
        <v>UNLIMITED 300R</v>
      </c>
      <c r="I292" s="4" t="s">
        <v>855</v>
      </c>
      <c r="J292" s="3">
        <f t="shared" si="41"/>
        <v>99000</v>
      </c>
      <c r="K292" s="3">
        <f t="shared" si="35"/>
        <v>0</v>
      </c>
      <c r="L292" s="5" t="str">
        <f t="shared" si="36"/>
        <v>63</v>
      </c>
      <c r="M292" s="3">
        <f t="shared" si="38"/>
        <v>62370</v>
      </c>
      <c r="N292" s="6">
        <f t="shared" si="39"/>
        <v>37</v>
      </c>
      <c r="O292" s="3">
        <f t="shared" si="40"/>
        <v>36630</v>
      </c>
    </row>
    <row r="293" spans="1:15" x14ac:dyDescent="0.25">
      <c r="A293" s="2">
        <v>44954</v>
      </c>
      <c r="B293" s="4" t="s">
        <v>281</v>
      </c>
      <c r="C293" s="3">
        <v>25000</v>
      </c>
      <c r="D293" s="4" t="s">
        <v>29</v>
      </c>
      <c r="E293" s="4" t="s">
        <v>36</v>
      </c>
      <c r="F293" s="4" t="s">
        <v>31</v>
      </c>
      <c r="G293" s="4" t="s">
        <v>130</v>
      </c>
      <c r="H293" s="4" t="str">
        <f t="shared" si="37"/>
        <v>UNLIMITED 50R</v>
      </c>
      <c r="I293" s="4" t="s">
        <v>854</v>
      </c>
      <c r="J293" s="3">
        <f t="shared" si="41"/>
        <v>25000</v>
      </c>
      <c r="K293" s="3">
        <f t="shared" si="35"/>
        <v>0</v>
      </c>
      <c r="L293" s="5" t="str">
        <f t="shared" si="36"/>
        <v>65</v>
      </c>
      <c r="M293" s="3">
        <f t="shared" si="38"/>
        <v>16250</v>
      </c>
      <c r="N293" s="6">
        <f t="shared" si="39"/>
        <v>35</v>
      </c>
      <c r="O293" s="3">
        <f t="shared" si="40"/>
        <v>8750</v>
      </c>
    </row>
    <row r="294" spans="1:15" x14ac:dyDescent="0.25">
      <c r="A294" s="2">
        <v>44955</v>
      </c>
      <c r="B294" s="4" t="s">
        <v>423</v>
      </c>
      <c r="C294" s="3">
        <v>59000</v>
      </c>
      <c r="D294" s="4" t="s">
        <v>57</v>
      </c>
      <c r="E294" s="4" t="s">
        <v>36</v>
      </c>
      <c r="F294" s="4" t="s">
        <v>37</v>
      </c>
      <c r="G294" s="4" t="s">
        <v>130</v>
      </c>
      <c r="H294" s="4" t="str">
        <f t="shared" si="37"/>
        <v>CAPPED 200R</v>
      </c>
      <c r="I294" s="4" t="s">
        <v>857</v>
      </c>
      <c r="J294" s="3">
        <f t="shared" si="41"/>
        <v>59000</v>
      </c>
      <c r="K294" s="3">
        <f t="shared" si="35"/>
        <v>0</v>
      </c>
      <c r="L294" s="5" t="str">
        <f t="shared" si="36"/>
        <v>70</v>
      </c>
      <c r="M294" s="3">
        <f t="shared" si="38"/>
        <v>41300</v>
      </c>
      <c r="N294" s="6">
        <f t="shared" si="39"/>
        <v>30</v>
      </c>
      <c r="O294" s="3">
        <f t="shared" si="40"/>
        <v>17700</v>
      </c>
    </row>
    <row r="295" spans="1:15" x14ac:dyDescent="0.25">
      <c r="A295" s="2">
        <v>44957</v>
      </c>
      <c r="B295" s="4" t="s">
        <v>465</v>
      </c>
      <c r="C295" s="3">
        <v>110000</v>
      </c>
      <c r="D295" s="4" t="s">
        <v>57</v>
      </c>
      <c r="E295" s="4" t="s">
        <v>466</v>
      </c>
      <c r="F295" s="4" t="s">
        <v>31</v>
      </c>
      <c r="G295" s="4" t="s">
        <v>32</v>
      </c>
      <c r="H295" s="4" t="str">
        <f t="shared" si="37"/>
        <v>UNLIMITED 50</v>
      </c>
      <c r="I295" s="4" t="s">
        <v>847</v>
      </c>
      <c r="J295" s="3">
        <f t="shared" si="41"/>
        <v>75000</v>
      </c>
      <c r="K295" s="3">
        <f t="shared" si="35"/>
        <v>35000</v>
      </c>
      <c r="L295" s="5" t="str">
        <f t="shared" si="36"/>
        <v>65</v>
      </c>
      <c r="M295" s="3">
        <f t="shared" si="38"/>
        <v>48750</v>
      </c>
      <c r="N295" s="6">
        <f t="shared" si="39"/>
        <v>35</v>
      </c>
      <c r="O295" s="3">
        <f t="shared" si="40"/>
        <v>26250</v>
      </c>
    </row>
    <row r="296" spans="1:15" x14ac:dyDescent="0.25">
      <c r="A296" s="2">
        <v>44957</v>
      </c>
      <c r="B296" s="4" t="s">
        <v>467</v>
      </c>
      <c r="C296" s="3">
        <v>110000</v>
      </c>
      <c r="D296" s="4" t="s">
        <v>57</v>
      </c>
      <c r="E296" s="4" t="s">
        <v>466</v>
      </c>
      <c r="F296" s="4" t="s">
        <v>31</v>
      </c>
      <c r="G296" s="4" t="s">
        <v>32</v>
      </c>
      <c r="H296" s="4" t="str">
        <f t="shared" si="37"/>
        <v>UNLIMITED 50</v>
      </c>
      <c r="I296" s="4" t="s">
        <v>847</v>
      </c>
      <c r="J296" s="3">
        <f t="shared" si="41"/>
        <v>75000</v>
      </c>
      <c r="K296" s="3">
        <f t="shared" si="35"/>
        <v>35000</v>
      </c>
      <c r="L296" s="5" t="str">
        <f t="shared" si="36"/>
        <v>65</v>
      </c>
      <c r="M296" s="3">
        <f t="shared" si="38"/>
        <v>48750</v>
      </c>
      <c r="N296" s="6">
        <f t="shared" si="39"/>
        <v>35</v>
      </c>
      <c r="O296" s="3">
        <f t="shared" si="40"/>
        <v>26250</v>
      </c>
    </row>
    <row r="297" spans="1:15" x14ac:dyDescent="0.25">
      <c r="A297" s="2">
        <v>44957</v>
      </c>
      <c r="B297" s="4" t="s">
        <v>468</v>
      </c>
      <c r="C297" s="3">
        <v>25000</v>
      </c>
      <c r="D297" s="4" t="s">
        <v>29</v>
      </c>
      <c r="E297" s="4" t="s">
        <v>155</v>
      </c>
      <c r="F297" s="4" t="s">
        <v>46</v>
      </c>
      <c r="G297" s="4" t="s">
        <v>130</v>
      </c>
      <c r="H297" s="4" t="str">
        <f t="shared" si="37"/>
        <v>UNLIMITED 50R</v>
      </c>
      <c r="I297" s="4" t="s">
        <v>854</v>
      </c>
      <c r="J297" s="3">
        <f t="shared" si="41"/>
        <v>25000</v>
      </c>
      <c r="K297" s="3">
        <f t="shared" si="35"/>
        <v>0</v>
      </c>
      <c r="L297" s="5" t="str">
        <f t="shared" si="36"/>
        <v>65</v>
      </c>
      <c r="M297" s="3">
        <f t="shared" si="38"/>
        <v>16250</v>
      </c>
      <c r="N297" s="6">
        <f t="shared" si="39"/>
        <v>35</v>
      </c>
      <c r="O297" s="3">
        <f t="shared" si="40"/>
        <v>8750</v>
      </c>
    </row>
    <row r="298" spans="1:15" x14ac:dyDescent="0.25">
      <c r="A298" s="2">
        <v>44958</v>
      </c>
      <c r="B298" s="4" t="s">
        <v>469</v>
      </c>
      <c r="C298" s="3">
        <v>110000</v>
      </c>
      <c r="D298" s="4" t="s">
        <v>57</v>
      </c>
      <c r="E298" s="4" t="s">
        <v>155</v>
      </c>
      <c r="F298" s="4" t="s">
        <v>46</v>
      </c>
      <c r="G298" s="4" t="s">
        <v>32</v>
      </c>
      <c r="H298" s="4" t="str">
        <f t="shared" si="37"/>
        <v>UNLIMITED 50</v>
      </c>
      <c r="I298" s="4" t="s">
        <v>847</v>
      </c>
      <c r="J298" s="3">
        <f t="shared" si="41"/>
        <v>75000</v>
      </c>
      <c r="K298" s="3">
        <f t="shared" si="35"/>
        <v>35000</v>
      </c>
      <c r="L298" s="5" t="str">
        <f t="shared" si="36"/>
        <v>65</v>
      </c>
      <c r="M298" s="3">
        <f t="shared" si="38"/>
        <v>48750</v>
      </c>
      <c r="N298" s="6">
        <f t="shared" si="39"/>
        <v>35</v>
      </c>
      <c r="O298" s="3">
        <f t="shared" si="40"/>
        <v>26250</v>
      </c>
    </row>
    <row r="299" spans="1:15" x14ac:dyDescent="0.25">
      <c r="A299" s="2">
        <v>44960</v>
      </c>
      <c r="B299" s="4" t="s">
        <v>114</v>
      </c>
      <c r="C299" s="3">
        <v>99000</v>
      </c>
      <c r="D299" s="4" t="s">
        <v>29</v>
      </c>
      <c r="E299" s="4" t="s">
        <v>30</v>
      </c>
      <c r="F299" s="4" t="s">
        <v>409</v>
      </c>
      <c r="G299" s="4" t="s">
        <v>130</v>
      </c>
      <c r="H299" s="4" t="str">
        <f t="shared" si="37"/>
        <v>UNLIMITED 300R</v>
      </c>
      <c r="I299" s="4" t="s">
        <v>855</v>
      </c>
      <c r="J299" s="3">
        <f t="shared" si="41"/>
        <v>99000</v>
      </c>
      <c r="K299" s="3">
        <f t="shared" si="35"/>
        <v>0</v>
      </c>
      <c r="L299" s="5" t="str">
        <f t="shared" si="36"/>
        <v>63</v>
      </c>
      <c r="M299" s="3">
        <f t="shared" si="38"/>
        <v>62370</v>
      </c>
      <c r="N299" s="6">
        <f t="shared" si="39"/>
        <v>37</v>
      </c>
      <c r="O299" s="3">
        <f t="shared" si="40"/>
        <v>36630</v>
      </c>
    </row>
    <row r="300" spans="1:15" x14ac:dyDescent="0.25">
      <c r="A300" s="2">
        <v>44963</v>
      </c>
      <c r="B300" s="4" t="s">
        <v>471</v>
      </c>
      <c r="C300" s="3">
        <v>38000</v>
      </c>
      <c r="D300" s="4" t="s">
        <v>29</v>
      </c>
      <c r="E300" s="4" t="s">
        <v>30</v>
      </c>
      <c r="F300" s="4" t="s">
        <v>409</v>
      </c>
      <c r="G300" s="4" t="s">
        <v>130</v>
      </c>
      <c r="H300" s="4" t="str">
        <f t="shared" si="37"/>
        <v>UNLIMITED 100R</v>
      </c>
      <c r="I300" s="4" t="s">
        <v>853</v>
      </c>
      <c r="J300" s="3">
        <f t="shared" si="41"/>
        <v>38000</v>
      </c>
      <c r="K300" s="3">
        <f t="shared" si="35"/>
        <v>0</v>
      </c>
      <c r="L300" s="5" t="str">
        <f t="shared" si="36"/>
        <v>68</v>
      </c>
      <c r="M300" s="3">
        <f t="shared" si="38"/>
        <v>25840.000000000004</v>
      </c>
      <c r="N300" s="6">
        <f t="shared" si="39"/>
        <v>32</v>
      </c>
      <c r="O300" s="3">
        <f t="shared" si="40"/>
        <v>12159.999999999996</v>
      </c>
    </row>
    <row r="301" spans="1:15" x14ac:dyDescent="0.25">
      <c r="A301" s="2">
        <v>44963</v>
      </c>
      <c r="B301" s="4" t="s">
        <v>472</v>
      </c>
      <c r="C301" s="3">
        <v>25000</v>
      </c>
      <c r="D301" s="4" t="s">
        <v>57</v>
      </c>
      <c r="E301" s="4" t="s">
        <v>41</v>
      </c>
      <c r="F301" s="4" t="s">
        <v>31</v>
      </c>
      <c r="G301" s="4" t="s">
        <v>130</v>
      </c>
      <c r="H301" s="4" t="str">
        <f t="shared" si="37"/>
        <v>UNLIMITED 50R</v>
      </c>
      <c r="I301" s="4" t="s">
        <v>854</v>
      </c>
      <c r="J301" s="3">
        <f t="shared" si="41"/>
        <v>25000</v>
      </c>
      <c r="K301" s="3">
        <f t="shared" si="35"/>
        <v>0</v>
      </c>
      <c r="L301" s="5" t="str">
        <f t="shared" si="36"/>
        <v>65</v>
      </c>
      <c r="M301" s="3">
        <f t="shared" si="38"/>
        <v>16250</v>
      </c>
      <c r="N301" s="6">
        <f t="shared" si="39"/>
        <v>35</v>
      </c>
      <c r="O301" s="3">
        <f t="shared" si="40"/>
        <v>8750</v>
      </c>
    </row>
    <row r="302" spans="1:15" x14ac:dyDescent="0.25">
      <c r="A302" s="2">
        <v>44963</v>
      </c>
      <c r="B302" s="4" t="s">
        <v>473</v>
      </c>
      <c r="C302" s="3">
        <v>25000</v>
      </c>
      <c r="D302" s="4" t="s">
        <v>29</v>
      </c>
      <c r="E302" s="4" t="s">
        <v>30</v>
      </c>
      <c r="F302" s="4" t="s">
        <v>31</v>
      </c>
      <c r="G302" s="4" t="s">
        <v>130</v>
      </c>
      <c r="H302" s="4" t="str">
        <f t="shared" si="37"/>
        <v>UNLIMITED 50R</v>
      </c>
      <c r="I302" s="4" t="s">
        <v>854</v>
      </c>
      <c r="J302" s="3">
        <f t="shared" si="41"/>
        <v>25000</v>
      </c>
      <c r="K302" s="3">
        <f t="shared" si="35"/>
        <v>0</v>
      </c>
      <c r="L302" s="5" t="str">
        <f t="shared" si="36"/>
        <v>65</v>
      </c>
      <c r="M302" s="3">
        <f t="shared" si="38"/>
        <v>16250</v>
      </c>
      <c r="N302" s="6">
        <f t="shared" si="39"/>
        <v>35</v>
      </c>
      <c r="O302" s="3">
        <f t="shared" si="40"/>
        <v>8750</v>
      </c>
    </row>
    <row r="303" spans="1:15" x14ac:dyDescent="0.25">
      <c r="A303" s="2">
        <v>44965</v>
      </c>
      <c r="B303" s="4" t="s">
        <v>284</v>
      </c>
      <c r="C303" s="3">
        <v>25000</v>
      </c>
      <c r="D303" s="4" t="s">
        <v>57</v>
      </c>
      <c r="E303" s="4" t="s">
        <v>36</v>
      </c>
      <c r="F303" s="4" t="s">
        <v>37</v>
      </c>
      <c r="G303" s="4" t="s">
        <v>130</v>
      </c>
      <c r="H303" s="4" t="str">
        <f t="shared" si="37"/>
        <v>UNLIMITED 50R</v>
      </c>
      <c r="I303" s="4" t="s">
        <v>854</v>
      </c>
      <c r="J303" s="3">
        <f t="shared" si="41"/>
        <v>25000</v>
      </c>
      <c r="K303" s="3">
        <f t="shared" si="35"/>
        <v>0</v>
      </c>
      <c r="L303" s="5" t="str">
        <f t="shared" si="36"/>
        <v>65</v>
      </c>
      <c r="M303" s="3">
        <f t="shared" si="38"/>
        <v>16250</v>
      </c>
      <c r="N303" s="6">
        <f t="shared" si="39"/>
        <v>35</v>
      </c>
      <c r="O303" s="3">
        <f t="shared" si="40"/>
        <v>8750</v>
      </c>
    </row>
    <row r="304" spans="1:15" x14ac:dyDescent="0.25">
      <c r="A304" s="2">
        <v>44966</v>
      </c>
      <c r="B304" s="4" t="s">
        <v>474</v>
      </c>
      <c r="C304" s="3">
        <v>332000</v>
      </c>
      <c r="D304" s="4" t="s">
        <v>57</v>
      </c>
      <c r="E304" s="4" t="s">
        <v>30</v>
      </c>
      <c r="F304" s="4" t="s">
        <v>31</v>
      </c>
      <c r="G304" s="4" t="s">
        <v>32</v>
      </c>
      <c r="H304" s="4" t="str">
        <f t="shared" si="37"/>
        <v>UNLIMITED 300</v>
      </c>
      <c r="I304" s="4" t="s">
        <v>849</v>
      </c>
      <c r="J304" s="3">
        <f t="shared" si="41"/>
        <v>297000</v>
      </c>
      <c r="K304" s="3">
        <f t="shared" si="35"/>
        <v>35000</v>
      </c>
      <c r="L304" s="5" t="str">
        <f t="shared" si="36"/>
        <v>63</v>
      </c>
      <c r="M304" s="3">
        <f t="shared" si="38"/>
        <v>187110</v>
      </c>
      <c r="N304" s="6">
        <f t="shared" si="39"/>
        <v>37</v>
      </c>
      <c r="O304" s="3">
        <f t="shared" si="40"/>
        <v>109890</v>
      </c>
    </row>
    <row r="305" spans="1:15" x14ac:dyDescent="0.25">
      <c r="A305" s="2">
        <v>44970</v>
      </c>
      <c r="B305" s="4" t="s">
        <v>287</v>
      </c>
      <c r="C305" s="3">
        <v>38000</v>
      </c>
      <c r="D305" s="4" t="s">
        <v>29</v>
      </c>
      <c r="E305" s="4" t="s">
        <v>30</v>
      </c>
      <c r="F305" s="4" t="s">
        <v>31</v>
      </c>
      <c r="G305" s="4" t="s">
        <v>130</v>
      </c>
      <c r="H305" s="4" t="str">
        <f t="shared" si="37"/>
        <v>UNLIMITED 100R</v>
      </c>
      <c r="I305" s="4" t="s">
        <v>853</v>
      </c>
      <c r="J305" s="3">
        <f t="shared" si="41"/>
        <v>38000</v>
      </c>
      <c r="K305" s="3">
        <f t="shared" si="35"/>
        <v>0</v>
      </c>
      <c r="L305" s="5" t="str">
        <f t="shared" si="36"/>
        <v>68</v>
      </c>
      <c r="M305" s="3">
        <f t="shared" si="38"/>
        <v>25840.000000000004</v>
      </c>
      <c r="N305" s="6">
        <f t="shared" si="39"/>
        <v>32</v>
      </c>
      <c r="O305" s="3">
        <f t="shared" si="40"/>
        <v>12159.999999999996</v>
      </c>
    </row>
    <row r="306" spans="1:15" x14ac:dyDescent="0.25">
      <c r="A306" s="2">
        <v>44970</v>
      </c>
      <c r="B306" s="4" t="s">
        <v>430</v>
      </c>
      <c r="C306" s="3">
        <v>49000</v>
      </c>
      <c r="D306" s="4" t="s">
        <v>29</v>
      </c>
      <c r="E306" s="4" t="s">
        <v>36</v>
      </c>
      <c r="F306" s="4" t="s">
        <v>37</v>
      </c>
      <c r="G306" s="4" t="s">
        <v>130</v>
      </c>
      <c r="H306" s="4" t="str">
        <f t="shared" si="37"/>
        <v>UNLIMITED 150R</v>
      </c>
      <c r="I306" s="4" t="s">
        <v>856</v>
      </c>
      <c r="J306" s="3">
        <f t="shared" si="41"/>
        <v>49000</v>
      </c>
      <c r="K306" s="3">
        <f t="shared" si="35"/>
        <v>0</v>
      </c>
      <c r="L306" s="5" t="str">
        <f t="shared" si="36"/>
        <v>71</v>
      </c>
      <c r="M306" s="3">
        <f t="shared" si="38"/>
        <v>34790</v>
      </c>
      <c r="N306" s="6">
        <f t="shared" si="39"/>
        <v>29</v>
      </c>
      <c r="O306" s="3">
        <f t="shared" si="40"/>
        <v>14210</v>
      </c>
    </row>
    <row r="307" spans="1:15" x14ac:dyDescent="0.25">
      <c r="A307" s="2">
        <v>44970</v>
      </c>
      <c r="B307" s="4" t="s">
        <v>476</v>
      </c>
      <c r="C307" s="3">
        <v>99000</v>
      </c>
      <c r="D307" s="4" t="s">
        <v>57</v>
      </c>
      <c r="E307" s="4" t="s">
        <v>30</v>
      </c>
      <c r="F307" s="4" t="s">
        <v>31</v>
      </c>
      <c r="G307" s="4" t="s">
        <v>130</v>
      </c>
      <c r="H307" s="4" t="str">
        <f t="shared" si="37"/>
        <v>UNLIMITED 300R</v>
      </c>
      <c r="I307" s="4" t="s">
        <v>855</v>
      </c>
      <c r="J307" s="3">
        <f t="shared" si="41"/>
        <v>99000</v>
      </c>
      <c r="K307" s="3">
        <f t="shared" si="35"/>
        <v>0</v>
      </c>
      <c r="L307" s="5" t="str">
        <f t="shared" si="36"/>
        <v>63</v>
      </c>
      <c r="M307" s="3">
        <f t="shared" si="38"/>
        <v>62370</v>
      </c>
      <c r="N307" s="6">
        <f t="shared" si="39"/>
        <v>37</v>
      </c>
      <c r="O307" s="3">
        <f t="shared" si="40"/>
        <v>36630</v>
      </c>
    </row>
    <row r="308" spans="1:15" x14ac:dyDescent="0.25">
      <c r="A308" s="2">
        <v>44970</v>
      </c>
      <c r="B308" s="4" t="s">
        <v>477</v>
      </c>
      <c r="C308" s="3">
        <v>99000</v>
      </c>
      <c r="D308" s="4" t="s">
        <v>57</v>
      </c>
      <c r="E308" s="4" t="s">
        <v>30</v>
      </c>
      <c r="F308" s="4" t="s">
        <v>31</v>
      </c>
      <c r="G308" s="4" t="s">
        <v>130</v>
      </c>
      <c r="H308" s="4" t="str">
        <f t="shared" si="37"/>
        <v>UNLIMITED 300R</v>
      </c>
      <c r="I308" s="4" t="s">
        <v>855</v>
      </c>
      <c r="J308" s="3">
        <f t="shared" si="41"/>
        <v>99000</v>
      </c>
      <c r="K308" s="3">
        <f t="shared" si="35"/>
        <v>0</v>
      </c>
      <c r="L308" s="5" t="str">
        <f t="shared" si="36"/>
        <v>63</v>
      </c>
      <c r="M308" s="3">
        <f t="shared" si="38"/>
        <v>62370</v>
      </c>
      <c r="N308" s="6">
        <f t="shared" si="39"/>
        <v>37</v>
      </c>
      <c r="O308" s="3">
        <f t="shared" si="40"/>
        <v>36630</v>
      </c>
    </row>
    <row r="309" spans="1:15" x14ac:dyDescent="0.25">
      <c r="A309" s="2">
        <v>44970</v>
      </c>
      <c r="B309" s="4" t="s">
        <v>417</v>
      </c>
      <c r="C309" s="3">
        <v>99000</v>
      </c>
      <c r="D309" s="4" t="s">
        <v>57</v>
      </c>
      <c r="E309" s="4" t="s">
        <v>30</v>
      </c>
      <c r="F309" s="4" t="s">
        <v>31</v>
      </c>
      <c r="G309" s="4" t="s">
        <v>130</v>
      </c>
      <c r="H309" s="4" t="str">
        <f t="shared" si="37"/>
        <v>UNLIMITED 300R</v>
      </c>
      <c r="I309" s="4" t="s">
        <v>855</v>
      </c>
      <c r="J309" s="3">
        <f t="shared" si="41"/>
        <v>99000</v>
      </c>
      <c r="K309" s="3">
        <f t="shared" si="35"/>
        <v>0</v>
      </c>
      <c r="L309" s="5" t="str">
        <f t="shared" si="36"/>
        <v>63</v>
      </c>
      <c r="M309" s="3">
        <f t="shared" si="38"/>
        <v>62370</v>
      </c>
      <c r="N309" s="6">
        <f t="shared" si="39"/>
        <v>37</v>
      </c>
      <c r="O309" s="3">
        <f t="shared" si="40"/>
        <v>36630</v>
      </c>
    </row>
    <row r="310" spans="1:15" x14ac:dyDescent="0.25">
      <c r="A310" s="2">
        <v>44970</v>
      </c>
      <c r="B310" s="4" t="s">
        <v>331</v>
      </c>
      <c r="C310" s="3">
        <v>25000</v>
      </c>
      <c r="D310" s="4" t="s">
        <v>29</v>
      </c>
      <c r="E310" s="4" t="s">
        <v>30</v>
      </c>
      <c r="F310" s="4" t="s">
        <v>31</v>
      </c>
      <c r="G310" s="4" t="s">
        <v>130</v>
      </c>
      <c r="H310" s="4" t="str">
        <f t="shared" si="37"/>
        <v>UNLIMITED 50R</v>
      </c>
      <c r="I310" s="4" t="s">
        <v>854</v>
      </c>
      <c r="J310" s="3">
        <f t="shared" si="41"/>
        <v>25000</v>
      </c>
      <c r="K310" s="3">
        <f t="shared" si="35"/>
        <v>0</v>
      </c>
      <c r="L310" s="5" t="str">
        <f t="shared" si="36"/>
        <v>65</v>
      </c>
      <c r="M310" s="3">
        <f t="shared" si="38"/>
        <v>16250</v>
      </c>
      <c r="N310" s="6">
        <f t="shared" si="39"/>
        <v>35</v>
      </c>
      <c r="O310" s="3">
        <f t="shared" si="40"/>
        <v>8750</v>
      </c>
    </row>
    <row r="311" spans="1:15" x14ac:dyDescent="0.25">
      <c r="A311" s="2">
        <v>44970</v>
      </c>
      <c r="B311" s="4" t="s">
        <v>189</v>
      </c>
      <c r="C311" s="3">
        <v>25000</v>
      </c>
      <c r="D311" s="4" t="s">
        <v>29</v>
      </c>
      <c r="E311" s="4" t="s">
        <v>50</v>
      </c>
      <c r="F311" s="4" t="s">
        <v>46</v>
      </c>
      <c r="G311" s="4" t="s">
        <v>130</v>
      </c>
      <c r="H311" s="4" t="str">
        <f t="shared" si="37"/>
        <v>UNLIMITED 50R</v>
      </c>
      <c r="I311" s="4" t="s">
        <v>854</v>
      </c>
      <c r="J311" s="3">
        <f t="shared" si="41"/>
        <v>25000</v>
      </c>
      <c r="K311" s="3">
        <f t="shared" si="35"/>
        <v>0</v>
      </c>
      <c r="L311" s="5" t="str">
        <f t="shared" si="36"/>
        <v>65</v>
      </c>
      <c r="M311" s="3">
        <f t="shared" si="38"/>
        <v>16250</v>
      </c>
      <c r="N311" s="6">
        <f t="shared" si="39"/>
        <v>35</v>
      </c>
      <c r="O311" s="3">
        <f t="shared" si="40"/>
        <v>8750</v>
      </c>
    </row>
    <row r="312" spans="1:15" x14ac:dyDescent="0.25">
      <c r="A312" s="2">
        <v>44970</v>
      </c>
      <c r="B312" s="4" t="s">
        <v>194</v>
      </c>
      <c r="C312" s="3">
        <v>25000</v>
      </c>
      <c r="D312" s="4" t="s">
        <v>29</v>
      </c>
      <c r="E312" s="4" t="s">
        <v>50</v>
      </c>
      <c r="F312" s="4" t="s">
        <v>46</v>
      </c>
      <c r="G312" s="4" t="s">
        <v>130</v>
      </c>
      <c r="H312" s="4" t="str">
        <f t="shared" si="37"/>
        <v>UNLIMITED 50R</v>
      </c>
      <c r="I312" s="4" t="s">
        <v>854</v>
      </c>
      <c r="J312" s="3">
        <f t="shared" si="41"/>
        <v>25000</v>
      </c>
      <c r="K312" s="3">
        <f t="shared" si="35"/>
        <v>0</v>
      </c>
      <c r="L312" s="5" t="str">
        <f t="shared" si="36"/>
        <v>65</v>
      </c>
      <c r="M312" s="3">
        <f t="shared" si="38"/>
        <v>16250</v>
      </c>
      <c r="N312" s="6">
        <f t="shared" si="39"/>
        <v>35</v>
      </c>
      <c r="O312" s="3">
        <f t="shared" si="40"/>
        <v>8750</v>
      </c>
    </row>
    <row r="313" spans="1:15" x14ac:dyDescent="0.25">
      <c r="A313" s="2">
        <v>44970</v>
      </c>
      <c r="B313" s="4" t="s">
        <v>407</v>
      </c>
      <c r="C313" s="3">
        <v>25000</v>
      </c>
      <c r="D313" s="4" t="s">
        <v>29</v>
      </c>
      <c r="E313" s="4" t="s">
        <v>36</v>
      </c>
      <c r="F313" s="4" t="s">
        <v>37</v>
      </c>
      <c r="G313" s="4" t="s">
        <v>130</v>
      </c>
      <c r="H313" s="4" t="str">
        <f t="shared" si="37"/>
        <v>UNLIMITED 50R</v>
      </c>
      <c r="I313" s="4" t="s">
        <v>854</v>
      </c>
      <c r="J313" s="3">
        <f t="shared" si="41"/>
        <v>25000</v>
      </c>
      <c r="K313" s="3">
        <f t="shared" si="35"/>
        <v>0</v>
      </c>
      <c r="L313" s="5" t="str">
        <f t="shared" si="36"/>
        <v>65</v>
      </c>
      <c r="M313" s="3">
        <f t="shared" si="38"/>
        <v>16250</v>
      </c>
      <c r="N313" s="6">
        <f t="shared" si="39"/>
        <v>35</v>
      </c>
      <c r="O313" s="3">
        <f t="shared" si="40"/>
        <v>8750</v>
      </c>
    </row>
    <row r="314" spans="1:15" x14ac:dyDescent="0.25">
      <c r="A314" s="2">
        <v>44971</v>
      </c>
      <c r="B314" s="4" t="s">
        <v>433</v>
      </c>
      <c r="C314" s="3">
        <v>25000</v>
      </c>
      <c r="D314" s="4" t="s">
        <v>29</v>
      </c>
      <c r="E314" s="4" t="s">
        <v>36</v>
      </c>
      <c r="F314" s="4" t="s">
        <v>37</v>
      </c>
      <c r="G314" s="4" t="s">
        <v>130</v>
      </c>
      <c r="H314" s="4" t="str">
        <f t="shared" si="37"/>
        <v>UNLIMITED 50R</v>
      </c>
      <c r="I314" s="4" t="s">
        <v>854</v>
      </c>
      <c r="J314" s="3">
        <f t="shared" si="41"/>
        <v>25000</v>
      </c>
      <c r="K314" s="3">
        <f t="shared" si="35"/>
        <v>0</v>
      </c>
      <c r="L314" s="5" t="str">
        <f t="shared" si="36"/>
        <v>65</v>
      </c>
      <c r="M314" s="3">
        <f t="shared" si="38"/>
        <v>16250</v>
      </c>
      <c r="N314" s="6">
        <f t="shared" si="39"/>
        <v>35</v>
      </c>
      <c r="O314" s="3">
        <f t="shared" si="40"/>
        <v>8750</v>
      </c>
    </row>
    <row r="315" spans="1:15" x14ac:dyDescent="0.25">
      <c r="A315" s="2">
        <v>44972</v>
      </c>
      <c r="B315" s="4" t="s">
        <v>478</v>
      </c>
      <c r="C315" s="3">
        <v>110000</v>
      </c>
      <c r="D315" s="4" t="s">
        <v>57</v>
      </c>
      <c r="E315" s="4" t="s">
        <v>155</v>
      </c>
      <c r="F315" s="4" t="s">
        <v>46</v>
      </c>
      <c r="G315" s="4" t="s">
        <v>32</v>
      </c>
      <c r="H315" s="4" t="str">
        <f t="shared" si="37"/>
        <v>UNLIMITED 50</v>
      </c>
      <c r="I315" s="4" t="s">
        <v>847</v>
      </c>
      <c r="J315" s="3">
        <f t="shared" si="41"/>
        <v>75000</v>
      </c>
      <c r="K315" s="3">
        <f t="shared" si="35"/>
        <v>35000</v>
      </c>
      <c r="L315" s="5" t="str">
        <f t="shared" si="36"/>
        <v>65</v>
      </c>
      <c r="M315" s="3">
        <f t="shared" si="38"/>
        <v>48750</v>
      </c>
      <c r="N315" s="6">
        <f t="shared" si="39"/>
        <v>35</v>
      </c>
      <c r="O315" s="3">
        <f t="shared" si="40"/>
        <v>26250</v>
      </c>
    </row>
    <row r="316" spans="1:15" x14ac:dyDescent="0.25">
      <c r="A316" s="2">
        <v>44973</v>
      </c>
      <c r="B316" s="4" t="s">
        <v>480</v>
      </c>
      <c r="C316" s="3">
        <v>39567</v>
      </c>
      <c r="D316" s="4" t="s">
        <v>29</v>
      </c>
      <c r="E316" s="4" t="s">
        <v>30</v>
      </c>
      <c r="F316" s="4" t="s">
        <v>409</v>
      </c>
      <c r="G316" s="4" t="s">
        <v>437</v>
      </c>
      <c r="H316" s="4" t="s">
        <v>864</v>
      </c>
      <c r="I316" s="4" t="s">
        <v>864</v>
      </c>
      <c r="J316" s="3" t="str">
        <f t="shared" si="41"/>
        <v>N/A</v>
      </c>
      <c r="K316" s="3" t="str">
        <f t="shared" si="35"/>
        <v>N/A</v>
      </c>
      <c r="L316" s="5" t="str">
        <f t="shared" si="36"/>
        <v>N/A</v>
      </c>
      <c r="M316" s="3" t="s">
        <v>864</v>
      </c>
      <c r="N316" s="6" t="s">
        <v>864</v>
      </c>
      <c r="O316" s="3" t="s">
        <v>864</v>
      </c>
    </row>
    <row r="317" spans="1:15" x14ac:dyDescent="0.25">
      <c r="A317" s="2">
        <v>44973</v>
      </c>
      <c r="B317" s="4" t="s">
        <v>481</v>
      </c>
      <c r="C317" s="3">
        <v>39800</v>
      </c>
      <c r="D317" s="4" t="s">
        <v>29</v>
      </c>
      <c r="E317" s="4" t="s">
        <v>30</v>
      </c>
      <c r="F317" s="4" t="s">
        <v>409</v>
      </c>
      <c r="G317" s="4" t="s">
        <v>437</v>
      </c>
      <c r="H317" s="4" t="s">
        <v>864</v>
      </c>
      <c r="I317" s="4" t="s">
        <v>864</v>
      </c>
      <c r="J317" s="3" t="str">
        <f t="shared" si="41"/>
        <v>N/A</v>
      </c>
      <c r="K317" s="3" t="str">
        <f t="shared" si="35"/>
        <v>N/A</v>
      </c>
      <c r="L317" s="5" t="str">
        <f t="shared" si="36"/>
        <v>N/A</v>
      </c>
      <c r="M317" s="3" t="s">
        <v>864</v>
      </c>
      <c r="N317" s="6" t="s">
        <v>864</v>
      </c>
      <c r="O317" s="3" t="s">
        <v>864</v>
      </c>
    </row>
    <row r="318" spans="1:15" x14ac:dyDescent="0.25">
      <c r="A318" s="2">
        <v>44973</v>
      </c>
      <c r="B318" s="4" t="s">
        <v>413</v>
      </c>
      <c r="C318" s="3">
        <v>99000</v>
      </c>
      <c r="D318" s="4" t="s">
        <v>57</v>
      </c>
      <c r="E318" s="4" t="s">
        <v>30</v>
      </c>
      <c r="F318" s="4" t="s">
        <v>31</v>
      </c>
      <c r="G318" s="4" t="s">
        <v>130</v>
      </c>
      <c r="H318" s="4" t="str">
        <f>IF(AND(A318&lt;DATE(2023,10,1),C318=110000),"UNLIMITED 50",
IF(AND(A318&lt;DATE(2023,10,1),C318=149000),"UNLIMITED 100",
IF(AND(A318&lt;DATE(2023,10,1),C318=182000),"UNLIMITED 150",
IF(AND(A318&lt;DATE(2023,10,1),C318=332000),"UNLIMITED 300",
IF(AND(A318&lt;DATE(2023,10,1),C318=212000),"CAPPED 200",
IF(AND(A318&lt;DATE(2023,10,1),C318=392000),"CAPPED 500",
IF(AND(A318&lt;DATE(2023,10,1),C318=25000),"UNLIMITED 50R",
IF(AND(A318&lt;DATE(2023,10,1),C318=38000),"UNLIMITED 100R",
IF(AND(A318&lt;DATE(2023,10,1),C318=49000),"UNLIMITED 150R",
IF(AND(A318&lt;DATE(2023,10,1),C318=99000),"UNLIMITED 300R",
IF(AND(A318&lt;DATE(2023,10,1),C318=59000),"CAPPED 200R",
IF(AND(A318&lt;DATE(2023,10,1),C318=119000),"CAPPED 500R",
IF(AND(A318&gt;=DATE(2023,10,1),A318&lt;DATE(2024,4,1),C318=125000),"UNLIMITED 50",
IF(AND(A318&gt;=DATE(2023,10,1),A318&lt;DATE(2024,4,1),C318=179000),"UNLIMITED 100",
IF(AND(A318&gt;=DATE(2023,10,1),A318&lt;DATE(2024,4,1),C318=233000),"UNLIMITED 150",
IF(AND(A318&gt;=DATE(2023,10,1),A318&lt;DATE(2024,4,1),C318=350000),"UNLIMITED 300",
IF(AND(A318&gt;=DATE(2023,10,1),A318&lt;DATE(2024,4,1),C318=30000),"UNLIMITED 50R",
IF(AND(A318&gt;=DATE(2023,10,1),A318&lt;DATE(2024,4,1),C318=48000),"UNLIMITED 100R",
IF(AND(A318&gt;=DATE(2023,10,1),A318&lt;DATE(2024,4,1),C318=66000),"UNLIMITED 150R",
IF(AND(A318&gt;=DATE(2023,10,1),A318&lt;DATE(2024,4,1),C318=105000),"UNLIMITED 300R",
IF(AND(A318&gt;=DATE(2024,4,1),C318=140000),"UNLIMITED 50",
IF(AND(A318&gt;=DATE(2024,4,1),C318=230000),"UNLIMITED 100",
IF(AND(A318&gt;=DATE(2024,4,1),C318=311000),"UNLIMITED 150",
IF(AND(A318&gt;=DATE(2024,4,1),C318=470000),"UNLIMITED 300",
IF(AND(A318&gt;=DATE(2024,4,1),C318=35000),"UNLIMITED 50R",
IF(AND(A318&gt;=DATE(2024,4,1),C318=65000),"UNLIMITED 100R",
IF(AND(A318&gt;=DATE(2024,4,1),C318=92000),"UNLIMITED 150R",
IF(AND(A318&gt;=DATE(2024,4,1),C318=145000),"UNLIMITED 300R",IF(AND(A318&lt;DATE(2023,10,1),C318=75000),"UNLIMITED 50L",
IF(AND(A318&lt;DATE(2023,10,1),C318=114000),"UNLIMITED 100L",
IF(AND(A318&lt;DATE(2023,10,1),C318=147000),"UNLIMITED 150L",
IF(AND(A318&lt;DATE(2023,10,1),C318=297000),"UNLIMITED 300L",
IF(AND(A318&lt;DATE(2023,10,1),C318=177000),"CAPPED 200L",
IF(AND(A318&lt;DATE(2023,10,1),C318=357000),"CAPPED 500L",
IF(AND(A318&gt;=DATE(2023,10,1),A318&lt;DATE(2024,4,1),C318=90000),"UNLIMITED 50L",
IF(AND(A318&gt;=DATE(2023,10,1),A318&lt;DATE(2024,4,1),C318=144000),"UNLIMITED 100L",
IF(AND(A318&gt;=DATE(2023,10,1),A318&lt;DATE(2024,4,1),C318=198000),"UNLIMITED 150L",
IF(AND(A318&gt;=DATE(2023,10,1),A318&lt;DATE(2024,4,1),C318=315000),"UNLIMITED 300L",
IF(AND(A318&gt;=DATE(2024,4,1),C318=105000),"UNLIMITED 50L",
IF(AND(A318&gt;=DATE(2024,4,1),C318=195000),"UNLIMITED 100L",
IF(AND(A318&gt;=DATE(2024,4,1),C318=276000),"UNLIMITED 150L",
IF(AND(A318&gt;=DATE(2024,4,1),C318=435000),"UNLIMITED 300L",""))))))))))))))))))))))))))))))))))))))))))</f>
        <v>UNLIMITED 300R</v>
      </c>
      <c r="I318" s="4" t="s">
        <v>855</v>
      </c>
      <c r="J318" s="3">
        <f t="shared" si="41"/>
        <v>99000</v>
      </c>
      <c r="K318" s="3">
        <f t="shared" si="35"/>
        <v>0</v>
      </c>
      <c r="L318" s="5" t="str">
        <f t="shared" si="36"/>
        <v>63</v>
      </c>
      <c r="M318" s="3">
        <f t="shared" si="38"/>
        <v>62370</v>
      </c>
      <c r="N318" s="6">
        <f t="shared" si="39"/>
        <v>37</v>
      </c>
      <c r="O318" s="3">
        <f t="shared" si="40"/>
        <v>36630</v>
      </c>
    </row>
    <row r="319" spans="1:15" x14ac:dyDescent="0.25">
      <c r="A319" s="2">
        <v>44973</v>
      </c>
      <c r="B319" s="4" t="s">
        <v>167</v>
      </c>
      <c r="C319" s="3">
        <v>99000</v>
      </c>
      <c r="D319" s="4" t="s">
        <v>57</v>
      </c>
      <c r="E319" s="4" t="s">
        <v>30</v>
      </c>
      <c r="F319" s="4" t="s">
        <v>31</v>
      </c>
      <c r="G319" s="4" t="s">
        <v>130</v>
      </c>
      <c r="H319" s="4" t="str">
        <f>IF(AND(A319&lt;DATE(2023,10,1),C319=110000),"UNLIMITED 50",
IF(AND(A319&lt;DATE(2023,10,1),C319=149000),"UNLIMITED 100",
IF(AND(A319&lt;DATE(2023,10,1),C319=182000),"UNLIMITED 150",
IF(AND(A319&lt;DATE(2023,10,1),C319=332000),"UNLIMITED 300",
IF(AND(A319&lt;DATE(2023,10,1),C319=212000),"CAPPED 200",
IF(AND(A319&lt;DATE(2023,10,1),C319=392000),"CAPPED 500",
IF(AND(A319&lt;DATE(2023,10,1),C319=25000),"UNLIMITED 50R",
IF(AND(A319&lt;DATE(2023,10,1),C319=38000),"UNLIMITED 100R",
IF(AND(A319&lt;DATE(2023,10,1),C319=49000),"UNLIMITED 150R",
IF(AND(A319&lt;DATE(2023,10,1),C319=99000),"UNLIMITED 300R",
IF(AND(A319&lt;DATE(2023,10,1),C319=59000),"CAPPED 200R",
IF(AND(A319&lt;DATE(2023,10,1),C319=119000),"CAPPED 500R",
IF(AND(A319&gt;=DATE(2023,10,1),A319&lt;DATE(2024,4,1),C319=125000),"UNLIMITED 50",
IF(AND(A319&gt;=DATE(2023,10,1),A319&lt;DATE(2024,4,1),C319=179000),"UNLIMITED 100",
IF(AND(A319&gt;=DATE(2023,10,1),A319&lt;DATE(2024,4,1),C319=233000),"UNLIMITED 150",
IF(AND(A319&gt;=DATE(2023,10,1),A319&lt;DATE(2024,4,1),C319=350000),"UNLIMITED 300",
IF(AND(A319&gt;=DATE(2023,10,1),A319&lt;DATE(2024,4,1),C319=30000),"UNLIMITED 50R",
IF(AND(A319&gt;=DATE(2023,10,1),A319&lt;DATE(2024,4,1),C319=48000),"UNLIMITED 100R",
IF(AND(A319&gt;=DATE(2023,10,1),A319&lt;DATE(2024,4,1),C319=66000),"UNLIMITED 150R",
IF(AND(A319&gt;=DATE(2023,10,1),A319&lt;DATE(2024,4,1),C319=105000),"UNLIMITED 300R",
IF(AND(A319&gt;=DATE(2024,4,1),C319=140000),"UNLIMITED 50",
IF(AND(A319&gt;=DATE(2024,4,1),C319=230000),"UNLIMITED 100",
IF(AND(A319&gt;=DATE(2024,4,1),C319=311000),"UNLIMITED 150",
IF(AND(A319&gt;=DATE(2024,4,1),C319=470000),"UNLIMITED 300",
IF(AND(A319&gt;=DATE(2024,4,1),C319=35000),"UNLIMITED 50R",
IF(AND(A319&gt;=DATE(2024,4,1),C319=65000),"UNLIMITED 100R",
IF(AND(A319&gt;=DATE(2024,4,1),C319=92000),"UNLIMITED 150R",
IF(AND(A319&gt;=DATE(2024,4,1),C319=145000),"UNLIMITED 300R",IF(AND(A319&lt;DATE(2023,10,1),C319=75000),"UNLIMITED 50L",
IF(AND(A319&lt;DATE(2023,10,1),C319=114000),"UNLIMITED 100L",
IF(AND(A319&lt;DATE(2023,10,1),C319=147000),"UNLIMITED 150L",
IF(AND(A319&lt;DATE(2023,10,1),C319=297000),"UNLIMITED 300L",
IF(AND(A319&lt;DATE(2023,10,1),C319=177000),"CAPPED 200L",
IF(AND(A319&lt;DATE(2023,10,1),C319=357000),"CAPPED 500L",
IF(AND(A319&gt;=DATE(2023,10,1),A319&lt;DATE(2024,4,1),C319=90000),"UNLIMITED 50L",
IF(AND(A319&gt;=DATE(2023,10,1),A319&lt;DATE(2024,4,1),C319=144000),"UNLIMITED 100L",
IF(AND(A319&gt;=DATE(2023,10,1),A319&lt;DATE(2024,4,1),C319=198000),"UNLIMITED 150L",
IF(AND(A319&gt;=DATE(2023,10,1),A319&lt;DATE(2024,4,1),C319=315000),"UNLIMITED 300L",
IF(AND(A319&gt;=DATE(2024,4,1),C319=105000),"UNLIMITED 50L",
IF(AND(A319&gt;=DATE(2024,4,1),C319=195000),"UNLIMITED 100L",
IF(AND(A319&gt;=DATE(2024,4,1),C319=276000),"UNLIMITED 150L",
IF(AND(A319&gt;=DATE(2024,4,1),C319=435000),"UNLIMITED 300L",""))))))))))))))))))))))))))))))))))))))))))</f>
        <v>UNLIMITED 300R</v>
      </c>
      <c r="I319" s="4" t="s">
        <v>855</v>
      </c>
      <c r="J319" s="3">
        <f t="shared" ref="J319:J350" si="42">IF(OR(I319="UNLIMITED 50", I319="UNLIMITED 100", I319="UNLIMITED 150", I319="UNLIMITED 300", I319="CAPPED 200", I319="CAPPED 500"), C319-35000,
IF(OR(I319="UNLIMITED 50(Recurrent)", I319="UNLIMITED 100(Recurrent)", I319="UNLIMITED 150(Recurrent)", I319="UNLIMITED 300(Recurrent)", I319="CAPPED 200(Recurrent)", I319="CAPPED 500(Recurrent)"), C319,
IF(OR(I319="UNLIMITED 50 (No logistics)", I319="UNLIMITED 100 (No logistics)", I319="UNLIMITED 150 (No logistics)", I319="UNLIMITED 300 (No logistics)", I319="CAPPED 200 (No logistics)", I319="CAPPED 500 (No logistics)"), C319,
IF(I319="N/A", "N/A", ""))))</f>
        <v>99000</v>
      </c>
      <c r="K319" s="3">
        <f t="shared" si="35"/>
        <v>0</v>
      </c>
      <c r="L319" s="5" t="str">
        <f t="shared" si="36"/>
        <v>63</v>
      </c>
      <c r="M319" s="3">
        <f t="shared" si="38"/>
        <v>62370</v>
      </c>
      <c r="N319" s="6">
        <f t="shared" si="39"/>
        <v>37</v>
      </c>
      <c r="O319" s="3">
        <f t="shared" si="40"/>
        <v>36630</v>
      </c>
    </row>
    <row r="320" spans="1:15" x14ac:dyDescent="0.25">
      <c r="A320" s="2">
        <v>44975</v>
      </c>
      <c r="B320" s="4" t="s">
        <v>152</v>
      </c>
      <c r="C320" s="3">
        <v>39800</v>
      </c>
      <c r="D320" s="4" t="s">
        <v>29</v>
      </c>
      <c r="E320" s="4" t="s">
        <v>30</v>
      </c>
      <c r="F320" s="4" t="s">
        <v>409</v>
      </c>
      <c r="G320" s="4" t="s">
        <v>437</v>
      </c>
      <c r="H320" s="4" t="s">
        <v>864</v>
      </c>
      <c r="I320" s="4" t="s">
        <v>864</v>
      </c>
      <c r="J320" s="3" t="str">
        <f t="shared" si="42"/>
        <v>N/A</v>
      </c>
      <c r="K320" s="3" t="str">
        <f t="shared" si="35"/>
        <v>N/A</v>
      </c>
      <c r="L320" s="5" t="str">
        <f t="shared" si="36"/>
        <v>N/A</v>
      </c>
      <c r="M320" s="3" t="s">
        <v>864</v>
      </c>
      <c r="N320" s="6" t="s">
        <v>864</v>
      </c>
      <c r="O320" s="3" t="s">
        <v>864</v>
      </c>
    </row>
    <row r="321" spans="1:15" x14ac:dyDescent="0.25">
      <c r="A321" s="2">
        <v>44975</v>
      </c>
      <c r="B321" s="4" t="s">
        <v>482</v>
      </c>
      <c r="C321" s="3">
        <v>110000</v>
      </c>
      <c r="D321" s="4" t="s">
        <v>57</v>
      </c>
      <c r="E321" s="4" t="s">
        <v>30</v>
      </c>
      <c r="F321" s="4" t="s">
        <v>31</v>
      </c>
      <c r="G321" s="4" t="s">
        <v>32</v>
      </c>
      <c r="H321" s="4" t="str">
        <f t="shared" ref="H321:H346" si="43">IF(AND(A321&lt;DATE(2023,10,1),C321=110000),"UNLIMITED 50",
IF(AND(A321&lt;DATE(2023,10,1),C321=149000),"UNLIMITED 100",
IF(AND(A321&lt;DATE(2023,10,1),C321=182000),"UNLIMITED 150",
IF(AND(A321&lt;DATE(2023,10,1),C321=332000),"UNLIMITED 300",
IF(AND(A321&lt;DATE(2023,10,1),C321=212000),"CAPPED 200",
IF(AND(A321&lt;DATE(2023,10,1),C321=392000),"CAPPED 500",
IF(AND(A321&lt;DATE(2023,10,1),C321=25000),"UNLIMITED 50R",
IF(AND(A321&lt;DATE(2023,10,1),C321=38000),"UNLIMITED 100R",
IF(AND(A321&lt;DATE(2023,10,1),C321=49000),"UNLIMITED 150R",
IF(AND(A321&lt;DATE(2023,10,1),C321=99000),"UNLIMITED 300R",
IF(AND(A321&lt;DATE(2023,10,1),C321=59000),"CAPPED 200R",
IF(AND(A321&lt;DATE(2023,10,1),C321=119000),"CAPPED 500R",
IF(AND(A321&gt;=DATE(2023,10,1),A321&lt;DATE(2024,4,1),C321=125000),"UNLIMITED 50",
IF(AND(A321&gt;=DATE(2023,10,1),A321&lt;DATE(2024,4,1),C321=179000),"UNLIMITED 100",
IF(AND(A321&gt;=DATE(2023,10,1),A321&lt;DATE(2024,4,1),C321=233000),"UNLIMITED 150",
IF(AND(A321&gt;=DATE(2023,10,1),A321&lt;DATE(2024,4,1),C321=350000),"UNLIMITED 300",
IF(AND(A321&gt;=DATE(2023,10,1),A321&lt;DATE(2024,4,1),C321=30000),"UNLIMITED 50R",
IF(AND(A321&gt;=DATE(2023,10,1),A321&lt;DATE(2024,4,1),C321=48000),"UNLIMITED 100R",
IF(AND(A321&gt;=DATE(2023,10,1),A321&lt;DATE(2024,4,1),C321=66000),"UNLIMITED 150R",
IF(AND(A321&gt;=DATE(2023,10,1),A321&lt;DATE(2024,4,1),C321=105000),"UNLIMITED 300R",
IF(AND(A321&gt;=DATE(2024,4,1),C321=140000),"UNLIMITED 50",
IF(AND(A321&gt;=DATE(2024,4,1),C321=230000),"UNLIMITED 100",
IF(AND(A321&gt;=DATE(2024,4,1),C321=311000),"UNLIMITED 150",
IF(AND(A321&gt;=DATE(2024,4,1),C321=470000),"UNLIMITED 300",
IF(AND(A321&gt;=DATE(2024,4,1),C321=35000),"UNLIMITED 50R",
IF(AND(A321&gt;=DATE(2024,4,1),C321=65000),"UNLIMITED 100R",
IF(AND(A321&gt;=DATE(2024,4,1),C321=92000),"UNLIMITED 150R",
IF(AND(A321&gt;=DATE(2024,4,1),C321=145000),"UNLIMITED 300R",IF(AND(A321&lt;DATE(2023,10,1),C321=75000),"UNLIMITED 50L",
IF(AND(A321&lt;DATE(2023,10,1),C321=114000),"UNLIMITED 100L",
IF(AND(A321&lt;DATE(2023,10,1),C321=147000),"UNLIMITED 150L",
IF(AND(A321&lt;DATE(2023,10,1),C321=297000),"UNLIMITED 300L",
IF(AND(A321&lt;DATE(2023,10,1),C321=177000),"CAPPED 200L",
IF(AND(A321&lt;DATE(2023,10,1),C321=357000),"CAPPED 500L",
IF(AND(A321&gt;=DATE(2023,10,1),A321&lt;DATE(2024,4,1),C321=90000),"UNLIMITED 50L",
IF(AND(A321&gt;=DATE(2023,10,1),A321&lt;DATE(2024,4,1),C321=144000),"UNLIMITED 100L",
IF(AND(A321&gt;=DATE(2023,10,1),A321&lt;DATE(2024,4,1),C321=198000),"UNLIMITED 150L",
IF(AND(A321&gt;=DATE(2023,10,1),A321&lt;DATE(2024,4,1),C321=315000),"UNLIMITED 300L",
IF(AND(A321&gt;=DATE(2024,4,1),C321=105000),"UNLIMITED 50L",
IF(AND(A321&gt;=DATE(2024,4,1),C321=195000),"UNLIMITED 100L",
IF(AND(A321&gt;=DATE(2024,4,1),C321=276000),"UNLIMITED 150L",
IF(AND(A321&gt;=DATE(2024,4,1),C321=435000),"UNLIMITED 300L",""))))))))))))))))))))))))))))))))))))))))))</f>
        <v>UNLIMITED 50</v>
      </c>
      <c r="I321" s="4" t="s">
        <v>847</v>
      </c>
      <c r="J321" s="3">
        <f t="shared" si="42"/>
        <v>75000</v>
      </c>
      <c r="K321" s="3">
        <f t="shared" si="35"/>
        <v>35000</v>
      </c>
      <c r="L321" s="5" t="str">
        <f t="shared" si="36"/>
        <v>65</v>
      </c>
      <c r="M321" s="3">
        <f t="shared" si="38"/>
        <v>48750</v>
      </c>
      <c r="N321" s="6">
        <f t="shared" si="39"/>
        <v>35</v>
      </c>
      <c r="O321" s="3">
        <f t="shared" si="40"/>
        <v>26250</v>
      </c>
    </row>
    <row r="322" spans="1:15" x14ac:dyDescent="0.25">
      <c r="A322" s="2">
        <v>44975</v>
      </c>
      <c r="B322" s="4" t="s">
        <v>484</v>
      </c>
      <c r="C322" s="3">
        <v>110000</v>
      </c>
      <c r="D322" s="4" t="s">
        <v>57</v>
      </c>
      <c r="E322" s="4" t="s">
        <v>155</v>
      </c>
      <c r="F322" s="4" t="s">
        <v>46</v>
      </c>
      <c r="G322" s="4" t="s">
        <v>32</v>
      </c>
      <c r="H322" s="4" t="str">
        <f t="shared" si="43"/>
        <v>UNLIMITED 50</v>
      </c>
      <c r="I322" s="4" t="s">
        <v>847</v>
      </c>
      <c r="J322" s="3">
        <f t="shared" si="42"/>
        <v>75000</v>
      </c>
      <c r="K322" s="3">
        <f t="shared" ref="K322:K385" si="44">IF(OR(I322="UNLIMITED 50",I322="UNLIMITED 100",I322="UNLIMITED 150",I322="UNLIMITED 300",I322="CAPPED 200",I322="CAPPED 500"),35000,IF(OR(I322="UNLIMITED 50(Recurrent)", I322="UNLIMITED 100(Recurrent)", I322="UNLIMITED 150(Recurrent)", I322="UNLIMITED 300(Recurrent)", I322="CAPPED 200(Recurrent)", I322="CAPPED 500(Recurrent)"), 0,
IF(OR(I322="UNLIMITED 50 (No logistics)", I322="UNLIMITED 100 (No logistics)", I322="UNLIMITED 150 (No logistics)", I322="UNLIMITED 300 (No logistics)", I322="CAPPED 200 (No logistics)", I322="CAPPED 500 (No logistics)"), 0,
IF(I322="N/A", "N/A", ""))))</f>
        <v>35000</v>
      </c>
      <c r="L322" s="5" t="str">
        <f t="shared" ref="L322:L385" si="45">IF(OR(I322="UNLIMITED 50", I322="UNLIMITED 50(Recurrent)", I322="UNLIMITED 50 (No logistics)"), "65",
IF(OR(I322="UNLIMITED 100", I322="UNLIMITED 100(Recurrent)", I322="UNLIMITED 100 (No logistics)"), "68",
IF(OR(I322="UNLIMITED 150", I322="UNLIMITED 150(Recurrent)", I322="UNLIMITED 150 (No logistics)"), "71",
IF(OR(I322="UNLIMITED 300", I322="UNLIMITED 300(Recurrent)", I322="UNLIMITED 300 (No logistics)"), "63",
IF(OR(I322="CAPPED 200", I322="CAPPED 200(Recurrent)", I322="CAPPED 200 (No logistics)"), "70",
IF(OR(I322="CAPPED 500", I322="CAPPED 500(Recurrent)", I322="CAPPED 500 (No logistics)"), "69",
IF(I322="N/A", "N/A", "")))))))</f>
        <v>65</v>
      </c>
      <c r="M322" s="3">
        <f t="shared" ref="M322:M385" si="46">(L322/100)*J322</f>
        <v>48750</v>
      </c>
      <c r="N322" s="6">
        <f t="shared" ref="N322:N385" si="47">100-L322</f>
        <v>35</v>
      </c>
      <c r="O322" s="3">
        <f t="shared" ref="O322:O385" si="48">J322-M322</f>
        <v>26250</v>
      </c>
    </row>
    <row r="323" spans="1:15" x14ac:dyDescent="0.25">
      <c r="A323" s="2">
        <v>44975</v>
      </c>
      <c r="B323" s="4" t="s">
        <v>486</v>
      </c>
      <c r="C323" s="3">
        <v>110000</v>
      </c>
      <c r="D323" s="4" t="s">
        <v>57</v>
      </c>
      <c r="E323" s="4" t="s">
        <v>155</v>
      </c>
      <c r="F323" s="4" t="s">
        <v>46</v>
      </c>
      <c r="G323" s="4" t="s">
        <v>32</v>
      </c>
      <c r="H323" s="4" t="str">
        <f t="shared" si="43"/>
        <v>UNLIMITED 50</v>
      </c>
      <c r="I323" s="4" t="s">
        <v>847</v>
      </c>
      <c r="J323" s="3">
        <f t="shared" si="42"/>
        <v>75000</v>
      </c>
      <c r="K323" s="3">
        <f t="shared" si="44"/>
        <v>35000</v>
      </c>
      <c r="L323" s="5" t="str">
        <f t="shared" si="45"/>
        <v>65</v>
      </c>
      <c r="M323" s="3">
        <f t="shared" si="46"/>
        <v>48750</v>
      </c>
      <c r="N323" s="6">
        <f t="shared" si="47"/>
        <v>35</v>
      </c>
      <c r="O323" s="3">
        <f t="shared" si="48"/>
        <v>26250</v>
      </c>
    </row>
    <row r="324" spans="1:15" x14ac:dyDescent="0.25">
      <c r="A324" s="2">
        <v>44975</v>
      </c>
      <c r="B324" s="4" t="s">
        <v>391</v>
      </c>
      <c r="C324" s="3">
        <v>99000</v>
      </c>
      <c r="D324" s="4" t="s">
        <v>57</v>
      </c>
      <c r="E324" s="4" t="s">
        <v>30</v>
      </c>
      <c r="F324" s="4" t="s">
        <v>31</v>
      </c>
      <c r="G324" s="4" t="s">
        <v>130</v>
      </c>
      <c r="H324" s="4" t="str">
        <f t="shared" si="43"/>
        <v>UNLIMITED 300R</v>
      </c>
      <c r="I324" s="4" t="s">
        <v>855</v>
      </c>
      <c r="J324" s="3">
        <f t="shared" si="42"/>
        <v>99000</v>
      </c>
      <c r="K324" s="3">
        <f t="shared" si="44"/>
        <v>0</v>
      </c>
      <c r="L324" s="5" t="str">
        <f t="shared" si="45"/>
        <v>63</v>
      </c>
      <c r="M324" s="3">
        <f t="shared" si="46"/>
        <v>62370</v>
      </c>
      <c r="N324" s="6">
        <f t="shared" si="47"/>
        <v>37</v>
      </c>
      <c r="O324" s="3">
        <f t="shared" si="48"/>
        <v>36630</v>
      </c>
    </row>
    <row r="325" spans="1:15" x14ac:dyDescent="0.25">
      <c r="A325" s="2">
        <v>44976</v>
      </c>
      <c r="B325" s="4" t="s">
        <v>488</v>
      </c>
      <c r="C325" s="3">
        <v>110000</v>
      </c>
      <c r="D325" s="4" t="s">
        <v>57</v>
      </c>
      <c r="E325" s="4" t="s">
        <v>50</v>
      </c>
      <c r="F325" s="4" t="s">
        <v>46</v>
      </c>
      <c r="G325" s="4" t="s">
        <v>32</v>
      </c>
      <c r="H325" s="4" t="str">
        <f t="shared" si="43"/>
        <v>UNLIMITED 50</v>
      </c>
      <c r="I325" s="4" t="s">
        <v>847</v>
      </c>
      <c r="J325" s="3">
        <f t="shared" si="42"/>
        <v>75000</v>
      </c>
      <c r="K325" s="3">
        <f t="shared" si="44"/>
        <v>35000</v>
      </c>
      <c r="L325" s="5" t="str">
        <f t="shared" si="45"/>
        <v>65</v>
      </c>
      <c r="M325" s="3">
        <f t="shared" si="46"/>
        <v>48750</v>
      </c>
      <c r="N325" s="6">
        <f t="shared" si="47"/>
        <v>35</v>
      </c>
      <c r="O325" s="3">
        <f t="shared" si="48"/>
        <v>26250</v>
      </c>
    </row>
    <row r="326" spans="1:15" x14ac:dyDescent="0.25">
      <c r="A326" s="2">
        <v>44978</v>
      </c>
      <c r="B326" s="4" t="s">
        <v>490</v>
      </c>
      <c r="C326" s="3">
        <v>25000</v>
      </c>
      <c r="D326" s="4" t="s">
        <v>29</v>
      </c>
      <c r="E326" s="4" t="s">
        <v>30</v>
      </c>
      <c r="F326" s="4" t="s">
        <v>31</v>
      </c>
      <c r="G326" s="4" t="s">
        <v>130</v>
      </c>
      <c r="H326" s="4" t="str">
        <f t="shared" si="43"/>
        <v>UNLIMITED 50R</v>
      </c>
      <c r="I326" s="4" t="s">
        <v>854</v>
      </c>
      <c r="J326" s="3">
        <f t="shared" si="42"/>
        <v>25000</v>
      </c>
      <c r="K326" s="3">
        <f t="shared" si="44"/>
        <v>0</v>
      </c>
      <c r="L326" s="5" t="str">
        <f t="shared" si="45"/>
        <v>65</v>
      </c>
      <c r="M326" s="3">
        <f t="shared" si="46"/>
        <v>16250</v>
      </c>
      <c r="N326" s="6">
        <f t="shared" si="47"/>
        <v>35</v>
      </c>
      <c r="O326" s="3">
        <f t="shared" si="48"/>
        <v>8750</v>
      </c>
    </row>
    <row r="327" spans="1:15" x14ac:dyDescent="0.25">
      <c r="A327" s="2">
        <v>44980</v>
      </c>
      <c r="B327" s="4" t="s">
        <v>491</v>
      </c>
      <c r="C327" s="3">
        <v>25000</v>
      </c>
      <c r="D327" s="4" t="s">
        <v>29</v>
      </c>
      <c r="E327" s="4" t="s">
        <v>30</v>
      </c>
      <c r="F327" s="4" t="s">
        <v>31</v>
      </c>
      <c r="G327" s="4" t="s">
        <v>130</v>
      </c>
      <c r="H327" s="4" t="str">
        <f t="shared" si="43"/>
        <v>UNLIMITED 50R</v>
      </c>
      <c r="I327" s="4" t="s">
        <v>854</v>
      </c>
      <c r="J327" s="3">
        <f t="shared" si="42"/>
        <v>25000</v>
      </c>
      <c r="K327" s="3">
        <f t="shared" si="44"/>
        <v>0</v>
      </c>
      <c r="L327" s="5" t="str">
        <f t="shared" si="45"/>
        <v>65</v>
      </c>
      <c r="M327" s="3">
        <f t="shared" si="46"/>
        <v>16250</v>
      </c>
      <c r="N327" s="6">
        <f t="shared" si="47"/>
        <v>35</v>
      </c>
      <c r="O327" s="3">
        <f t="shared" si="48"/>
        <v>8750</v>
      </c>
    </row>
    <row r="328" spans="1:15" x14ac:dyDescent="0.25">
      <c r="A328" s="2">
        <v>44988</v>
      </c>
      <c r="B328" s="4" t="s">
        <v>492</v>
      </c>
      <c r="C328" s="3">
        <v>75000</v>
      </c>
      <c r="D328" s="4" t="s">
        <v>57</v>
      </c>
      <c r="E328" s="4" t="s">
        <v>155</v>
      </c>
      <c r="F328" s="4" t="s">
        <v>46</v>
      </c>
      <c r="G328" s="4" t="s">
        <v>130</v>
      </c>
      <c r="H328" s="4" t="str">
        <f t="shared" si="43"/>
        <v>UNLIMITED 50L</v>
      </c>
      <c r="I328" s="4" t="s">
        <v>859</v>
      </c>
      <c r="J328" s="3">
        <f t="shared" si="42"/>
        <v>75000</v>
      </c>
      <c r="K328" s="3">
        <f t="shared" si="44"/>
        <v>0</v>
      </c>
      <c r="L328" s="5" t="str">
        <f t="shared" si="45"/>
        <v>65</v>
      </c>
      <c r="M328" s="3">
        <f t="shared" si="46"/>
        <v>48750</v>
      </c>
      <c r="N328" s="6">
        <f t="shared" si="47"/>
        <v>35</v>
      </c>
      <c r="O328" s="3">
        <f t="shared" si="48"/>
        <v>26250</v>
      </c>
    </row>
    <row r="329" spans="1:15" x14ac:dyDescent="0.25">
      <c r="A329" s="2">
        <v>44988</v>
      </c>
      <c r="B329" s="4" t="s">
        <v>494</v>
      </c>
      <c r="C329" s="3">
        <v>75000</v>
      </c>
      <c r="D329" s="4" t="s">
        <v>57</v>
      </c>
      <c r="E329" s="4" t="s">
        <v>155</v>
      </c>
      <c r="F329" s="4" t="s">
        <v>46</v>
      </c>
      <c r="G329" s="4" t="s">
        <v>130</v>
      </c>
      <c r="H329" s="4" t="str">
        <f t="shared" si="43"/>
        <v>UNLIMITED 50L</v>
      </c>
      <c r="I329" s="4" t="s">
        <v>859</v>
      </c>
      <c r="J329" s="3">
        <f t="shared" si="42"/>
        <v>75000</v>
      </c>
      <c r="K329" s="3">
        <f t="shared" si="44"/>
        <v>0</v>
      </c>
      <c r="L329" s="5" t="str">
        <f t="shared" si="45"/>
        <v>65</v>
      </c>
      <c r="M329" s="3">
        <f t="shared" si="46"/>
        <v>48750</v>
      </c>
      <c r="N329" s="6">
        <f t="shared" si="47"/>
        <v>35</v>
      </c>
      <c r="O329" s="3">
        <f t="shared" si="48"/>
        <v>26250</v>
      </c>
    </row>
    <row r="330" spans="1:15" x14ac:dyDescent="0.25">
      <c r="A330" s="2">
        <v>44989</v>
      </c>
      <c r="B330" s="4" t="s">
        <v>495</v>
      </c>
      <c r="C330" s="3">
        <v>75000</v>
      </c>
      <c r="D330" s="4" t="s">
        <v>57</v>
      </c>
      <c r="E330" s="4" t="s">
        <v>155</v>
      </c>
      <c r="F330" s="4" t="s">
        <v>46</v>
      </c>
      <c r="G330" s="4" t="s">
        <v>130</v>
      </c>
      <c r="H330" s="4" t="str">
        <f t="shared" si="43"/>
        <v>UNLIMITED 50L</v>
      </c>
      <c r="I330" s="4" t="s">
        <v>859</v>
      </c>
      <c r="J330" s="3">
        <f t="shared" si="42"/>
        <v>75000</v>
      </c>
      <c r="K330" s="3">
        <f t="shared" si="44"/>
        <v>0</v>
      </c>
      <c r="L330" s="5" t="str">
        <f t="shared" si="45"/>
        <v>65</v>
      </c>
      <c r="M330" s="3">
        <f t="shared" si="46"/>
        <v>48750</v>
      </c>
      <c r="N330" s="6">
        <f t="shared" si="47"/>
        <v>35</v>
      </c>
      <c r="O330" s="3">
        <f t="shared" si="48"/>
        <v>26250</v>
      </c>
    </row>
    <row r="331" spans="1:15" x14ac:dyDescent="0.25">
      <c r="A331" s="2">
        <v>44990</v>
      </c>
      <c r="B331" s="4" t="s">
        <v>496</v>
      </c>
      <c r="C331" s="3">
        <v>297000</v>
      </c>
      <c r="D331" s="4" t="s">
        <v>57</v>
      </c>
      <c r="E331" s="4" t="s">
        <v>155</v>
      </c>
      <c r="F331" s="4" t="s">
        <v>46</v>
      </c>
      <c r="G331" s="4" t="s">
        <v>32</v>
      </c>
      <c r="H331" s="4" t="str">
        <f t="shared" si="43"/>
        <v>UNLIMITED 300L</v>
      </c>
      <c r="I331" s="4" t="s">
        <v>860</v>
      </c>
      <c r="J331" s="3">
        <f t="shared" si="42"/>
        <v>297000</v>
      </c>
      <c r="K331" s="3">
        <f t="shared" si="44"/>
        <v>0</v>
      </c>
      <c r="L331" s="5" t="str">
        <f t="shared" si="45"/>
        <v>63</v>
      </c>
      <c r="M331" s="3">
        <f t="shared" si="46"/>
        <v>187110</v>
      </c>
      <c r="N331" s="6">
        <f t="shared" si="47"/>
        <v>37</v>
      </c>
      <c r="O331" s="3">
        <f t="shared" si="48"/>
        <v>109890</v>
      </c>
    </row>
    <row r="332" spans="1:15" x14ac:dyDescent="0.25">
      <c r="A332" s="2">
        <v>44990</v>
      </c>
      <c r="B332" s="4" t="s">
        <v>498</v>
      </c>
      <c r="C332" s="3">
        <v>357000</v>
      </c>
      <c r="D332" s="4" t="s">
        <v>57</v>
      </c>
      <c r="E332" s="4" t="s">
        <v>155</v>
      </c>
      <c r="F332" s="4" t="s">
        <v>46</v>
      </c>
      <c r="G332" s="4" t="s">
        <v>32</v>
      </c>
      <c r="H332" s="4" t="str">
        <f t="shared" si="43"/>
        <v>CAPPED 500L</v>
      </c>
      <c r="I332" s="4" t="s">
        <v>861</v>
      </c>
      <c r="J332" s="3">
        <f t="shared" si="42"/>
        <v>357000</v>
      </c>
      <c r="K332" s="3">
        <f t="shared" si="44"/>
        <v>0</v>
      </c>
      <c r="L332" s="5" t="str">
        <f t="shared" si="45"/>
        <v>69</v>
      </c>
      <c r="M332" s="3">
        <f t="shared" si="46"/>
        <v>246329.99999999997</v>
      </c>
      <c r="N332" s="6">
        <f t="shared" si="47"/>
        <v>31</v>
      </c>
      <c r="O332" s="3">
        <f t="shared" si="48"/>
        <v>110670.00000000003</v>
      </c>
    </row>
    <row r="333" spans="1:15" x14ac:dyDescent="0.25">
      <c r="A333" s="2">
        <v>44990</v>
      </c>
      <c r="B333" s="4" t="s">
        <v>499</v>
      </c>
      <c r="C333" s="3">
        <v>357000</v>
      </c>
      <c r="D333" s="4" t="s">
        <v>57</v>
      </c>
      <c r="E333" s="4" t="s">
        <v>155</v>
      </c>
      <c r="F333" s="4" t="s">
        <v>46</v>
      </c>
      <c r="G333" s="4" t="s">
        <v>32</v>
      </c>
      <c r="H333" s="4" t="str">
        <f t="shared" si="43"/>
        <v>CAPPED 500L</v>
      </c>
      <c r="I333" s="4" t="s">
        <v>861</v>
      </c>
      <c r="J333" s="3">
        <f t="shared" si="42"/>
        <v>357000</v>
      </c>
      <c r="K333" s="3">
        <f t="shared" si="44"/>
        <v>0</v>
      </c>
      <c r="L333" s="5" t="str">
        <f t="shared" si="45"/>
        <v>69</v>
      </c>
      <c r="M333" s="3">
        <f t="shared" si="46"/>
        <v>246329.99999999997</v>
      </c>
      <c r="N333" s="6">
        <f t="shared" si="47"/>
        <v>31</v>
      </c>
      <c r="O333" s="3">
        <f t="shared" si="48"/>
        <v>110670.00000000003</v>
      </c>
    </row>
    <row r="334" spans="1:15" x14ac:dyDescent="0.25">
      <c r="A334" s="2">
        <v>44990</v>
      </c>
      <c r="B334" s="4" t="s">
        <v>500</v>
      </c>
      <c r="C334" s="3">
        <v>25000</v>
      </c>
      <c r="D334" s="4" t="s">
        <v>57</v>
      </c>
      <c r="E334" s="4" t="s">
        <v>36</v>
      </c>
      <c r="F334" s="4" t="s">
        <v>37</v>
      </c>
      <c r="G334" s="4" t="s">
        <v>130</v>
      </c>
      <c r="H334" s="4" t="str">
        <f t="shared" si="43"/>
        <v>UNLIMITED 50R</v>
      </c>
      <c r="I334" s="4" t="s">
        <v>854</v>
      </c>
      <c r="J334" s="3">
        <f t="shared" si="42"/>
        <v>25000</v>
      </c>
      <c r="K334" s="3">
        <f t="shared" si="44"/>
        <v>0</v>
      </c>
      <c r="L334" s="5" t="str">
        <f t="shared" si="45"/>
        <v>65</v>
      </c>
      <c r="M334" s="3">
        <f t="shared" si="46"/>
        <v>16250</v>
      </c>
      <c r="N334" s="6">
        <f t="shared" si="47"/>
        <v>35</v>
      </c>
      <c r="O334" s="3">
        <f t="shared" si="48"/>
        <v>8750</v>
      </c>
    </row>
    <row r="335" spans="1:15" x14ac:dyDescent="0.25">
      <c r="A335" s="2">
        <v>44990</v>
      </c>
      <c r="B335" s="4" t="s">
        <v>340</v>
      </c>
      <c r="C335" s="3">
        <v>25000</v>
      </c>
      <c r="D335" s="4" t="s">
        <v>57</v>
      </c>
      <c r="E335" s="4" t="s">
        <v>207</v>
      </c>
      <c r="F335" s="4" t="s">
        <v>37</v>
      </c>
      <c r="G335" s="4" t="s">
        <v>130</v>
      </c>
      <c r="H335" s="4" t="str">
        <f t="shared" si="43"/>
        <v>UNLIMITED 50R</v>
      </c>
      <c r="I335" s="4" t="s">
        <v>854</v>
      </c>
      <c r="J335" s="3">
        <f t="shared" si="42"/>
        <v>25000</v>
      </c>
      <c r="K335" s="3">
        <f t="shared" si="44"/>
        <v>0</v>
      </c>
      <c r="L335" s="5" t="str">
        <f t="shared" si="45"/>
        <v>65</v>
      </c>
      <c r="M335" s="3">
        <f t="shared" si="46"/>
        <v>16250</v>
      </c>
      <c r="N335" s="6">
        <f t="shared" si="47"/>
        <v>35</v>
      </c>
      <c r="O335" s="3">
        <f t="shared" si="48"/>
        <v>8750</v>
      </c>
    </row>
    <row r="336" spans="1:15" x14ac:dyDescent="0.25">
      <c r="A336" s="2">
        <v>44990</v>
      </c>
      <c r="B336" s="4" t="s">
        <v>343</v>
      </c>
      <c r="C336" s="3">
        <v>25000</v>
      </c>
      <c r="D336" s="4" t="s">
        <v>57</v>
      </c>
      <c r="E336" s="4" t="s">
        <v>207</v>
      </c>
      <c r="F336" s="4" t="s">
        <v>37</v>
      </c>
      <c r="G336" s="4" t="s">
        <v>130</v>
      </c>
      <c r="H336" s="4" t="str">
        <f t="shared" si="43"/>
        <v>UNLIMITED 50R</v>
      </c>
      <c r="I336" s="4" t="s">
        <v>854</v>
      </c>
      <c r="J336" s="3">
        <f t="shared" si="42"/>
        <v>25000</v>
      </c>
      <c r="K336" s="3">
        <f t="shared" si="44"/>
        <v>0</v>
      </c>
      <c r="L336" s="5" t="str">
        <f t="shared" si="45"/>
        <v>65</v>
      </c>
      <c r="M336" s="3">
        <f t="shared" si="46"/>
        <v>16250</v>
      </c>
      <c r="N336" s="6">
        <f t="shared" si="47"/>
        <v>35</v>
      </c>
      <c r="O336" s="3">
        <f t="shared" si="48"/>
        <v>8750</v>
      </c>
    </row>
    <row r="337" spans="1:15" x14ac:dyDescent="0.25">
      <c r="A337" s="2">
        <v>44991</v>
      </c>
      <c r="B337" s="4" t="s">
        <v>501</v>
      </c>
      <c r="C337" s="3">
        <v>297000</v>
      </c>
      <c r="D337" s="4" t="s">
        <v>57</v>
      </c>
      <c r="E337" s="4" t="s">
        <v>36</v>
      </c>
      <c r="F337" s="4" t="s">
        <v>46</v>
      </c>
      <c r="G337" s="4" t="s">
        <v>32</v>
      </c>
      <c r="H337" s="4" t="str">
        <f t="shared" si="43"/>
        <v>UNLIMITED 300L</v>
      </c>
      <c r="I337" s="4" t="s">
        <v>860</v>
      </c>
      <c r="J337" s="3">
        <f t="shared" si="42"/>
        <v>297000</v>
      </c>
      <c r="K337" s="3">
        <f t="shared" si="44"/>
        <v>0</v>
      </c>
      <c r="L337" s="5" t="str">
        <f t="shared" si="45"/>
        <v>63</v>
      </c>
      <c r="M337" s="3">
        <f t="shared" si="46"/>
        <v>187110</v>
      </c>
      <c r="N337" s="6">
        <f t="shared" si="47"/>
        <v>37</v>
      </c>
      <c r="O337" s="3">
        <f t="shared" si="48"/>
        <v>109890</v>
      </c>
    </row>
    <row r="338" spans="1:15" x14ac:dyDescent="0.25">
      <c r="A338" s="2">
        <v>44991</v>
      </c>
      <c r="B338" s="4" t="s">
        <v>503</v>
      </c>
      <c r="C338" s="3">
        <v>25000</v>
      </c>
      <c r="D338" s="4" t="s">
        <v>57</v>
      </c>
      <c r="E338" s="4" t="s">
        <v>41</v>
      </c>
      <c r="F338" s="4" t="s">
        <v>31</v>
      </c>
      <c r="G338" s="4" t="s">
        <v>130</v>
      </c>
      <c r="H338" s="4" t="str">
        <f t="shared" si="43"/>
        <v>UNLIMITED 50R</v>
      </c>
      <c r="I338" s="4" t="s">
        <v>854</v>
      </c>
      <c r="J338" s="3">
        <f t="shared" si="42"/>
        <v>25000</v>
      </c>
      <c r="K338" s="3">
        <f t="shared" si="44"/>
        <v>0</v>
      </c>
      <c r="L338" s="5" t="str">
        <f t="shared" si="45"/>
        <v>65</v>
      </c>
      <c r="M338" s="3">
        <f t="shared" si="46"/>
        <v>16250</v>
      </c>
      <c r="N338" s="6">
        <f t="shared" si="47"/>
        <v>35</v>
      </c>
      <c r="O338" s="3">
        <f t="shared" si="48"/>
        <v>8750</v>
      </c>
    </row>
    <row r="339" spans="1:15" x14ac:dyDescent="0.25">
      <c r="A339" s="2">
        <v>44991</v>
      </c>
      <c r="B339" s="4" t="s">
        <v>468</v>
      </c>
      <c r="C339" s="3">
        <v>25000</v>
      </c>
      <c r="D339" s="4" t="s">
        <v>29</v>
      </c>
      <c r="E339" s="4" t="s">
        <v>30</v>
      </c>
      <c r="F339" s="4" t="s">
        <v>409</v>
      </c>
      <c r="G339" s="4" t="s">
        <v>130</v>
      </c>
      <c r="H339" s="4" t="str">
        <f t="shared" si="43"/>
        <v>UNLIMITED 50R</v>
      </c>
      <c r="I339" s="4" t="s">
        <v>854</v>
      </c>
      <c r="J339" s="3">
        <f t="shared" si="42"/>
        <v>25000</v>
      </c>
      <c r="K339" s="3">
        <f t="shared" si="44"/>
        <v>0</v>
      </c>
      <c r="L339" s="5" t="str">
        <f t="shared" si="45"/>
        <v>65</v>
      </c>
      <c r="M339" s="3">
        <f t="shared" si="46"/>
        <v>16250</v>
      </c>
      <c r="N339" s="6">
        <f t="shared" si="47"/>
        <v>35</v>
      </c>
      <c r="O339" s="3">
        <f t="shared" si="48"/>
        <v>8750</v>
      </c>
    </row>
    <row r="340" spans="1:15" x14ac:dyDescent="0.25">
      <c r="A340" s="2">
        <v>44992</v>
      </c>
      <c r="B340" s="4" t="s">
        <v>504</v>
      </c>
      <c r="C340" s="3">
        <v>99000</v>
      </c>
      <c r="D340" s="4" t="s">
        <v>29</v>
      </c>
      <c r="E340" s="4" t="s">
        <v>30</v>
      </c>
      <c r="F340" s="4" t="s">
        <v>31</v>
      </c>
      <c r="G340" s="4" t="s">
        <v>130</v>
      </c>
      <c r="H340" s="4" t="str">
        <f t="shared" si="43"/>
        <v>UNLIMITED 300R</v>
      </c>
      <c r="I340" s="4" t="s">
        <v>855</v>
      </c>
      <c r="J340" s="3">
        <f t="shared" si="42"/>
        <v>99000</v>
      </c>
      <c r="K340" s="3">
        <f t="shared" si="44"/>
        <v>0</v>
      </c>
      <c r="L340" s="5" t="str">
        <f t="shared" si="45"/>
        <v>63</v>
      </c>
      <c r="M340" s="3">
        <f t="shared" si="46"/>
        <v>62370</v>
      </c>
      <c r="N340" s="6">
        <f t="shared" si="47"/>
        <v>37</v>
      </c>
      <c r="O340" s="3">
        <f t="shared" si="48"/>
        <v>36630</v>
      </c>
    </row>
    <row r="341" spans="1:15" x14ac:dyDescent="0.25">
      <c r="A341" s="2">
        <v>44992</v>
      </c>
      <c r="B341" s="4" t="s">
        <v>505</v>
      </c>
      <c r="C341" s="3">
        <v>25000</v>
      </c>
      <c r="D341" s="4" t="s">
        <v>57</v>
      </c>
      <c r="E341" s="4" t="s">
        <v>50</v>
      </c>
      <c r="F341" s="4" t="s">
        <v>46</v>
      </c>
      <c r="G341" s="4" t="s">
        <v>130</v>
      </c>
      <c r="H341" s="4" t="str">
        <f t="shared" si="43"/>
        <v>UNLIMITED 50R</v>
      </c>
      <c r="I341" s="4" t="s">
        <v>854</v>
      </c>
      <c r="J341" s="3">
        <f t="shared" si="42"/>
        <v>25000</v>
      </c>
      <c r="K341" s="3">
        <f t="shared" si="44"/>
        <v>0</v>
      </c>
      <c r="L341" s="5" t="str">
        <f t="shared" si="45"/>
        <v>65</v>
      </c>
      <c r="M341" s="3">
        <f t="shared" si="46"/>
        <v>16250</v>
      </c>
      <c r="N341" s="6">
        <f t="shared" si="47"/>
        <v>35</v>
      </c>
      <c r="O341" s="3">
        <f t="shared" si="48"/>
        <v>8750</v>
      </c>
    </row>
    <row r="342" spans="1:15" x14ac:dyDescent="0.25">
      <c r="A342" s="2">
        <v>44992</v>
      </c>
      <c r="B342" s="4" t="s">
        <v>506</v>
      </c>
      <c r="C342" s="3">
        <v>75000</v>
      </c>
      <c r="D342" s="4" t="s">
        <v>57</v>
      </c>
      <c r="E342" s="4" t="s">
        <v>155</v>
      </c>
      <c r="F342" s="4" t="s">
        <v>46</v>
      </c>
      <c r="G342" s="4" t="s">
        <v>130</v>
      </c>
      <c r="H342" s="4" t="str">
        <f t="shared" si="43"/>
        <v>UNLIMITED 50L</v>
      </c>
      <c r="I342" s="4" t="s">
        <v>859</v>
      </c>
      <c r="J342" s="3">
        <f t="shared" si="42"/>
        <v>75000</v>
      </c>
      <c r="K342" s="3">
        <f t="shared" si="44"/>
        <v>0</v>
      </c>
      <c r="L342" s="5" t="str">
        <f t="shared" si="45"/>
        <v>65</v>
      </c>
      <c r="M342" s="3">
        <f t="shared" si="46"/>
        <v>48750</v>
      </c>
      <c r="N342" s="6">
        <f t="shared" si="47"/>
        <v>35</v>
      </c>
      <c r="O342" s="3">
        <f t="shared" si="48"/>
        <v>26250</v>
      </c>
    </row>
    <row r="343" spans="1:15" x14ac:dyDescent="0.25">
      <c r="A343" s="2">
        <v>44993</v>
      </c>
      <c r="B343" s="4" t="s">
        <v>508</v>
      </c>
      <c r="C343" s="3">
        <v>38000</v>
      </c>
      <c r="D343" s="4" t="s">
        <v>29</v>
      </c>
      <c r="E343" s="4" t="s">
        <v>30</v>
      </c>
      <c r="F343" s="4" t="s">
        <v>31</v>
      </c>
      <c r="G343" s="4" t="s">
        <v>130</v>
      </c>
      <c r="H343" s="4" t="str">
        <f t="shared" si="43"/>
        <v>UNLIMITED 100R</v>
      </c>
      <c r="I343" s="4" t="s">
        <v>853</v>
      </c>
      <c r="J343" s="3">
        <f t="shared" si="42"/>
        <v>38000</v>
      </c>
      <c r="K343" s="3">
        <f t="shared" si="44"/>
        <v>0</v>
      </c>
      <c r="L343" s="5" t="str">
        <f t="shared" si="45"/>
        <v>68</v>
      </c>
      <c r="M343" s="3">
        <f t="shared" si="46"/>
        <v>25840.000000000004</v>
      </c>
      <c r="N343" s="6">
        <f t="shared" si="47"/>
        <v>32</v>
      </c>
      <c r="O343" s="3">
        <f t="shared" si="48"/>
        <v>12159.999999999996</v>
      </c>
    </row>
    <row r="344" spans="1:15" x14ac:dyDescent="0.25">
      <c r="A344" s="2">
        <v>44996</v>
      </c>
      <c r="B344" s="4" t="s">
        <v>271</v>
      </c>
      <c r="C344" s="3">
        <v>25000</v>
      </c>
      <c r="D344" s="4" t="s">
        <v>29</v>
      </c>
      <c r="E344" s="4" t="s">
        <v>30</v>
      </c>
      <c r="F344" s="4" t="s">
        <v>37</v>
      </c>
      <c r="G344" s="4" t="s">
        <v>130</v>
      </c>
      <c r="H344" s="4" t="str">
        <f t="shared" si="43"/>
        <v>UNLIMITED 50R</v>
      </c>
      <c r="I344" s="4" t="s">
        <v>854</v>
      </c>
      <c r="J344" s="3">
        <f t="shared" si="42"/>
        <v>25000</v>
      </c>
      <c r="K344" s="3">
        <f t="shared" si="44"/>
        <v>0</v>
      </c>
      <c r="L344" s="5" t="str">
        <f t="shared" si="45"/>
        <v>65</v>
      </c>
      <c r="M344" s="3">
        <f t="shared" si="46"/>
        <v>16250</v>
      </c>
      <c r="N344" s="6">
        <f t="shared" si="47"/>
        <v>35</v>
      </c>
      <c r="O344" s="3">
        <f t="shared" si="48"/>
        <v>8750</v>
      </c>
    </row>
    <row r="345" spans="1:15" x14ac:dyDescent="0.25">
      <c r="A345" s="2">
        <v>44998</v>
      </c>
      <c r="B345" s="4" t="s">
        <v>295</v>
      </c>
      <c r="C345" s="3">
        <v>38000</v>
      </c>
      <c r="D345" s="4" t="s">
        <v>29</v>
      </c>
      <c r="E345" s="4" t="s">
        <v>30</v>
      </c>
      <c r="F345" s="4" t="s">
        <v>31</v>
      </c>
      <c r="G345" s="4" t="s">
        <v>130</v>
      </c>
      <c r="H345" s="4" t="str">
        <f t="shared" si="43"/>
        <v>UNLIMITED 100R</v>
      </c>
      <c r="I345" s="4" t="s">
        <v>853</v>
      </c>
      <c r="J345" s="3">
        <f t="shared" si="42"/>
        <v>38000</v>
      </c>
      <c r="K345" s="3">
        <f t="shared" si="44"/>
        <v>0</v>
      </c>
      <c r="L345" s="5" t="str">
        <f t="shared" si="45"/>
        <v>68</v>
      </c>
      <c r="M345" s="3">
        <f t="shared" si="46"/>
        <v>25840.000000000004</v>
      </c>
      <c r="N345" s="6">
        <f t="shared" si="47"/>
        <v>32</v>
      </c>
      <c r="O345" s="3">
        <f t="shared" si="48"/>
        <v>12159.999999999996</v>
      </c>
    </row>
    <row r="346" spans="1:15" x14ac:dyDescent="0.25">
      <c r="A346" s="2">
        <v>44998</v>
      </c>
      <c r="B346" s="4" t="s">
        <v>333</v>
      </c>
      <c r="C346" s="3">
        <v>25000</v>
      </c>
      <c r="D346" s="4" t="s">
        <v>29</v>
      </c>
      <c r="E346" s="4" t="s">
        <v>30</v>
      </c>
      <c r="F346" s="4" t="s">
        <v>31</v>
      </c>
      <c r="G346" s="4" t="s">
        <v>130</v>
      </c>
      <c r="H346" s="4" t="str">
        <f t="shared" si="43"/>
        <v>UNLIMITED 50R</v>
      </c>
      <c r="I346" s="4" t="s">
        <v>854</v>
      </c>
      <c r="J346" s="3">
        <f t="shared" si="42"/>
        <v>25000</v>
      </c>
      <c r="K346" s="3">
        <f t="shared" si="44"/>
        <v>0</v>
      </c>
      <c r="L346" s="5" t="str">
        <f t="shared" si="45"/>
        <v>65</v>
      </c>
      <c r="M346" s="3">
        <f t="shared" si="46"/>
        <v>16250</v>
      </c>
      <c r="N346" s="6">
        <f t="shared" si="47"/>
        <v>35</v>
      </c>
      <c r="O346" s="3">
        <f t="shared" si="48"/>
        <v>8750</v>
      </c>
    </row>
    <row r="347" spans="1:15" x14ac:dyDescent="0.25">
      <c r="A347" s="2">
        <v>44999</v>
      </c>
      <c r="B347" s="4" t="s">
        <v>397</v>
      </c>
      <c r="C347" s="3">
        <v>39576</v>
      </c>
      <c r="D347" s="4" t="s">
        <v>29</v>
      </c>
      <c r="E347" s="4" t="s">
        <v>30</v>
      </c>
      <c r="F347" s="4" t="s">
        <v>409</v>
      </c>
      <c r="G347" s="4" t="s">
        <v>437</v>
      </c>
      <c r="H347" s="4" t="s">
        <v>864</v>
      </c>
      <c r="I347" s="4" t="s">
        <v>864</v>
      </c>
      <c r="J347" s="3" t="str">
        <f t="shared" si="42"/>
        <v>N/A</v>
      </c>
      <c r="K347" s="3" t="str">
        <f t="shared" si="44"/>
        <v>N/A</v>
      </c>
      <c r="L347" s="5" t="str">
        <f t="shared" si="45"/>
        <v>N/A</v>
      </c>
      <c r="M347" s="3" t="s">
        <v>864</v>
      </c>
      <c r="N347" s="6" t="s">
        <v>864</v>
      </c>
      <c r="O347" s="3" t="s">
        <v>864</v>
      </c>
    </row>
    <row r="348" spans="1:15" x14ac:dyDescent="0.25">
      <c r="A348" s="2">
        <v>44999</v>
      </c>
      <c r="B348" s="4" t="s">
        <v>382</v>
      </c>
      <c r="C348" s="3">
        <v>39576</v>
      </c>
      <c r="D348" s="4" t="s">
        <v>29</v>
      </c>
      <c r="E348" s="4" t="s">
        <v>30</v>
      </c>
      <c r="F348" s="4" t="s">
        <v>409</v>
      </c>
      <c r="G348" s="4" t="s">
        <v>437</v>
      </c>
      <c r="H348" s="4" t="s">
        <v>864</v>
      </c>
      <c r="I348" s="4" t="s">
        <v>864</v>
      </c>
      <c r="J348" s="3" t="str">
        <f t="shared" si="42"/>
        <v>N/A</v>
      </c>
      <c r="K348" s="3" t="str">
        <f t="shared" si="44"/>
        <v>N/A</v>
      </c>
      <c r="L348" s="5" t="str">
        <f t="shared" si="45"/>
        <v>N/A</v>
      </c>
      <c r="M348" s="3" t="s">
        <v>864</v>
      </c>
      <c r="N348" s="6" t="s">
        <v>864</v>
      </c>
      <c r="O348" s="3" t="s">
        <v>864</v>
      </c>
    </row>
    <row r="349" spans="1:15" x14ac:dyDescent="0.25">
      <c r="A349" s="2">
        <v>44999</v>
      </c>
      <c r="B349" s="4" t="s">
        <v>509</v>
      </c>
      <c r="C349" s="3">
        <v>39576</v>
      </c>
      <c r="D349" s="4" t="s">
        <v>29</v>
      </c>
      <c r="E349" s="4" t="s">
        <v>30</v>
      </c>
      <c r="F349" s="4" t="s">
        <v>409</v>
      </c>
      <c r="G349" s="4" t="s">
        <v>437</v>
      </c>
      <c r="H349" s="4" t="s">
        <v>864</v>
      </c>
      <c r="I349" s="4" t="s">
        <v>864</v>
      </c>
      <c r="J349" s="3" t="str">
        <f t="shared" si="42"/>
        <v>N/A</v>
      </c>
      <c r="K349" s="3" t="str">
        <f t="shared" si="44"/>
        <v>N/A</v>
      </c>
      <c r="L349" s="5" t="str">
        <f t="shared" si="45"/>
        <v>N/A</v>
      </c>
      <c r="M349" s="3" t="s">
        <v>864</v>
      </c>
      <c r="N349" s="6" t="s">
        <v>864</v>
      </c>
      <c r="O349" s="3" t="s">
        <v>864</v>
      </c>
    </row>
    <row r="350" spans="1:15" x14ac:dyDescent="0.25">
      <c r="A350" s="2">
        <v>44999</v>
      </c>
      <c r="B350" s="4" t="s">
        <v>415</v>
      </c>
      <c r="C350" s="3">
        <v>99000</v>
      </c>
      <c r="D350" s="4" t="s">
        <v>57</v>
      </c>
      <c r="E350" s="4" t="s">
        <v>30</v>
      </c>
      <c r="F350" s="4" t="s">
        <v>31</v>
      </c>
      <c r="G350" s="4" t="s">
        <v>130</v>
      </c>
      <c r="H350" s="4" t="str">
        <f t="shared" ref="H350:H355" si="49">IF(AND(A350&lt;DATE(2023,10,1),C350=110000),"UNLIMITED 50",
IF(AND(A350&lt;DATE(2023,10,1),C350=149000),"UNLIMITED 100",
IF(AND(A350&lt;DATE(2023,10,1),C350=182000),"UNLIMITED 150",
IF(AND(A350&lt;DATE(2023,10,1),C350=332000),"UNLIMITED 300",
IF(AND(A350&lt;DATE(2023,10,1),C350=212000),"CAPPED 200",
IF(AND(A350&lt;DATE(2023,10,1),C350=392000),"CAPPED 500",
IF(AND(A350&lt;DATE(2023,10,1),C350=25000),"UNLIMITED 50R",
IF(AND(A350&lt;DATE(2023,10,1),C350=38000),"UNLIMITED 100R",
IF(AND(A350&lt;DATE(2023,10,1),C350=49000),"UNLIMITED 150R",
IF(AND(A350&lt;DATE(2023,10,1),C350=99000),"UNLIMITED 300R",
IF(AND(A350&lt;DATE(2023,10,1),C350=59000),"CAPPED 200R",
IF(AND(A350&lt;DATE(2023,10,1),C350=119000),"CAPPED 500R",
IF(AND(A350&gt;=DATE(2023,10,1),A350&lt;DATE(2024,4,1),C350=125000),"UNLIMITED 50",
IF(AND(A350&gt;=DATE(2023,10,1),A350&lt;DATE(2024,4,1),C350=179000),"UNLIMITED 100",
IF(AND(A350&gt;=DATE(2023,10,1),A350&lt;DATE(2024,4,1),C350=233000),"UNLIMITED 150",
IF(AND(A350&gt;=DATE(2023,10,1),A350&lt;DATE(2024,4,1),C350=350000),"UNLIMITED 300",
IF(AND(A350&gt;=DATE(2023,10,1),A350&lt;DATE(2024,4,1),C350=30000),"UNLIMITED 50R",
IF(AND(A350&gt;=DATE(2023,10,1),A350&lt;DATE(2024,4,1),C350=48000),"UNLIMITED 100R",
IF(AND(A350&gt;=DATE(2023,10,1),A350&lt;DATE(2024,4,1),C350=66000),"UNLIMITED 150R",
IF(AND(A350&gt;=DATE(2023,10,1),A350&lt;DATE(2024,4,1),C350=105000),"UNLIMITED 300R",
IF(AND(A350&gt;=DATE(2024,4,1),C350=140000),"UNLIMITED 50",
IF(AND(A350&gt;=DATE(2024,4,1),C350=230000),"UNLIMITED 100",
IF(AND(A350&gt;=DATE(2024,4,1),C350=311000),"UNLIMITED 150",
IF(AND(A350&gt;=DATE(2024,4,1),C350=470000),"UNLIMITED 300",
IF(AND(A350&gt;=DATE(2024,4,1),C350=35000),"UNLIMITED 50R",
IF(AND(A350&gt;=DATE(2024,4,1),C350=65000),"UNLIMITED 100R",
IF(AND(A350&gt;=DATE(2024,4,1),C350=92000),"UNLIMITED 150R",
IF(AND(A350&gt;=DATE(2024,4,1),C350=145000),"UNLIMITED 300R",IF(AND(A350&lt;DATE(2023,10,1),C350=75000),"UNLIMITED 50L",
IF(AND(A350&lt;DATE(2023,10,1),C350=114000),"UNLIMITED 100L",
IF(AND(A350&lt;DATE(2023,10,1),C350=147000),"UNLIMITED 150L",
IF(AND(A350&lt;DATE(2023,10,1),C350=297000),"UNLIMITED 300L",
IF(AND(A350&lt;DATE(2023,10,1),C350=177000),"CAPPED 200L",
IF(AND(A350&lt;DATE(2023,10,1),C350=357000),"CAPPED 500L",
IF(AND(A350&gt;=DATE(2023,10,1),A350&lt;DATE(2024,4,1),C350=90000),"UNLIMITED 50L",
IF(AND(A350&gt;=DATE(2023,10,1),A350&lt;DATE(2024,4,1),C350=144000),"UNLIMITED 100L",
IF(AND(A350&gt;=DATE(2023,10,1),A350&lt;DATE(2024,4,1),C350=198000),"UNLIMITED 150L",
IF(AND(A350&gt;=DATE(2023,10,1),A350&lt;DATE(2024,4,1),C350=315000),"UNLIMITED 300L",
IF(AND(A350&gt;=DATE(2024,4,1),C350=105000),"UNLIMITED 50L",
IF(AND(A350&gt;=DATE(2024,4,1),C350=195000),"UNLIMITED 100L",
IF(AND(A350&gt;=DATE(2024,4,1),C350=276000),"UNLIMITED 150L",
IF(AND(A350&gt;=DATE(2024,4,1),C350=435000),"UNLIMITED 300L",""))))))))))))))))))))))))))))))))))))))))))</f>
        <v>UNLIMITED 300R</v>
      </c>
      <c r="I350" s="4" t="s">
        <v>855</v>
      </c>
      <c r="J350" s="3">
        <f t="shared" si="42"/>
        <v>99000</v>
      </c>
      <c r="K350" s="3">
        <f t="shared" si="44"/>
        <v>0</v>
      </c>
      <c r="L350" s="5" t="str">
        <f t="shared" si="45"/>
        <v>63</v>
      </c>
      <c r="M350" s="3">
        <f t="shared" si="46"/>
        <v>62370</v>
      </c>
      <c r="N350" s="6">
        <f t="shared" si="47"/>
        <v>37</v>
      </c>
      <c r="O350" s="3">
        <f t="shared" si="48"/>
        <v>36630</v>
      </c>
    </row>
    <row r="351" spans="1:15" x14ac:dyDescent="0.25">
      <c r="A351" s="2">
        <v>44999</v>
      </c>
      <c r="B351" s="4" t="s">
        <v>164</v>
      </c>
      <c r="C351" s="3">
        <v>99000</v>
      </c>
      <c r="D351" s="4" t="s">
        <v>57</v>
      </c>
      <c r="E351" s="4" t="s">
        <v>30</v>
      </c>
      <c r="F351" s="4" t="s">
        <v>31</v>
      </c>
      <c r="G351" s="4" t="s">
        <v>130</v>
      </c>
      <c r="H351" s="4" t="str">
        <f t="shared" si="49"/>
        <v>UNLIMITED 300R</v>
      </c>
      <c r="I351" s="4" t="s">
        <v>855</v>
      </c>
      <c r="J351" s="3">
        <f t="shared" ref="J351:J382" si="50">IF(OR(I351="UNLIMITED 50", I351="UNLIMITED 100", I351="UNLIMITED 150", I351="UNLIMITED 300", I351="CAPPED 200", I351="CAPPED 500"), C351-35000,
IF(OR(I351="UNLIMITED 50(Recurrent)", I351="UNLIMITED 100(Recurrent)", I351="UNLIMITED 150(Recurrent)", I351="UNLIMITED 300(Recurrent)", I351="CAPPED 200(Recurrent)", I351="CAPPED 500(Recurrent)"), C351,
IF(OR(I351="UNLIMITED 50 (No logistics)", I351="UNLIMITED 100 (No logistics)", I351="UNLIMITED 150 (No logistics)", I351="UNLIMITED 300 (No logistics)", I351="CAPPED 200 (No logistics)", I351="CAPPED 500 (No logistics)"), C351,
IF(I351="N/A", "N/A", ""))))</f>
        <v>99000</v>
      </c>
      <c r="K351" s="3">
        <f t="shared" si="44"/>
        <v>0</v>
      </c>
      <c r="L351" s="5" t="str">
        <f t="shared" si="45"/>
        <v>63</v>
      </c>
      <c r="M351" s="3">
        <f t="shared" si="46"/>
        <v>62370</v>
      </c>
      <c r="N351" s="6">
        <f t="shared" si="47"/>
        <v>37</v>
      </c>
      <c r="O351" s="3">
        <f t="shared" si="48"/>
        <v>36630</v>
      </c>
    </row>
    <row r="352" spans="1:15" x14ac:dyDescent="0.25">
      <c r="A352" s="2">
        <v>44999</v>
      </c>
      <c r="B352" s="4" t="s">
        <v>393</v>
      </c>
      <c r="C352" s="3">
        <v>99000</v>
      </c>
      <c r="D352" s="4" t="s">
        <v>57</v>
      </c>
      <c r="E352" s="4" t="s">
        <v>30</v>
      </c>
      <c r="F352" s="4" t="s">
        <v>31</v>
      </c>
      <c r="G352" s="4" t="s">
        <v>130</v>
      </c>
      <c r="H352" s="4" t="str">
        <f t="shared" si="49"/>
        <v>UNLIMITED 300R</v>
      </c>
      <c r="I352" s="4" t="s">
        <v>855</v>
      </c>
      <c r="J352" s="3">
        <f t="shared" si="50"/>
        <v>99000</v>
      </c>
      <c r="K352" s="3">
        <f t="shared" si="44"/>
        <v>0</v>
      </c>
      <c r="L352" s="5" t="str">
        <f t="shared" si="45"/>
        <v>63</v>
      </c>
      <c r="M352" s="3">
        <f t="shared" si="46"/>
        <v>62370</v>
      </c>
      <c r="N352" s="6">
        <f t="shared" si="47"/>
        <v>37</v>
      </c>
      <c r="O352" s="3">
        <f t="shared" si="48"/>
        <v>36630</v>
      </c>
    </row>
    <row r="353" spans="1:15" x14ac:dyDescent="0.25">
      <c r="A353" s="2">
        <v>45000</v>
      </c>
      <c r="B353" s="4" t="s">
        <v>436</v>
      </c>
      <c r="C353" s="3">
        <v>49000</v>
      </c>
      <c r="D353" s="4" t="s">
        <v>29</v>
      </c>
      <c r="E353" s="4" t="s">
        <v>36</v>
      </c>
      <c r="F353" s="4" t="s">
        <v>37</v>
      </c>
      <c r="G353" s="4" t="s">
        <v>130</v>
      </c>
      <c r="H353" s="4" t="str">
        <f t="shared" si="49"/>
        <v>UNLIMITED 150R</v>
      </c>
      <c r="I353" s="4" t="s">
        <v>856</v>
      </c>
      <c r="J353" s="3">
        <f t="shared" si="50"/>
        <v>49000</v>
      </c>
      <c r="K353" s="3">
        <f t="shared" si="44"/>
        <v>0</v>
      </c>
      <c r="L353" s="5" t="str">
        <f t="shared" si="45"/>
        <v>71</v>
      </c>
      <c r="M353" s="3">
        <f t="shared" si="46"/>
        <v>34790</v>
      </c>
      <c r="N353" s="6">
        <f t="shared" si="47"/>
        <v>29</v>
      </c>
      <c r="O353" s="3">
        <f t="shared" si="48"/>
        <v>14210</v>
      </c>
    </row>
    <row r="354" spans="1:15" x14ac:dyDescent="0.25">
      <c r="A354" s="2">
        <v>45000</v>
      </c>
      <c r="B354" s="4" t="s">
        <v>434</v>
      </c>
      <c r="C354" s="3">
        <v>25000</v>
      </c>
      <c r="D354" s="4" t="s">
        <v>29</v>
      </c>
      <c r="E354" s="4" t="s">
        <v>36</v>
      </c>
      <c r="F354" s="4" t="s">
        <v>37</v>
      </c>
      <c r="G354" s="4" t="s">
        <v>130</v>
      </c>
      <c r="H354" s="4" t="str">
        <f t="shared" si="49"/>
        <v>UNLIMITED 50R</v>
      </c>
      <c r="I354" s="4" t="s">
        <v>854</v>
      </c>
      <c r="J354" s="3">
        <f t="shared" si="50"/>
        <v>25000</v>
      </c>
      <c r="K354" s="3">
        <f t="shared" si="44"/>
        <v>0</v>
      </c>
      <c r="L354" s="5" t="str">
        <f t="shared" si="45"/>
        <v>65</v>
      </c>
      <c r="M354" s="3">
        <f t="shared" si="46"/>
        <v>16250</v>
      </c>
      <c r="N354" s="6">
        <f t="shared" si="47"/>
        <v>35</v>
      </c>
      <c r="O354" s="3">
        <f t="shared" si="48"/>
        <v>8750</v>
      </c>
    </row>
    <row r="355" spans="1:15" x14ac:dyDescent="0.25">
      <c r="A355" s="2">
        <v>45002</v>
      </c>
      <c r="B355" s="4" t="s">
        <v>510</v>
      </c>
      <c r="C355" s="3">
        <v>75000</v>
      </c>
      <c r="D355" s="4" t="s">
        <v>57</v>
      </c>
      <c r="E355" s="4" t="s">
        <v>50</v>
      </c>
      <c r="F355" s="4" t="s">
        <v>46</v>
      </c>
      <c r="G355" s="4" t="s">
        <v>130</v>
      </c>
      <c r="H355" s="4" t="str">
        <f t="shared" si="49"/>
        <v>UNLIMITED 50L</v>
      </c>
      <c r="I355" s="4" t="s">
        <v>859</v>
      </c>
      <c r="J355" s="3">
        <f t="shared" si="50"/>
        <v>75000</v>
      </c>
      <c r="K355" s="3">
        <f t="shared" si="44"/>
        <v>0</v>
      </c>
      <c r="L355" s="5" t="str">
        <f t="shared" si="45"/>
        <v>65</v>
      </c>
      <c r="M355" s="3">
        <f t="shared" si="46"/>
        <v>48750</v>
      </c>
      <c r="N355" s="6">
        <f t="shared" si="47"/>
        <v>35</v>
      </c>
      <c r="O355" s="3">
        <f t="shared" si="48"/>
        <v>26250</v>
      </c>
    </row>
    <row r="356" spans="1:15" x14ac:dyDescent="0.25">
      <c r="A356" s="2">
        <v>45002</v>
      </c>
      <c r="B356" s="4" t="s">
        <v>512</v>
      </c>
      <c r="C356" s="3">
        <v>13000</v>
      </c>
      <c r="D356" s="4" t="s">
        <v>57</v>
      </c>
      <c r="E356" s="4" t="s">
        <v>155</v>
      </c>
      <c r="F356" s="4" t="s">
        <v>46</v>
      </c>
      <c r="G356" s="4" t="s">
        <v>203</v>
      </c>
      <c r="H356" s="4" t="s">
        <v>864</v>
      </c>
      <c r="I356" s="4" t="s">
        <v>864</v>
      </c>
      <c r="J356" s="3" t="str">
        <f t="shared" si="50"/>
        <v>N/A</v>
      </c>
      <c r="K356" s="3" t="str">
        <f t="shared" si="44"/>
        <v>N/A</v>
      </c>
      <c r="L356" s="5" t="str">
        <f t="shared" si="45"/>
        <v>N/A</v>
      </c>
      <c r="M356" s="3" t="s">
        <v>864</v>
      </c>
      <c r="N356" s="6" t="s">
        <v>864</v>
      </c>
      <c r="O356" s="3" t="s">
        <v>864</v>
      </c>
    </row>
    <row r="357" spans="1:15" x14ac:dyDescent="0.25">
      <c r="A357" s="2">
        <v>45004</v>
      </c>
      <c r="B357" s="4" t="s">
        <v>349</v>
      </c>
      <c r="C357" s="3">
        <v>25000</v>
      </c>
      <c r="D357" s="4" t="s">
        <v>57</v>
      </c>
      <c r="E357" s="4" t="s">
        <v>30</v>
      </c>
      <c r="F357" s="4" t="s">
        <v>31</v>
      </c>
      <c r="G357" s="4" t="s">
        <v>130</v>
      </c>
      <c r="H357" s="4" t="str">
        <f>IF(AND(A357&lt;DATE(2023,10,1),C357=110000),"UNLIMITED 50",
IF(AND(A357&lt;DATE(2023,10,1),C357=149000),"UNLIMITED 100",
IF(AND(A357&lt;DATE(2023,10,1),C357=182000),"UNLIMITED 150",
IF(AND(A357&lt;DATE(2023,10,1),C357=332000),"UNLIMITED 300",
IF(AND(A357&lt;DATE(2023,10,1),C357=212000),"CAPPED 200",
IF(AND(A357&lt;DATE(2023,10,1),C357=392000),"CAPPED 500",
IF(AND(A357&lt;DATE(2023,10,1),C357=25000),"UNLIMITED 50R",
IF(AND(A357&lt;DATE(2023,10,1),C357=38000),"UNLIMITED 100R",
IF(AND(A357&lt;DATE(2023,10,1),C357=49000),"UNLIMITED 150R",
IF(AND(A357&lt;DATE(2023,10,1),C357=99000),"UNLIMITED 300R",
IF(AND(A357&lt;DATE(2023,10,1),C357=59000),"CAPPED 200R",
IF(AND(A357&lt;DATE(2023,10,1),C357=119000),"CAPPED 500R",
IF(AND(A357&gt;=DATE(2023,10,1),A357&lt;DATE(2024,4,1),C357=125000),"UNLIMITED 50",
IF(AND(A357&gt;=DATE(2023,10,1),A357&lt;DATE(2024,4,1),C357=179000),"UNLIMITED 100",
IF(AND(A357&gt;=DATE(2023,10,1),A357&lt;DATE(2024,4,1),C357=233000),"UNLIMITED 150",
IF(AND(A357&gt;=DATE(2023,10,1),A357&lt;DATE(2024,4,1),C357=350000),"UNLIMITED 300",
IF(AND(A357&gt;=DATE(2023,10,1),A357&lt;DATE(2024,4,1),C357=30000),"UNLIMITED 50R",
IF(AND(A357&gt;=DATE(2023,10,1),A357&lt;DATE(2024,4,1),C357=48000),"UNLIMITED 100R",
IF(AND(A357&gt;=DATE(2023,10,1),A357&lt;DATE(2024,4,1),C357=66000),"UNLIMITED 150R",
IF(AND(A357&gt;=DATE(2023,10,1),A357&lt;DATE(2024,4,1),C357=105000),"UNLIMITED 300R",
IF(AND(A357&gt;=DATE(2024,4,1),C357=140000),"UNLIMITED 50",
IF(AND(A357&gt;=DATE(2024,4,1),C357=230000),"UNLIMITED 100",
IF(AND(A357&gt;=DATE(2024,4,1),C357=311000),"UNLIMITED 150",
IF(AND(A357&gt;=DATE(2024,4,1),C357=470000),"UNLIMITED 300",
IF(AND(A357&gt;=DATE(2024,4,1),C357=35000),"UNLIMITED 50R",
IF(AND(A357&gt;=DATE(2024,4,1),C357=65000),"UNLIMITED 100R",
IF(AND(A357&gt;=DATE(2024,4,1),C357=92000),"UNLIMITED 150R",
IF(AND(A357&gt;=DATE(2024,4,1),C357=145000),"UNLIMITED 300R",IF(AND(A357&lt;DATE(2023,10,1),C357=75000),"UNLIMITED 50L",
IF(AND(A357&lt;DATE(2023,10,1),C357=114000),"UNLIMITED 100L",
IF(AND(A357&lt;DATE(2023,10,1),C357=147000),"UNLIMITED 150L",
IF(AND(A357&lt;DATE(2023,10,1),C357=297000),"UNLIMITED 300L",
IF(AND(A357&lt;DATE(2023,10,1),C357=177000),"CAPPED 200L",
IF(AND(A357&lt;DATE(2023,10,1),C357=357000),"CAPPED 500L",
IF(AND(A357&gt;=DATE(2023,10,1),A357&lt;DATE(2024,4,1),C357=90000),"UNLIMITED 50L",
IF(AND(A357&gt;=DATE(2023,10,1),A357&lt;DATE(2024,4,1),C357=144000),"UNLIMITED 100L",
IF(AND(A357&gt;=DATE(2023,10,1),A357&lt;DATE(2024,4,1),C357=198000),"UNLIMITED 150L",
IF(AND(A357&gt;=DATE(2023,10,1),A357&lt;DATE(2024,4,1),C357=315000),"UNLIMITED 300L",
IF(AND(A357&gt;=DATE(2024,4,1),C357=105000),"UNLIMITED 50L",
IF(AND(A357&gt;=DATE(2024,4,1),C357=195000),"UNLIMITED 100L",
IF(AND(A357&gt;=DATE(2024,4,1),C357=276000),"UNLIMITED 150L",
IF(AND(A357&gt;=DATE(2024,4,1),C357=435000),"UNLIMITED 300L",""))))))))))))))))))))))))))))))))))))))))))</f>
        <v>UNLIMITED 50R</v>
      </c>
      <c r="I357" s="4" t="s">
        <v>854</v>
      </c>
      <c r="J357" s="3">
        <f t="shared" si="50"/>
        <v>25000</v>
      </c>
      <c r="K357" s="3">
        <f t="shared" si="44"/>
        <v>0</v>
      </c>
      <c r="L357" s="5" t="str">
        <f t="shared" si="45"/>
        <v>65</v>
      </c>
      <c r="M357" s="3">
        <f t="shared" si="46"/>
        <v>16250</v>
      </c>
      <c r="N357" s="6">
        <f t="shared" si="47"/>
        <v>35</v>
      </c>
      <c r="O357" s="3">
        <f t="shared" si="48"/>
        <v>8750</v>
      </c>
    </row>
    <row r="358" spans="1:15" x14ac:dyDescent="0.25">
      <c r="A358" s="2">
        <v>45005</v>
      </c>
      <c r="B358" s="4" t="s">
        <v>514</v>
      </c>
      <c r="C358" s="3">
        <v>75000</v>
      </c>
      <c r="D358" s="4" t="s">
        <v>29</v>
      </c>
      <c r="E358" s="4" t="s">
        <v>30</v>
      </c>
      <c r="F358" s="4" t="s">
        <v>409</v>
      </c>
      <c r="G358" s="4" t="s">
        <v>130</v>
      </c>
      <c r="H358" s="4" t="str">
        <f>IF(AND(A358&lt;DATE(2023,10,1),C358=110000),"UNLIMITED 50",
IF(AND(A358&lt;DATE(2023,10,1),C358=149000),"UNLIMITED 100",
IF(AND(A358&lt;DATE(2023,10,1),C358=182000),"UNLIMITED 150",
IF(AND(A358&lt;DATE(2023,10,1),C358=332000),"UNLIMITED 300",
IF(AND(A358&lt;DATE(2023,10,1),C358=212000),"CAPPED 200",
IF(AND(A358&lt;DATE(2023,10,1),C358=392000),"CAPPED 500",
IF(AND(A358&lt;DATE(2023,10,1),C358=25000),"UNLIMITED 50R",
IF(AND(A358&lt;DATE(2023,10,1),C358=38000),"UNLIMITED 100R",
IF(AND(A358&lt;DATE(2023,10,1),C358=49000),"UNLIMITED 150R",
IF(AND(A358&lt;DATE(2023,10,1),C358=99000),"UNLIMITED 300R",
IF(AND(A358&lt;DATE(2023,10,1),C358=59000),"CAPPED 200R",
IF(AND(A358&lt;DATE(2023,10,1),C358=119000),"CAPPED 500R",
IF(AND(A358&gt;=DATE(2023,10,1),A358&lt;DATE(2024,4,1),C358=125000),"UNLIMITED 50",
IF(AND(A358&gt;=DATE(2023,10,1),A358&lt;DATE(2024,4,1),C358=179000),"UNLIMITED 100",
IF(AND(A358&gt;=DATE(2023,10,1),A358&lt;DATE(2024,4,1),C358=233000),"UNLIMITED 150",
IF(AND(A358&gt;=DATE(2023,10,1),A358&lt;DATE(2024,4,1),C358=350000),"UNLIMITED 300",
IF(AND(A358&gt;=DATE(2023,10,1),A358&lt;DATE(2024,4,1),C358=30000),"UNLIMITED 50R",
IF(AND(A358&gt;=DATE(2023,10,1),A358&lt;DATE(2024,4,1),C358=48000),"UNLIMITED 100R",
IF(AND(A358&gt;=DATE(2023,10,1),A358&lt;DATE(2024,4,1),C358=66000),"UNLIMITED 150R",
IF(AND(A358&gt;=DATE(2023,10,1),A358&lt;DATE(2024,4,1),C358=105000),"UNLIMITED 300R",
IF(AND(A358&gt;=DATE(2024,4,1),C358=140000),"UNLIMITED 50",
IF(AND(A358&gt;=DATE(2024,4,1),C358=230000),"UNLIMITED 100",
IF(AND(A358&gt;=DATE(2024,4,1),C358=311000),"UNLIMITED 150",
IF(AND(A358&gt;=DATE(2024,4,1),C358=470000),"UNLIMITED 300",
IF(AND(A358&gt;=DATE(2024,4,1),C358=35000),"UNLIMITED 50R",
IF(AND(A358&gt;=DATE(2024,4,1),C358=65000),"UNLIMITED 100R",
IF(AND(A358&gt;=DATE(2024,4,1),C358=92000),"UNLIMITED 150R",
IF(AND(A358&gt;=DATE(2024,4,1),C358=145000),"UNLIMITED 300R",IF(AND(A358&lt;DATE(2023,10,1),C358=75000),"UNLIMITED 50L",
IF(AND(A358&lt;DATE(2023,10,1),C358=114000),"UNLIMITED 100L",
IF(AND(A358&lt;DATE(2023,10,1),C358=147000),"UNLIMITED 150L",
IF(AND(A358&lt;DATE(2023,10,1),C358=297000),"UNLIMITED 300L",
IF(AND(A358&lt;DATE(2023,10,1),C358=177000),"CAPPED 200L",
IF(AND(A358&lt;DATE(2023,10,1),C358=357000),"CAPPED 500L",
IF(AND(A358&gt;=DATE(2023,10,1),A358&lt;DATE(2024,4,1),C358=90000),"UNLIMITED 50L",
IF(AND(A358&gt;=DATE(2023,10,1),A358&lt;DATE(2024,4,1),C358=144000),"UNLIMITED 100L",
IF(AND(A358&gt;=DATE(2023,10,1),A358&lt;DATE(2024,4,1),C358=198000),"UNLIMITED 150L",
IF(AND(A358&gt;=DATE(2023,10,1),A358&lt;DATE(2024,4,1),C358=315000),"UNLIMITED 300L",
IF(AND(A358&gt;=DATE(2024,4,1),C358=105000),"UNLIMITED 50L",
IF(AND(A358&gt;=DATE(2024,4,1),C358=195000),"UNLIMITED 100L",
IF(AND(A358&gt;=DATE(2024,4,1),C358=276000),"UNLIMITED 150L",
IF(AND(A358&gt;=DATE(2024,4,1),C358=435000),"UNLIMITED 300L",""))))))))))))))))))))))))))))))))))))))))))</f>
        <v>UNLIMITED 50L</v>
      </c>
      <c r="I358" s="4" t="s">
        <v>859</v>
      </c>
      <c r="J358" s="3">
        <f t="shared" si="50"/>
        <v>75000</v>
      </c>
      <c r="K358" s="3">
        <f t="shared" si="44"/>
        <v>0</v>
      </c>
      <c r="L358" s="5" t="str">
        <f t="shared" si="45"/>
        <v>65</v>
      </c>
      <c r="M358" s="3">
        <f t="shared" si="46"/>
        <v>48750</v>
      </c>
      <c r="N358" s="6">
        <f t="shared" si="47"/>
        <v>35</v>
      </c>
      <c r="O358" s="3">
        <f t="shared" si="48"/>
        <v>26250</v>
      </c>
    </row>
    <row r="359" spans="1:15" x14ac:dyDescent="0.25">
      <c r="A359" s="2">
        <v>45005</v>
      </c>
      <c r="B359" s="4" t="s">
        <v>516</v>
      </c>
      <c r="C359" s="3">
        <v>75000</v>
      </c>
      <c r="D359" s="4" t="s">
        <v>29</v>
      </c>
      <c r="E359" s="4" t="s">
        <v>30</v>
      </c>
      <c r="F359" s="4" t="s">
        <v>409</v>
      </c>
      <c r="G359" s="4" t="s">
        <v>130</v>
      </c>
      <c r="H359" s="4" t="str">
        <f>IF(AND(A359&lt;DATE(2023,10,1),C359=110000),"UNLIMITED 50",
IF(AND(A359&lt;DATE(2023,10,1),C359=149000),"UNLIMITED 100",
IF(AND(A359&lt;DATE(2023,10,1),C359=182000),"UNLIMITED 150",
IF(AND(A359&lt;DATE(2023,10,1),C359=332000),"UNLIMITED 300",
IF(AND(A359&lt;DATE(2023,10,1),C359=212000),"CAPPED 200",
IF(AND(A359&lt;DATE(2023,10,1),C359=392000),"CAPPED 500",
IF(AND(A359&lt;DATE(2023,10,1),C359=25000),"UNLIMITED 50R",
IF(AND(A359&lt;DATE(2023,10,1),C359=38000),"UNLIMITED 100R",
IF(AND(A359&lt;DATE(2023,10,1),C359=49000),"UNLIMITED 150R",
IF(AND(A359&lt;DATE(2023,10,1),C359=99000),"UNLIMITED 300R",
IF(AND(A359&lt;DATE(2023,10,1),C359=59000),"CAPPED 200R",
IF(AND(A359&lt;DATE(2023,10,1),C359=119000),"CAPPED 500R",
IF(AND(A359&gt;=DATE(2023,10,1),A359&lt;DATE(2024,4,1),C359=125000),"UNLIMITED 50",
IF(AND(A359&gt;=DATE(2023,10,1),A359&lt;DATE(2024,4,1),C359=179000),"UNLIMITED 100",
IF(AND(A359&gt;=DATE(2023,10,1),A359&lt;DATE(2024,4,1),C359=233000),"UNLIMITED 150",
IF(AND(A359&gt;=DATE(2023,10,1),A359&lt;DATE(2024,4,1),C359=350000),"UNLIMITED 300",
IF(AND(A359&gt;=DATE(2023,10,1),A359&lt;DATE(2024,4,1),C359=30000),"UNLIMITED 50R",
IF(AND(A359&gt;=DATE(2023,10,1),A359&lt;DATE(2024,4,1),C359=48000),"UNLIMITED 100R",
IF(AND(A359&gt;=DATE(2023,10,1),A359&lt;DATE(2024,4,1),C359=66000),"UNLIMITED 150R",
IF(AND(A359&gt;=DATE(2023,10,1),A359&lt;DATE(2024,4,1),C359=105000),"UNLIMITED 300R",
IF(AND(A359&gt;=DATE(2024,4,1),C359=140000),"UNLIMITED 50",
IF(AND(A359&gt;=DATE(2024,4,1),C359=230000),"UNLIMITED 100",
IF(AND(A359&gt;=DATE(2024,4,1),C359=311000),"UNLIMITED 150",
IF(AND(A359&gt;=DATE(2024,4,1),C359=470000),"UNLIMITED 300",
IF(AND(A359&gt;=DATE(2024,4,1),C359=35000),"UNLIMITED 50R",
IF(AND(A359&gt;=DATE(2024,4,1),C359=65000),"UNLIMITED 100R",
IF(AND(A359&gt;=DATE(2024,4,1),C359=92000),"UNLIMITED 150R",
IF(AND(A359&gt;=DATE(2024,4,1),C359=145000),"UNLIMITED 300R",IF(AND(A359&lt;DATE(2023,10,1),C359=75000),"UNLIMITED 50L",
IF(AND(A359&lt;DATE(2023,10,1),C359=114000),"UNLIMITED 100L",
IF(AND(A359&lt;DATE(2023,10,1),C359=147000),"UNLIMITED 150L",
IF(AND(A359&lt;DATE(2023,10,1),C359=297000),"UNLIMITED 300L",
IF(AND(A359&lt;DATE(2023,10,1),C359=177000),"CAPPED 200L",
IF(AND(A359&lt;DATE(2023,10,1),C359=357000),"CAPPED 500L",
IF(AND(A359&gt;=DATE(2023,10,1),A359&lt;DATE(2024,4,1),C359=90000),"UNLIMITED 50L",
IF(AND(A359&gt;=DATE(2023,10,1),A359&lt;DATE(2024,4,1),C359=144000),"UNLIMITED 100L",
IF(AND(A359&gt;=DATE(2023,10,1),A359&lt;DATE(2024,4,1),C359=198000),"UNLIMITED 150L",
IF(AND(A359&gt;=DATE(2023,10,1),A359&lt;DATE(2024,4,1),C359=315000),"UNLIMITED 300L",
IF(AND(A359&gt;=DATE(2024,4,1),C359=105000),"UNLIMITED 50L",
IF(AND(A359&gt;=DATE(2024,4,1),C359=195000),"UNLIMITED 100L",
IF(AND(A359&gt;=DATE(2024,4,1),C359=276000),"UNLIMITED 150L",
IF(AND(A359&gt;=DATE(2024,4,1),C359=435000),"UNLIMITED 300L",""))))))))))))))))))))))))))))))))))))))))))</f>
        <v>UNLIMITED 50L</v>
      </c>
      <c r="I359" s="4" t="s">
        <v>859</v>
      </c>
      <c r="J359" s="3">
        <f t="shared" si="50"/>
        <v>75000</v>
      </c>
      <c r="K359" s="3">
        <f t="shared" si="44"/>
        <v>0</v>
      </c>
      <c r="L359" s="5" t="str">
        <f t="shared" si="45"/>
        <v>65</v>
      </c>
      <c r="M359" s="3">
        <f t="shared" si="46"/>
        <v>48750</v>
      </c>
      <c r="N359" s="6">
        <f t="shared" si="47"/>
        <v>35</v>
      </c>
      <c r="O359" s="3">
        <f t="shared" si="48"/>
        <v>26250</v>
      </c>
    </row>
    <row r="360" spans="1:15" x14ac:dyDescent="0.25">
      <c r="A360" s="2">
        <v>45005</v>
      </c>
      <c r="B360" s="4" t="s">
        <v>365</v>
      </c>
      <c r="C360" s="3">
        <v>75000</v>
      </c>
      <c r="D360" s="4" t="s">
        <v>29</v>
      </c>
      <c r="E360" s="4" t="s">
        <v>30</v>
      </c>
      <c r="F360" s="4" t="s">
        <v>409</v>
      </c>
      <c r="G360" s="4" t="s">
        <v>130</v>
      </c>
      <c r="H360" s="4" t="str">
        <f>IF(AND(A360&lt;DATE(2023,10,1),C360=110000),"UNLIMITED 50",
IF(AND(A360&lt;DATE(2023,10,1),C360=149000),"UNLIMITED 100",
IF(AND(A360&lt;DATE(2023,10,1),C360=182000),"UNLIMITED 150",
IF(AND(A360&lt;DATE(2023,10,1),C360=332000),"UNLIMITED 300",
IF(AND(A360&lt;DATE(2023,10,1),C360=212000),"CAPPED 200",
IF(AND(A360&lt;DATE(2023,10,1),C360=392000),"CAPPED 500",
IF(AND(A360&lt;DATE(2023,10,1),C360=25000),"UNLIMITED 50R",
IF(AND(A360&lt;DATE(2023,10,1),C360=38000),"UNLIMITED 100R",
IF(AND(A360&lt;DATE(2023,10,1),C360=49000),"UNLIMITED 150R",
IF(AND(A360&lt;DATE(2023,10,1),C360=99000),"UNLIMITED 300R",
IF(AND(A360&lt;DATE(2023,10,1),C360=59000),"CAPPED 200R",
IF(AND(A360&lt;DATE(2023,10,1),C360=119000),"CAPPED 500R",
IF(AND(A360&gt;=DATE(2023,10,1),A360&lt;DATE(2024,4,1),C360=125000),"UNLIMITED 50",
IF(AND(A360&gt;=DATE(2023,10,1),A360&lt;DATE(2024,4,1),C360=179000),"UNLIMITED 100",
IF(AND(A360&gt;=DATE(2023,10,1),A360&lt;DATE(2024,4,1),C360=233000),"UNLIMITED 150",
IF(AND(A360&gt;=DATE(2023,10,1),A360&lt;DATE(2024,4,1),C360=350000),"UNLIMITED 300",
IF(AND(A360&gt;=DATE(2023,10,1),A360&lt;DATE(2024,4,1),C360=30000),"UNLIMITED 50R",
IF(AND(A360&gt;=DATE(2023,10,1),A360&lt;DATE(2024,4,1),C360=48000),"UNLIMITED 100R",
IF(AND(A360&gt;=DATE(2023,10,1),A360&lt;DATE(2024,4,1),C360=66000),"UNLIMITED 150R",
IF(AND(A360&gt;=DATE(2023,10,1),A360&lt;DATE(2024,4,1),C360=105000),"UNLIMITED 300R",
IF(AND(A360&gt;=DATE(2024,4,1),C360=140000),"UNLIMITED 50",
IF(AND(A360&gt;=DATE(2024,4,1),C360=230000),"UNLIMITED 100",
IF(AND(A360&gt;=DATE(2024,4,1),C360=311000),"UNLIMITED 150",
IF(AND(A360&gt;=DATE(2024,4,1),C360=470000),"UNLIMITED 300",
IF(AND(A360&gt;=DATE(2024,4,1),C360=35000),"UNLIMITED 50R",
IF(AND(A360&gt;=DATE(2024,4,1),C360=65000),"UNLIMITED 100R",
IF(AND(A360&gt;=DATE(2024,4,1),C360=92000),"UNLIMITED 150R",
IF(AND(A360&gt;=DATE(2024,4,1),C360=145000),"UNLIMITED 300R",IF(AND(A360&lt;DATE(2023,10,1),C360=75000),"UNLIMITED 50L",
IF(AND(A360&lt;DATE(2023,10,1),C360=114000),"UNLIMITED 100L",
IF(AND(A360&lt;DATE(2023,10,1),C360=147000),"UNLIMITED 150L",
IF(AND(A360&lt;DATE(2023,10,1),C360=297000),"UNLIMITED 300L",
IF(AND(A360&lt;DATE(2023,10,1),C360=177000),"CAPPED 200L",
IF(AND(A360&lt;DATE(2023,10,1),C360=357000),"CAPPED 500L",
IF(AND(A360&gt;=DATE(2023,10,1),A360&lt;DATE(2024,4,1),C360=90000),"UNLIMITED 50L",
IF(AND(A360&gt;=DATE(2023,10,1),A360&lt;DATE(2024,4,1),C360=144000),"UNLIMITED 100L",
IF(AND(A360&gt;=DATE(2023,10,1),A360&lt;DATE(2024,4,1),C360=198000),"UNLIMITED 150L",
IF(AND(A360&gt;=DATE(2023,10,1),A360&lt;DATE(2024,4,1),C360=315000),"UNLIMITED 300L",
IF(AND(A360&gt;=DATE(2024,4,1),C360=105000),"UNLIMITED 50L",
IF(AND(A360&gt;=DATE(2024,4,1),C360=195000),"UNLIMITED 100L",
IF(AND(A360&gt;=DATE(2024,4,1),C360=276000),"UNLIMITED 150L",
IF(AND(A360&gt;=DATE(2024,4,1),C360=435000),"UNLIMITED 300L",""))))))))))))))))))))))))))))))))))))))))))</f>
        <v>UNLIMITED 50L</v>
      </c>
      <c r="I360" s="4" t="s">
        <v>859</v>
      </c>
      <c r="J360" s="3">
        <f t="shared" si="50"/>
        <v>75000</v>
      </c>
      <c r="K360" s="3">
        <f t="shared" si="44"/>
        <v>0</v>
      </c>
      <c r="L360" s="5" t="str">
        <f t="shared" si="45"/>
        <v>65</v>
      </c>
      <c r="M360" s="3">
        <f t="shared" si="46"/>
        <v>48750</v>
      </c>
      <c r="N360" s="6">
        <f t="shared" si="47"/>
        <v>35</v>
      </c>
      <c r="O360" s="3">
        <f t="shared" si="48"/>
        <v>26250</v>
      </c>
    </row>
    <row r="361" spans="1:15" x14ac:dyDescent="0.25">
      <c r="A361" s="2">
        <v>45005</v>
      </c>
      <c r="B361" s="4" t="s">
        <v>385</v>
      </c>
      <c r="C361" s="3">
        <v>304000</v>
      </c>
      <c r="D361" s="4" t="s">
        <v>29</v>
      </c>
      <c r="E361" s="4" t="s">
        <v>30</v>
      </c>
      <c r="F361" s="4" t="s">
        <v>409</v>
      </c>
      <c r="G361" s="4" t="s">
        <v>130</v>
      </c>
      <c r="H361" s="4" t="s">
        <v>871</v>
      </c>
      <c r="I361" s="4" t="s">
        <v>871</v>
      </c>
      <c r="J361" s="3">
        <v>0</v>
      </c>
      <c r="K361" s="3">
        <v>0</v>
      </c>
      <c r="L361" s="6">
        <v>0</v>
      </c>
      <c r="M361" s="3">
        <v>0</v>
      </c>
      <c r="N361" s="6">
        <v>0</v>
      </c>
      <c r="O361" s="3">
        <v>0</v>
      </c>
    </row>
    <row r="362" spans="1:15" x14ac:dyDescent="0.25">
      <c r="A362" s="2">
        <v>45005</v>
      </c>
      <c r="B362" s="4" t="s">
        <v>388</v>
      </c>
      <c r="C362" s="3">
        <v>304000</v>
      </c>
      <c r="D362" s="4" t="s">
        <v>29</v>
      </c>
      <c r="E362" s="4" t="s">
        <v>30</v>
      </c>
      <c r="F362" s="4" t="s">
        <v>409</v>
      </c>
      <c r="G362" s="4" t="s">
        <v>130</v>
      </c>
      <c r="H362" s="4" t="s">
        <v>871</v>
      </c>
      <c r="I362" s="4" t="s">
        <v>871</v>
      </c>
      <c r="J362" s="3">
        <v>0</v>
      </c>
      <c r="K362" s="3">
        <v>0</v>
      </c>
      <c r="L362" s="6">
        <v>0</v>
      </c>
      <c r="M362" s="3">
        <v>0</v>
      </c>
      <c r="N362" s="6">
        <v>0</v>
      </c>
      <c r="O362" s="3">
        <v>0</v>
      </c>
    </row>
    <row r="363" spans="1:15" x14ac:dyDescent="0.25">
      <c r="A363" s="2">
        <v>45005</v>
      </c>
      <c r="B363" s="4" t="s">
        <v>390</v>
      </c>
      <c r="C363" s="3">
        <v>304000</v>
      </c>
      <c r="D363" s="4" t="s">
        <v>29</v>
      </c>
      <c r="E363" s="4" t="s">
        <v>30</v>
      </c>
      <c r="F363" s="4" t="s">
        <v>409</v>
      </c>
      <c r="G363" s="4" t="s">
        <v>130</v>
      </c>
      <c r="H363" s="4" t="s">
        <v>871</v>
      </c>
      <c r="I363" s="4" t="s">
        <v>871</v>
      </c>
      <c r="J363" s="3">
        <v>0</v>
      </c>
      <c r="K363" s="3">
        <v>0</v>
      </c>
      <c r="L363" s="6">
        <v>0</v>
      </c>
      <c r="M363" s="3">
        <v>0</v>
      </c>
      <c r="N363" s="6">
        <v>0</v>
      </c>
      <c r="O363" s="3">
        <v>0</v>
      </c>
    </row>
    <row r="364" spans="1:15" x14ac:dyDescent="0.25">
      <c r="A364" s="2">
        <v>45007</v>
      </c>
      <c r="B364" s="4" t="s">
        <v>238</v>
      </c>
      <c r="C364" s="3">
        <v>38000</v>
      </c>
      <c r="D364" s="4" t="s">
        <v>57</v>
      </c>
      <c r="E364" s="4" t="s">
        <v>45</v>
      </c>
      <c r="F364" s="4" t="s">
        <v>46</v>
      </c>
      <c r="G364" s="4" t="s">
        <v>130</v>
      </c>
      <c r="H364" s="4" t="str">
        <f t="shared" ref="H364:H377" si="51">IF(AND(A364&lt;DATE(2023,10,1),C364=110000),"UNLIMITED 50",
IF(AND(A364&lt;DATE(2023,10,1),C364=149000),"UNLIMITED 100",
IF(AND(A364&lt;DATE(2023,10,1),C364=182000),"UNLIMITED 150",
IF(AND(A364&lt;DATE(2023,10,1),C364=332000),"UNLIMITED 300",
IF(AND(A364&lt;DATE(2023,10,1),C364=212000),"CAPPED 200",
IF(AND(A364&lt;DATE(2023,10,1),C364=392000),"CAPPED 500",
IF(AND(A364&lt;DATE(2023,10,1),C364=25000),"UNLIMITED 50R",
IF(AND(A364&lt;DATE(2023,10,1),C364=38000),"UNLIMITED 100R",
IF(AND(A364&lt;DATE(2023,10,1),C364=49000),"UNLIMITED 150R",
IF(AND(A364&lt;DATE(2023,10,1),C364=99000),"UNLIMITED 300R",
IF(AND(A364&lt;DATE(2023,10,1),C364=59000),"CAPPED 200R",
IF(AND(A364&lt;DATE(2023,10,1),C364=119000),"CAPPED 500R",
IF(AND(A364&gt;=DATE(2023,10,1),A364&lt;DATE(2024,4,1),C364=125000),"UNLIMITED 50",
IF(AND(A364&gt;=DATE(2023,10,1),A364&lt;DATE(2024,4,1),C364=179000),"UNLIMITED 100",
IF(AND(A364&gt;=DATE(2023,10,1),A364&lt;DATE(2024,4,1),C364=233000),"UNLIMITED 150",
IF(AND(A364&gt;=DATE(2023,10,1),A364&lt;DATE(2024,4,1),C364=350000),"UNLIMITED 300",
IF(AND(A364&gt;=DATE(2023,10,1),A364&lt;DATE(2024,4,1),C364=30000),"UNLIMITED 50R",
IF(AND(A364&gt;=DATE(2023,10,1),A364&lt;DATE(2024,4,1),C364=48000),"UNLIMITED 100R",
IF(AND(A364&gt;=DATE(2023,10,1),A364&lt;DATE(2024,4,1),C364=66000),"UNLIMITED 150R",
IF(AND(A364&gt;=DATE(2023,10,1),A364&lt;DATE(2024,4,1),C364=105000),"UNLIMITED 300R",
IF(AND(A364&gt;=DATE(2024,4,1),C364=140000),"UNLIMITED 50",
IF(AND(A364&gt;=DATE(2024,4,1),C364=230000),"UNLIMITED 100",
IF(AND(A364&gt;=DATE(2024,4,1),C364=311000),"UNLIMITED 150",
IF(AND(A364&gt;=DATE(2024,4,1),C364=470000),"UNLIMITED 300",
IF(AND(A364&gt;=DATE(2024,4,1),C364=35000),"UNLIMITED 50R",
IF(AND(A364&gt;=DATE(2024,4,1),C364=65000),"UNLIMITED 100R",
IF(AND(A364&gt;=DATE(2024,4,1),C364=92000),"UNLIMITED 150R",
IF(AND(A364&gt;=DATE(2024,4,1),C364=145000),"UNLIMITED 300R",IF(AND(A364&lt;DATE(2023,10,1),C364=75000),"UNLIMITED 50L",
IF(AND(A364&lt;DATE(2023,10,1),C364=114000),"UNLIMITED 100L",
IF(AND(A364&lt;DATE(2023,10,1),C364=147000),"UNLIMITED 150L",
IF(AND(A364&lt;DATE(2023,10,1),C364=297000),"UNLIMITED 300L",
IF(AND(A364&lt;DATE(2023,10,1),C364=177000),"CAPPED 200L",
IF(AND(A364&lt;DATE(2023,10,1),C364=357000),"CAPPED 500L",
IF(AND(A364&gt;=DATE(2023,10,1),A364&lt;DATE(2024,4,1),C364=90000),"UNLIMITED 50L",
IF(AND(A364&gt;=DATE(2023,10,1),A364&lt;DATE(2024,4,1),C364=144000),"UNLIMITED 100L",
IF(AND(A364&gt;=DATE(2023,10,1),A364&lt;DATE(2024,4,1),C364=198000),"UNLIMITED 150L",
IF(AND(A364&gt;=DATE(2023,10,1),A364&lt;DATE(2024,4,1),C364=315000),"UNLIMITED 300L",
IF(AND(A364&gt;=DATE(2024,4,1),C364=105000),"UNLIMITED 50L",
IF(AND(A364&gt;=DATE(2024,4,1),C364=195000),"UNLIMITED 100L",
IF(AND(A364&gt;=DATE(2024,4,1),C364=276000),"UNLIMITED 150L",
IF(AND(A364&gt;=DATE(2024,4,1),C364=435000),"UNLIMITED 300L",""))))))))))))))))))))))))))))))))))))))))))</f>
        <v>UNLIMITED 100R</v>
      </c>
      <c r="I364" s="4" t="s">
        <v>853</v>
      </c>
      <c r="J364" s="3">
        <f t="shared" ref="J364:J427" si="52">IF(OR(I364="UNLIMITED 50", I364="UNLIMITED 100", I364="UNLIMITED 150", I364="UNLIMITED 300", I364="CAPPED 200", I364="CAPPED 500"), C364-35000,
IF(OR(I364="UNLIMITED 50(Recurrent)", I364="UNLIMITED 100(Recurrent)", I364="UNLIMITED 150(Recurrent)", I364="UNLIMITED 300(Recurrent)", I364="CAPPED 200(Recurrent)", I364="CAPPED 500(Recurrent)"), C364,
IF(OR(I364="UNLIMITED 50 (No logistics)", I364="UNLIMITED 100 (No logistics)", I364="UNLIMITED 150 (No logistics)", I364="UNLIMITED 300 (No logistics)", I364="CAPPED 200 (No logistics)", I364="CAPPED 500 (No logistics)"), C364,
IF(I364="N/A", "N/A", ""))))</f>
        <v>38000</v>
      </c>
      <c r="K364" s="3">
        <f t="shared" si="44"/>
        <v>0</v>
      </c>
      <c r="L364" s="5" t="str">
        <f t="shared" si="45"/>
        <v>68</v>
      </c>
      <c r="M364" s="3">
        <f t="shared" si="46"/>
        <v>25840.000000000004</v>
      </c>
      <c r="N364" s="6">
        <f t="shared" si="47"/>
        <v>32</v>
      </c>
      <c r="O364" s="3">
        <f t="shared" si="48"/>
        <v>12159.999999999996</v>
      </c>
    </row>
    <row r="365" spans="1:15" x14ac:dyDescent="0.25">
      <c r="A365" s="2">
        <v>45008</v>
      </c>
      <c r="B365" s="4" t="s">
        <v>443</v>
      </c>
      <c r="C365" s="3">
        <v>25000</v>
      </c>
      <c r="D365" s="4" t="s">
        <v>57</v>
      </c>
      <c r="E365" s="4" t="s">
        <v>36</v>
      </c>
      <c r="F365" s="4" t="s">
        <v>37</v>
      </c>
      <c r="G365" s="4" t="s">
        <v>130</v>
      </c>
      <c r="H365" s="4" t="str">
        <f t="shared" si="51"/>
        <v>UNLIMITED 50R</v>
      </c>
      <c r="I365" s="4" t="s">
        <v>854</v>
      </c>
      <c r="J365" s="3">
        <f t="shared" si="52"/>
        <v>25000</v>
      </c>
      <c r="K365" s="3">
        <f t="shared" si="44"/>
        <v>0</v>
      </c>
      <c r="L365" s="5" t="str">
        <f t="shared" si="45"/>
        <v>65</v>
      </c>
      <c r="M365" s="3">
        <f t="shared" si="46"/>
        <v>16250</v>
      </c>
      <c r="N365" s="6">
        <f t="shared" si="47"/>
        <v>35</v>
      </c>
      <c r="O365" s="3">
        <f t="shared" si="48"/>
        <v>8750</v>
      </c>
    </row>
    <row r="366" spans="1:15" x14ac:dyDescent="0.25">
      <c r="A366" s="2">
        <v>45030</v>
      </c>
      <c r="B366" s="4" t="s">
        <v>490</v>
      </c>
      <c r="C366" s="3">
        <v>38000</v>
      </c>
      <c r="D366" s="4" t="s">
        <v>29</v>
      </c>
      <c r="E366" s="4" t="s">
        <v>30</v>
      </c>
      <c r="F366" s="4" t="s">
        <v>31</v>
      </c>
      <c r="G366" s="4" t="s">
        <v>130</v>
      </c>
      <c r="H366" s="4" t="str">
        <f t="shared" si="51"/>
        <v>UNLIMITED 100R</v>
      </c>
      <c r="I366" s="4" t="s">
        <v>853</v>
      </c>
      <c r="J366" s="3">
        <f t="shared" si="52"/>
        <v>38000</v>
      </c>
      <c r="K366" s="3">
        <f t="shared" si="44"/>
        <v>0</v>
      </c>
      <c r="L366" s="5" t="str">
        <f t="shared" si="45"/>
        <v>68</v>
      </c>
      <c r="M366" s="3">
        <f t="shared" si="46"/>
        <v>25840.000000000004</v>
      </c>
      <c r="N366" s="6">
        <f t="shared" si="47"/>
        <v>32</v>
      </c>
      <c r="O366" s="3">
        <f t="shared" si="48"/>
        <v>12159.999999999996</v>
      </c>
    </row>
    <row r="367" spans="1:15" x14ac:dyDescent="0.25">
      <c r="A367" s="2">
        <v>45030</v>
      </c>
      <c r="B367" s="4" t="s">
        <v>197</v>
      </c>
      <c r="C367" s="3">
        <v>25000</v>
      </c>
      <c r="D367" s="4" t="s">
        <v>29</v>
      </c>
      <c r="E367" s="4" t="s">
        <v>84</v>
      </c>
      <c r="F367" s="4" t="s">
        <v>46</v>
      </c>
      <c r="G367" s="4" t="s">
        <v>130</v>
      </c>
      <c r="H367" s="4" t="str">
        <f t="shared" si="51"/>
        <v>UNLIMITED 50R</v>
      </c>
      <c r="I367" s="4" t="s">
        <v>854</v>
      </c>
      <c r="J367" s="3">
        <f t="shared" si="52"/>
        <v>25000</v>
      </c>
      <c r="K367" s="3">
        <f t="shared" si="44"/>
        <v>0</v>
      </c>
      <c r="L367" s="5" t="str">
        <f t="shared" si="45"/>
        <v>65</v>
      </c>
      <c r="M367" s="3">
        <f t="shared" si="46"/>
        <v>16250</v>
      </c>
      <c r="N367" s="6">
        <f t="shared" si="47"/>
        <v>35</v>
      </c>
      <c r="O367" s="3">
        <f t="shared" si="48"/>
        <v>8750</v>
      </c>
    </row>
    <row r="368" spans="1:15" x14ac:dyDescent="0.25">
      <c r="A368" s="2">
        <v>45030</v>
      </c>
      <c r="B368" s="4" t="s">
        <v>517</v>
      </c>
      <c r="C368" s="3">
        <v>25000</v>
      </c>
      <c r="D368" s="4" t="s">
        <v>57</v>
      </c>
      <c r="E368" s="4" t="s">
        <v>317</v>
      </c>
      <c r="F368" s="4" t="s">
        <v>46</v>
      </c>
      <c r="G368" s="4" t="s">
        <v>130</v>
      </c>
      <c r="H368" s="4" t="str">
        <f t="shared" si="51"/>
        <v>UNLIMITED 50R</v>
      </c>
      <c r="I368" s="4" t="s">
        <v>854</v>
      </c>
      <c r="J368" s="3">
        <f t="shared" si="52"/>
        <v>25000</v>
      </c>
      <c r="K368" s="3">
        <f t="shared" si="44"/>
        <v>0</v>
      </c>
      <c r="L368" s="5" t="str">
        <f t="shared" si="45"/>
        <v>65</v>
      </c>
      <c r="M368" s="3">
        <f t="shared" si="46"/>
        <v>16250</v>
      </c>
      <c r="N368" s="6">
        <f t="shared" si="47"/>
        <v>35</v>
      </c>
      <c r="O368" s="3">
        <f t="shared" si="48"/>
        <v>8750</v>
      </c>
    </row>
    <row r="369" spans="1:15" x14ac:dyDescent="0.25">
      <c r="A369" s="2">
        <v>45030</v>
      </c>
      <c r="B369" s="4" t="s">
        <v>518</v>
      </c>
      <c r="C369" s="3">
        <v>25000</v>
      </c>
      <c r="D369" s="4" t="s">
        <v>57</v>
      </c>
      <c r="E369" s="4" t="s">
        <v>519</v>
      </c>
      <c r="F369" s="4" t="s">
        <v>46</v>
      </c>
      <c r="G369" s="4" t="s">
        <v>130</v>
      </c>
      <c r="H369" s="4" t="str">
        <f t="shared" si="51"/>
        <v>UNLIMITED 50R</v>
      </c>
      <c r="I369" s="4" t="s">
        <v>854</v>
      </c>
      <c r="J369" s="3">
        <f t="shared" si="52"/>
        <v>25000</v>
      </c>
      <c r="K369" s="3">
        <f t="shared" si="44"/>
        <v>0</v>
      </c>
      <c r="L369" s="5" t="str">
        <f t="shared" si="45"/>
        <v>65</v>
      </c>
      <c r="M369" s="3">
        <f t="shared" si="46"/>
        <v>16250</v>
      </c>
      <c r="N369" s="6">
        <f t="shared" si="47"/>
        <v>35</v>
      </c>
      <c r="O369" s="3">
        <f t="shared" si="48"/>
        <v>8750</v>
      </c>
    </row>
    <row r="370" spans="1:15" x14ac:dyDescent="0.25">
      <c r="A370" s="2">
        <v>45030</v>
      </c>
      <c r="B370" s="4" t="s">
        <v>520</v>
      </c>
      <c r="C370" s="3">
        <v>25000</v>
      </c>
      <c r="D370" s="4" t="s">
        <v>57</v>
      </c>
      <c r="E370" s="4" t="s">
        <v>41</v>
      </c>
      <c r="F370" s="4" t="s">
        <v>31</v>
      </c>
      <c r="G370" s="4" t="s">
        <v>130</v>
      </c>
      <c r="H370" s="4" t="str">
        <f t="shared" si="51"/>
        <v>UNLIMITED 50R</v>
      </c>
      <c r="I370" s="4" t="s">
        <v>854</v>
      </c>
      <c r="J370" s="3">
        <f t="shared" si="52"/>
        <v>25000</v>
      </c>
      <c r="K370" s="3">
        <f t="shared" si="44"/>
        <v>0</v>
      </c>
      <c r="L370" s="5" t="str">
        <f t="shared" si="45"/>
        <v>65</v>
      </c>
      <c r="M370" s="3">
        <f t="shared" si="46"/>
        <v>16250</v>
      </c>
      <c r="N370" s="6">
        <f t="shared" si="47"/>
        <v>35</v>
      </c>
      <c r="O370" s="3">
        <f t="shared" si="48"/>
        <v>8750</v>
      </c>
    </row>
    <row r="371" spans="1:15" x14ac:dyDescent="0.25">
      <c r="A371" s="2">
        <v>45030</v>
      </c>
      <c r="B371" s="4" t="s">
        <v>521</v>
      </c>
      <c r="C371" s="3">
        <v>114000</v>
      </c>
      <c r="D371" s="4" t="s">
        <v>57</v>
      </c>
      <c r="E371" s="4" t="s">
        <v>36</v>
      </c>
      <c r="F371" s="4" t="s">
        <v>37</v>
      </c>
      <c r="G371" s="4" t="s">
        <v>130</v>
      </c>
      <c r="H371" s="4" t="str">
        <f t="shared" si="51"/>
        <v>UNLIMITED 100L</v>
      </c>
      <c r="I371" s="4" t="s">
        <v>862</v>
      </c>
      <c r="J371" s="3">
        <f t="shared" si="52"/>
        <v>114000</v>
      </c>
      <c r="K371" s="3">
        <f t="shared" si="44"/>
        <v>0</v>
      </c>
      <c r="L371" s="5" t="str">
        <f t="shared" si="45"/>
        <v>68</v>
      </c>
      <c r="M371" s="3">
        <f t="shared" si="46"/>
        <v>77520</v>
      </c>
      <c r="N371" s="6">
        <f t="shared" si="47"/>
        <v>32</v>
      </c>
      <c r="O371" s="3">
        <f t="shared" si="48"/>
        <v>36480</v>
      </c>
    </row>
    <row r="372" spans="1:15" x14ac:dyDescent="0.25">
      <c r="A372" s="2">
        <v>45033</v>
      </c>
      <c r="B372" s="4" t="s">
        <v>68</v>
      </c>
      <c r="C372" s="3">
        <v>49000</v>
      </c>
      <c r="D372" s="4" t="s">
        <v>29</v>
      </c>
      <c r="E372" s="4" t="s">
        <v>36</v>
      </c>
      <c r="F372" s="4" t="s">
        <v>37</v>
      </c>
      <c r="G372" s="4" t="s">
        <v>130</v>
      </c>
      <c r="H372" s="4" t="str">
        <f t="shared" si="51"/>
        <v>UNLIMITED 150R</v>
      </c>
      <c r="I372" s="4" t="s">
        <v>856</v>
      </c>
      <c r="J372" s="3">
        <f t="shared" si="52"/>
        <v>49000</v>
      </c>
      <c r="K372" s="3">
        <f t="shared" si="44"/>
        <v>0</v>
      </c>
      <c r="L372" s="5" t="str">
        <f t="shared" si="45"/>
        <v>71</v>
      </c>
      <c r="M372" s="3">
        <f t="shared" si="46"/>
        <v>34790</v>
      </c>
      <c r="N372" s="6">
        <f t="shared" si="47"/>
        <v>29</v>
      </c>
      <c r="O372" s="3">
        <f t="shared" si="48"/>
        <v>14210</v>
      </c>
    </row>
    <row r="373" spans="1:15" x14ac:dyDescent="0.25">
      <c r="A373" s="2">
        <v>45033</v>
      </c>
      <c r="B373" s="4" t="s">
        <v>439</v>
      </c>
      <c r="C373" s="3">
        <v>25000</v>
      </c>
      <c r="D373" s="4" t="s">
        <v>29</v>
      </c>
      <c r="E373" s="4" t="s">
        <v>36</v>
      </c>
      <c r="F373" s="4" t="s">
        <v>37</v>
      </c>
      <c r="G373" s="4" t="s">
        <v>130</v>
      </c>
      <c r="H373" s="4" t="str">
        <f t="shared" si="51"/>
        <v>UNLIMITED 50R</v>
      </c>
      <c r="I373" s="4" t="s">
        <v>854</v>
      </c>
      <c r="J373" s="3">
        <f t="shared" si="52"/>
        <v>25000</v>
      </c>
      <c r="K373" s="3">
        <f t="shared" si="44"/>
        <v>0</v>
      </c>
      <c r="L373" s="5" t="str">
        <f t="shared" si="45"/>
        <v>65</v>
      </c>
      <c r="M373" s="3">
        <f t="shared" si="46"/>
        <v>16250</v>
      </c>
      <c r="N373" s="6">
        <f t="shared" si="47"/>
        <v>35</v>
      </c>
      <c r="O373" s="3">
        <f t="shared" si="48"/>
        <v>8750</v>
      </c>
    </row>
    <row r="374" spans="1:15" x14ac:dyDescent="0.25">
      <c r="A374" s="2">
        <v>45034</v>
      </c>
      <c r="B374" s="4" t="s">
        <v>523</v>
      </c>
      <c r="C374" s="3">
        <v>110000</v>
      </c>
      <c r="D374" s="4" t="s">
        <v>29</v>
      </c>
      <c r="E374" s="4" t="s">
        <v>30</v>
      </c>
      <c r="F374" s="4" t="s">
        <v>31</v>
      </c>
      <c r="G374" s="4" t="s">
        <v>32</v>
      </c>
      <c r="H374" s="4" t="str">
        <f t="shared" si="51"/>
        <v>UNLIMITED 50</v>
      </c>
      <c r="I374" s="4" t="s">
        <v>847</v>
      </c>
      <c r="J374" s="3">
        <f t="shared" si="52"/>
        <v>75000</v>
      </c>
      <c r="K374" s="3">
        <f t="shared" si="44"/>
        <v>35000</v>
      </c>
      <c r="L374" s="5" t="str">
        <f t="shared" si="45"/>
        <v>65</v>
      </c>
      <c r="M374" s="3">
        <f t="shared" si="46"/>
        <v>48750</v>
      </c>
      <c r="N374" s="6">
        <f t="shared" si="47"/>
        <v>35</v>
      </c>
      <c r="O374" s="3">
        <f t="shared" si="48"/>
        <v>26250</v>
      </c>
    </row>
    <row r="375" spans="1:15" x14ac:dyDescent="0.25">
      <c r="A375" s="2">
        <v>45035</v>
      </c>
      <c r="B375" s="4" t="s">
        <v>525</v>
      </c>
      <c r="C375" s="3">
        <v>38000</v>
      </c>
      <c r="D375" s="4" t="s">
        <v>29</v>
      </c>
      <c r="E375" s="4" t="s">
        <v>50</v>
      </c>
      <c r="F375" s="4" t="s">
        <v>46</v>
      </c>
      <c r="G375" s="4" t="s">
        <v>130</v>
      </c>
      <c r="H375" s="4" t="str">
        <f t="shared" si="51"/>
        <v>UNLIMITED 100R</v>
      </c>
      <c r="I375" s="4" t="s">
        <v>853</v>
      </c>
      <c r="J375" s="3">
        <f t="shared" si="52"/>
        <v>38000</v>
      </c>
      <c r="K375" s="3">
        <f t="shared" si="44"/>
        <v>0</v>
      </c>
      <c r="L375" s="5" t="str">
        <f t="shared" si="45"/>
        <v>68</v>
      </c>
      <c r="M375" s="3">
        <f t="shared" si="46"/>
        <v>25840.000000000004</v>
      </c>
      <c r="N375" s="6">
        <f t="shared" si="47"/>
        <v>32</v>
      </c>
      <c r="O375" s="3">
        <f t="shared" si="48"/>
        <v>12159.999999999996</v>
      </c>
    </row>
    <row r="376" spans="1:15" x14ac:dyDescent="0.25">
      <c r="A376" s="2">
        <v>45035</v>
      </c>
      <c r="B376" s="4" t="s">
        <v>392</v>
      </c>
      <c r="C376" s="3">
        <v>25000</v>
      </c>
      <c r="D376" s="4" t="s">
        <v>29</v>
      </c>
      <c r="E376" s="4" t="s">
        <v>30</v>
      </c>
      <c r="F376" s="4" t="s">
        <v>409</v>
      </c>
      <c r="G376" s="4" t="s">
        <v>130</v>
      </c>
      <c r="H376" s="4" t="str">
        <f t="shared" si="51"/>
        <v>UNLIMITED 50R</v>
      </c>
      <c r="I376" s="4" t="s">
        <v>854</v>
      </c>
      <c r="J376" s="3">
        <f t="shared" si="52"/>
        <v>25000</v>
      </c>
      <c r="K376" s="3">
        <f t="shared" si="44"/>
        <v>0</v>
      </c>
      <c r="L376" s="5" t="str">
        <f t="shared" si="45"/>
        <v>65</v>
      </c>
      <c r="M376" s="3">
        <f t="shared" si="46"/>
        <v>16250</v>
      </c>
      <c r="N376" s="6">
        <f t="shared" si="47"/>
        <v>35</v>
      </c>
      <c r="O376" s="3">
        <f t="shared" si="48"/>
        <v>8750</v>
      </c>
    </row>
    <row r="377" spans="1:15" x14ac:dyDescent="0.25">
      <c r="A377" s="2">
        <v>45035</v>
      </c>
      <c r="B377" s="4" t="s">
        <v>526</v>
      </c>
      <c r="C377" s="3">
        <v>25000</v>
      </c>
      <c r="D377" s="4" t="s">
        <v>57</v>
      </c>
      <c r="E377" s="4" t="s">
        <v>36</v>
      </c>
      <c r="F377" s="4" t="s">
        <v>46</v>
      </c>
      <c r="G377" s="4" t="s">
        <v>130</v>
      </c>
      <c r="H377" s="4" t="str">
        <f t="shared" si="51"/>
        <v>UNLIMITED 50R</v>
      </c>
      <c r="I377" s="4" t="s">
        <v>854</v>
      </c>
      <c r="J377" s="3">
        <f t="shared" si="52"/>
        <v>25000</v>
      </c>
      <c r="K377" s="3">
        <f t="shared" si="44"/>
        <v>0</v>
      </c>
      <c r="L377" s="5" t="str">
        <f t="shared" si="45"/>
        <v>65</v>
      </c>
      <c r="M377" s="3">
        <f t="shared" si="46"/>
        <v>16250</v>
      </c>
      <c r="N377" s="6">
        <f t="shared" si="47"/>
        <v>35</v>
      </c>
      <c r="O377" s="3">
        <f t="shared" si="48"/>
        <v>8750</v>
      </c>
    </row>
    <row r="378" spans="1:15" x14ac:dyDescent="0.25">
      <c r="A378" s="2">
        <v>45036</v>
      </c>
      <c r="B378" s="4" t="s">
        <v>509</v>
      </c>
      <c r="C378" s="3">
        <v>39675</v>
      </c>
      <c r="D378" s="4" t="s">
        <v>29</v>
      </c>
      <c r="E378" s="4" t="s">
        <v>30</v>
      </c>
      <c r="F378" s="4" t="s">
        <v>409</v>
      </c>
      <c r="G378" s="4" t="s">
        <v>437</v>
      </c>
      <c r="H378" s="4" t="s">
        <v>864</v>
      </c>
      <c r="I378" s="4" t="s">
        <v>864</v>
      </c>
      <c r="J378" s="3" t="str">
        <f t="shared" si="52"/>
        <v>N/A</v>
      </c>
      <c r="K378" s="3" t="str">
        <f t="shared" si="44"/>
        <v>N/A</v>
      </c>
      <c r="L378" s="5" t="str">
        <f t="shared" si="45"/>
        <v>N/A</v>
      </c>
      <c r="M378" s="3" t="s">
        <v>864</v>
      </c>
      <c r="N378" s="6" t="s">
        <v>864</v>
      </c>
      <c r="O378" s="3" t="s">
        <v>864</v>
      </c>
    </row>
    <row r="379" spans="1:15" x14ac:dyDescent="0.25">
      <c r="A379" s="2">
        <v>45036</v>
      </c>
      <c r="B379" s="4" t="s">
        <v>514</v>
      </c>
      <c r="C379" s="3">
        <v>39675</v>
      </c>
      <c r="D379" s="4" t="s">
        <v>29</v>
      </c>
      <c r="E379" s="4" t="s">
        <v>30</v>
      </c>
      <c r="F379" s="4" t="s">
        <v>409</v>
      </c>
      <c r="G379" s="4" t="s">
        <v>437</v>
      </c>
      <c r="H379" s="4" t="s">
        <v>864</v>
      </c>
      <c r="I379" s="4" t="s">
        <v>864</v>
      </c>
      <c r="J379" s="3" t="str">
        <f t="shared" si="52"/>
        <v>N/A</v>
      </c>
      <c r="K379" s="3" t="str">
        <f t="shared" si="44"/>
        <v>N/A</v>
      </c>
      <c r="L379" s="5" t="str">
        <f t="shared" si="45"/>
        <v>N/A</v>
      </c>
      <c r="M379" s="3" t="s">
        <v>864</v>
      </c>
      <c r="N379" s="6" t="s">
        <v>864</v>
      </c>
      <c r="O379" s="3" t="s">
        <v>864</v>
      </c>
    </row>
    <row r="380" spans="1:15" x14ac:dyDescent="0.25">
      <c r="A380" s="2">
        <v>45036</v>
      </c>
      <c r="B380" s="4" t="s">
        <v>527</v>
      </c>
      <c r="C380" s="3">
        <v>39675</v>
      </c>
      <c r="D380" s="4" t="s">
        <v>29</v>
      </c>
      <c r="E380" s="4" t="s">
        <v>30</v>
      </c>
      <c r="F380" s="4" t="s">
        <v>409</v>
      </c>
      <c r="G380" s="4" t="s">
        <v>437</v>
      </c>
      <c r="H380" s="4" t="s">
        <v>864</v>
      </c>
      <c r="I380" s="4" t="s">
        <v>864</v>
      </c>
      <c r="J380" s="3" t="str">
        <f t="shared" si="52"/>
        <v>N/A</v>
      </c>
      <c r="K380" s="3" t="str">
        <f t="shared" si="44"/>
        <v>N/A</v>
      </c>
      <c r="L380" s="5" t="str">
        <f t="shared" si="45"/>
        <v>N/A</v>
      </c>
      <c r="M380" s="3" t="s">
        <v>864</v>
      </c>
      <c r="N380" s="6" t="s">
        <v>864</v>
      </c>
      <c r="O380" s="3" t="s">
        <v>864</v>
      </c>
    </row>
    <row r="381" spans="1:15" x14ac:dyDescent="0.25">
      <c r="A381" s="2">
        <v>45036</v>
      </c>
      <c r="B381" s="4" t="s">
        <v>528</v>
      </c>
      <c r="C381" s="3">
        <v>99000</v>
      </c>
      <c r="D381" s="4" t="s">
        <v>57</v>
      </c>
      <c r="E381" s="4" t="s">
        <v>30</v>
      </c>
      <c r="F381" s="4" t="s">
        <v>31</v>
      </c>
      <c r="G381" s="4" t="s">
        <v>130</v>
      </c>
      <c r="H381" s="4" t="str">
        <f t="shared" ref="H381:H394" si="53">IF(AND(A381&lt;DATE(2023,10,1),C381=110000),"UNLIMITED 50",
IF(AND(A381&lt;DATE(2023,10,1),C381=149000),"UNLIMITED 100",
IF(AND(A381&lt;DATE(2023,10,1),C381=182000),"UNLIMITED 150",
IF(AND(A381&lt;DATE(2023,10,1),C381=332000),"UNLIMITED 300",
IF(AND(A381&lt;DATE(2023,10,1),C381=212000),"CAPPED 200",
IF(AND(A381&lt;DATE(2023,10,1),C381=392000),"CAPPED 500",
IF(AND(A381&lt;DATE(2023,10,1),C381=25000),"UNLIMITED 50R",
IF(AND(A381&lt;DATE(2023,10,1),C381=38000),"UNLIMITED 100R",
IF(AND(A381&lt;DATE(2023,10,1),C381=49000),"UNLIMITED 150R",
IF(AND(A381&lt;DATE(2023,10,1),C381=99000),"UNLIMITED 300R",
IF(AND(A381&lt;DATE(2023,10,1),C381=59000),"CAPPED 200R",
IF(AND(A381&lt;DATE(2023,10,1),C381=119000),"CAPPED 500R",
IF(AND(A381&gt;=DATE(2023,10,1),A381&lt;DATE(2024,4,1),C381=125000),"UNLIMITED 50",
IF(AND(A381&gt;=DATE(2023,10,1),A381&lt;DATE(2024,4,1),C381=179000),"UNLIMITED 100",
IF(AND(A381&gt;=DATE(2023,10,1),A381&lt;DATE(2024,4,1),C381=233000),"UNLIMITED 150",
IF(AND(A381&gt;=DATE(2023,10,1),A381&lt;DATE(2024,4,1),C381=350000),"UNLIMITED 300",
IF(AND(A381&gt;=DATE(2023,10,1),A381&lt;DATE(2024,4,1),C381=30000),"UNLIMITED 50R",
IF(AND(A381&gt;=DATE(2023,10,1),A381&lt;DATE(2024,4,1),C381=48000),"UNLIMITED 100R",
IF(AND(A381&gt;=DATE(2023,10,1),A381&lt;DATE(2024,4,1),C381=66000),"UNLIMITED 150R",
IF(AND(A381&gt;=DATE(2023,10,1),A381&lt;DATE(2024,4,1),C381=105000),"UNLIMITED 300R",
IF(AND(A381&gt;=DATE(2024,4,1),C381=140000),"UNLIMITED 50",
IF(AND(A381&gt;=DATE(2024,4,1),C381=230000),"UNLIMITED 100",
IF(AND(A381&gt;=DATE(2024,4,1),C381=311000),"UNLIMITED 150",
IF(AND(A381&gt;=DATE(2024,4,1),C381=470000),"UNLIMITED 300",
IF(AND(A381&gt;=DATE(2024,4,1),C381=35000),"UNLIMITED 50R",
IF(AND(A381&gt;=DATE(2024,4,1),C381=65000),"UNLIMITED 100R",
IF(AND(A381&gt;=DATE(2024,4,1),C381=92000),"UNLIMITED 150R",
IF(AND(A381&gt;=DATE(2024,4,1),C381=145000),"UNLIMITED 300R",IF(AND(A381&lt;DATE(2023,10,1),C381=75000),"UNLIMITED 50L",
IF(AND(A381&lt;DATE(2023,10,1),C381=114000),"UNLIMITED 100L",
IF(AND(A381&lt;DATE(2023,10,1),C381=147000),"UNLIMITED 150L",
IF(AND(A381&lt;DATE(2023,10,1),C381=297000),"UNLIMITED 300L",
IF(AND(A381&lt;DATE(2023,10,1),C381=177000),"CAPPED 200L",
IF(AND(A381&lt;DATE(2023,10,1),C381=357000),"CAPPED 500L",
IF(AND(A381&gt;=DATE(2023,10,1),A381&lt;DATE(2024,4,1),C381=90000),"UNLIMITED 50L",
IF(AND(A381&gt;=DATE(2023,10,1),A381&lt;DATE(2024,4,1),C381=144000),"UNLIMITED 100L",
IF(AND(A381&gt;=DATE(2023,10,1),A381&lt;DATE(2024,4,1),C381=198000),"UNLIMITED 150L",
IF(AND(A381&gt;=DATE(2023,10,1),A381&lt;DATE(2024,4,1),C381=315000),"UNLIMITED 300L",
IF(AND(A381&gt;=DATE(2024,4,1),C381=105000),"UNLIMITED 50L",
IF(AND(A381&gt;=DATE(2024,4,1),C381=195000),"UNLIMITED 100L",
IF(AND(A381&gt;=DATE(2024,4,1),C381=276000),"UNLIMITED 150L",
IF(AND(A381&gt;=DATE(2024,4,1),C381=435000),"UNLIMITED 300L",""))))))))))))))))))))))))))))))))))))))))))</f>
        <v>UNLIMITED 300R</v>
      </c>
      <c r="I381" s="4" t="s">
        <v>855</v>
      </c>
      <c r="J381" s="3">
        <f t="shared" si="52"/>
        <v>99000</v>
      </c>
      <c r="K381" s="3">
        <f t="shared" si="44"/>
        <v>0</v>
      </c>
      <c r="L381" s="5" t="str">
        <f t="shared" si="45"/>
        <v>63</v>
      </c>
      <c r="M381" s="3">
        <f t="shared" si="46"/>
        <v>62370</v>
      </c>
      <c r="N381" s="6">
        <f t="shared" si="47"/>
        <v>37</v>
      </c>
      <c r="O381" s="3">
        <f t="shared" si="48"/>
        <v>36630</v>
      </c>
    </row>
    <row r="382" spans="1:15" x14ac:dyDescent="0.25">
      <c r="A382" s="2">
        <v>45036</v>
      </c>
      <c r="B382" s="4" t="s">
        <v>447</v>
      </c>
      <c r="C382" s="3">
        <v>99000</v>
      </c>
      <c r="D382" s="4" t="s">
        <v>57</v>
      </c>
      <c r="E382" s="4" t="s">
        <v>30</v>
      </c>
      <c r="F382" s="4" t="s">
        <v>31</v>
      </c>
      <c r="G382" s="4" t="s">
        <v>130</v>
      </c>
      <c r="H382" s="4" t="str">
        <f t="shared" si="53"/>
        <v>UNLIMITED 300R</v>
      </c>
      <c r="I382" s="4" t="s">
        <v>855</v>
      </c>
      <c r="J382" s="3">
        <f t="shared" si="52"/>
        <v>99000</v>
      </c>
      <c r="K382" s="3">
        <f t="shared" si="44"/>
        <v>0</v>
      </c>
      <c r="L382" s="5" t="str">
        <f t="shared" si="45"/>
        <v>63</v>
      </c>
      <c r="M382" s="3">
        <f t="shared" si="46"/>
        <v>62370</v>
      </c>
      <c r="N382" s="6">
        <f t="shared" si="47"/>
        <v>37</v>
      </c>
      <c r="O382" s="3">
        <f t="shared" si="48"/>
        <v>36630</v>
      </c>
    </row>
    <row r="383" spans="1:15" x14ac:dyDescent="0.25">
      <c r="A383" s="2">
        <v>45036</v>
      </c>
      <c r="B383" s="4" t="s">
        <v>529</v>
      </c>
      <c r="C383" s="3">
        <v>99000</v>
      </c>
      <c r="D383" s="4" t="s">
        <v>57</v>
      </c>
      <c r="E383" s="4" t="s">
        <v>30</v>
      </c>
      <c r="F383" s="4" t="s">
        <v>31</v>
      </c>
      <c r="G383" s="4" t="s">
        <v>130</v>
      </c>
      <c r="H383" s="4" t="str">
        <f t="shared" si="53"/>
        <v>UNLIMITED 300R</v>
      </c>
      <c r="I383" s="4" t="s">
        <v>855</v>
      </c>
      <c r="J383" s="3">
        <f t="shared" si="52"/>
        <v>99000</v>
      </c>
      <c r="K383" s="3">
        <f t="shared" si="44"/>
        <v>0</v>
      </c>
      <c r="L383" s="5" t="str">
        <f t="shared" si="45"/>
        <v>63</v>
      </c>
      <c r="M383" s="3">
        <f t="shared" si="46"/>
        <v>62370</v>
      </c>
      <c r="N383" s="6">
        <f t="shared" si="47"/>
        <v>37</v>
      </c>
      <c r="O383" s="3">
        <f t="shared" si="48"/>
        <v>36630</v>
      </c>
    </row>
    <row r="384" spans="1:15" x14ac:dyDescent="0.25">
      <c r="A384" s="2">
        <v>45041</v>
      </c>
      <c r="B384" s="4" t="s">
        <v>528</v>
      </c>
      <c r="C384" s="3">
        <v>25000</v>
      </c>
      <c r="D384" s="4" t="s">
        <v>57</v>
      </c>
      <c r="E384" s="4" t="s">
        <v>36</v>
      </c>
      <c r="F384" s="4" t="s">
        <v>37</v>
      </c>
      <c r="G384" s="4" t="s">
        <v>130</v>
      </c>
      <c r="H384" s="4" t="str">
        <f t="shared" si="53"/>
        <v>UNLIMITED 50R</v>
      </c>
      <c r="I384" s="4" t="s">
        <v>854</v>
      </c>
      <c r="J384" s="3">
        <f t="shared" si="52"/>
        <v>25000</v>
      </c>
      <c r="K384" s="3">
        <f t="shared" si="44"/>
        <v>0</v>
      </c>
      <c r="L384" s="5" t="str">
        <f t="shared" si="45"/>
        <v>65</v>
      </c>
      <c r="M384" s="3">
        <f t="shared" si="46"/>
        <v>16250</v>
      </c>
      <c r="N384" s="6">
        <f t="shared" si="47"/>
        <v>35</v>
      </c>
      <c r="O384" s="3">
        <f t="shared" si="48"/>
        <v>8750</v>
      </c>
    </row>
    <row r="385" spans="1:15" x14ac:dyDescent="0.25">
      <c r="A385" s="2">
        <v>45041</v>
      </c>
      <c r="B385" s="4" t="s">
        <v>444</v>
      </c>
      <c r="C385" s="3">
        <v>25000</v>
      </c>
      <c r="D385" s="4" t="s">
        <v>57</v>
      </c>
      <c r="E385" s="4" t="s">
        <v>36</v>
      </c>
      <c r="F385" s="4" t="s">
        <v>37</v>
      </c>
      <c r="G385" s="4" t="s">
        <v>130</v>
      </c>
      <c r="H385" s="4" t="str">
        <f t="shared" si="53"/>
        <v>UNLIMITED 50R</v>
      </c>
      <c r="I385" s="4" t="s">
        <v>854</v>
      </c>
      <c r="J385" s="3">
        <f t="shared" si="52"/>
        <v>25000</v>
      </c>
      <c r="K385" s="3">
        <f t="shared" si="44"/>
        <v>0</v>
      </c>
      <c r="L385" s="5" t="str">
        <f t="shared" si="45"/>
        <v>65</v>
      </c>
      <c r="M385" s="3">
        <f t="shared" si="46"/>
        <v>16250</v>
      </c>
      <c r="N385" s="6">
        <f t="shared" si="47"/>
        <v>35</v>
      </c>
      <c r="O385" s="3">
        <f t="shared" si="48"/>
        <v>8750</v>
      </c>
    </row>
    <row r="386" spans="1:15" x14ac:dyDescent="0.25">
      <c r="A386" s="2">
        <v>45044</v>
      </c>
      <c r="B386" s="4" t="s">
        <v>530</v>
      </c>
      <c r="C386" s="3">
        <v>99000</v>
      </c>
      <c r="D386" s="4" t="s">
        <v>57</v>
      </c>
      <c r="E386" s="4" t="s">
        <v>30</v>
      </c>
      <c r="F386" s="4" t="s">
        <v>31</v>
      </c>
      <c r="G386" s="4" t="s">
        <v>130</v>
      </c>
      <c r="H386" s="4" t="str">
        <f t="shared" si="53"/>
        <v>UNLIMITED 300R</v>
      </c>
      <c r="I386" s="4" t="s">
        <v>855</v>
      </c>
      <c r="J386" s="3">
        <f t="shared" si="52"/>
        <v>99000</v>
      </c>
      <c r="K386" s="3">
        <f t="shared" ref="K386:K449" si="54">IF(OR(I386="UNLIMITED 50",I386="UNLIMITED 100",I386="UNLIMITED 150",I386="UNLIMITED 300",I386="CAPPED 200",I386="CAPPED 500"),35000,IF(OR(I386="UNLIMITED 50(Recurrent)", I386="UNLIMITED 100(Recurrent)", I386="UNLIMITED 150(Recurrent)", I386="UNLIMITED 300(Recurrent)", I386="CAPPED 200(Recurrent)", I386="CAPPED 500(Recurrent)"), 0,
IF(OR(I386="UNLIMITED 50 (No logistics)", I386="UNLIMITED 100 (No logistics)", I386="UNLIMITED 150 (No logistics)", I386="UNLIMITED 300 (No logistics)", I386="CAPPED 200 (No logistics)", I386="CAPPED 500 (No logistics)"), 0,
IF(I386="N/A", "N/A", ""))))</f>
        <v>0</v>
      </c>
      <c r="L386" s="5" t="str">
        <f t="shared" ref="L386:L449" si="55">IF(OR(I386="UNLIMITED 50", I386="UNLIMITED 50(Recurrent)", I386="UNLIMITED 50 (No logistics)"), "65",
IF(OR(I386="UNLIMITED 100", I386="UNLIMITED 100(Recurrent)", I386="UNLIMITED 100 (No logistics)"), "68",
IF(OR(I386="UNLIMITED 150", I386="UNLIMITED 150(Recurrent)", I386="UNLIMITED 150 (No logistics)"), "71",
IF(OR(I386="UNLIMITED 300", I386="UNLIMITED 300(Recurrent)", I386="UNLIMITED 300 (No logistics)"), "63",
IF(OR(I386="CAPPED 200", I386="CAPPED 200(Recurrent)", I386="CAPPED 200 (No logistics)"), "70",
IF(OR(I386="CAPPED 500", I386="CAPPED 500(Recurrent)", I386="CAPPED 500 (No logistics)"), "69",
IF(I386="N/A", "N/A", "")))))))</f>
        <v>63</v>
      </c>
      <c r="M386" s="3">
        <f t="shared" ref="M386:M449" si="56">(L386/100)*J386</f>
        <v>62370</v>
      </c>
      <c r="N386" s="6">
        <f t="shared" ref="N386:N449" si="57">100-L386</f>
        <v>37</v>
      </c>
      <c r="O386" s="3">
        <f t="shared" ref="O386:O449" si="58">J386-M386</f>
        <v>36630</v>
      </c>
    </row>
    <row r="387" spans="1:15" x14ac:dyDescent="0.25">
      <c r="A387" s="2">
        <v>45044</v>
      </c>
      <c r="B387" s="4" t="s">
        <v>531</v>
      </c>
      <c r="C387" s="3">
        <v>99000</v>
      </c>
      <c r="D387" s="4" t="s">
        <v>57</v>
      </c>
      <c r="E387" s="4" t="s">
        <v>30</v>
      </c>
      <c r="F387" s="4" t="s">
        <v>31</v>
      </c>
      <c r="G387" s="4" t="s">
        <v>130</v>
      </c>
      <c r="H387" s="4" t="str">
        <f t="shared" si="53"/>
        <v>UNLIMITED 300R</v>
      </c>
      <c r="I387" s="4" t="s">
        <v>855</v>
      </c>
      <c r="J387" s="3">
        <f t="shared" si="52"/>
        <v>99000</v>
      </c>
      <c r="K387" s="3">
        <f t="shared" si="54"/>
        <v>0</v>
      </c>
      <c r="L387" s="5" t="str">
        <f t="shared" si="55"/>
        <v>63</v>
      </c>
      <c r="M387" s="3">
        <f t="shared" si="56"/>
        <v>62370</v>
      </c>
      <c r="N387" s="6">
        <f t="shared" si="57"/>
        <v>37</v>
      </c>
      <c r="O387" s="3">
        <f t="shared" si="58"/>
        <v>36630</v>
      </c>
    </row>
    <row r="388" spans="1:15" x14ac:dyDescent="0.25">
      <c r="A388" s="2">
        <v>45046</v>
      </c>
      <c r="B388" s="4" t="s">
        <v>532</v>
      </c>
      <c r="C388" s="3">
        <v>25000</v>
      </c>
      <c r="D388" s="4" t="s">
        <v>57</v>
      </c>
      <c r="E388" s="4" t="s">
        <v>50</v>
      </c>
      <c r="F388" s="4" t="s">
        <v>46</v>
      </c>
      <c r="G388" s="4" t="s">
        <v>130</v>
      </c>
      <c r="H388" s="4" t="str">
        <f t="shared" si="53"/>
        <v>UNLIMITED 50R</v>
      </c>
      <c r="I388" s="4" t="s">
        <v>854</v>
      </c>
      <c r="J388" s="3">
        <f t="shared" si="52"/>
        <v>25000</v>
      </c>
      <c r="K388" s="3">
        <f t="shared" si="54"/>
        <v>0</v>
      </c>
      <c r="L388" s="5" t="str">
        <f t="shared" si="55"/>
        <v>65</v>
      </c>
      <c r="M388" s="3">
        <f t="shared" si="56"/>
        <v>16250</v>
      </c>
      <c r="N388" s="6">
        <f t="shared" si="57"/>
        <v>35</v>
      </c>
      <c r="O388" s="3">
        <f t="shared" si="58"/>
        <v>8750</v>
      </c>
    </row>
    <row r="389" spans="1:15" x14ac:dyDescent="0.25">
      <c r="A389" s="2">
        <v>45047</v>
      </c>
      <c r="B389" s="4" t="s">
        <v>533</v>
      </c>
      <c r="C389" s="3">
        <v>25000</v>
      </c>
      <c r="D389" s="4" t="s">
        <v>57</v>
      </c>
      <c r="E389" s="4" t="s">
        <v>155</v>
      </c>
      <c r="F389" s="4" t="s">
        <v>46</v>
      </c>
      <c r="G389" s="4" t="s">
        <v>130</v>
      </c>
      <c r="H389" s="4" t="str">
        <f t="shared" si="53"/>
        <v>UNLIMITED 50R</v>
      </c>
      <c r="I389" s="4" t="s">
        <v>854</v>
      </c>
      <c r="J389" s="3">
        <f t="shared" si="52"/>
        <v>25000</v>
      </c>
      <c r="K389" s="3">
        <f t="shared" si="54"/>
        <v>0</v>
      </c>
      <c r="L389" s="5" t="str">
        <f t="shared" si="55"/>
        <v>65</v>
      </c>
      <c r="M389" s="3">
        <f t="shared" si="56"/>
        <v>16250</v>
      </c>
      <c r="N389" s="6">
        <f t="shared" si="57"/>
        <v>35</v>
      </c>
      <c r="O389" s="3">
        <f t="shared" si="58"/>
        <v>8750</v>
      </c>
    </row>
    <row r="390" spans="1:15" x14ac:dyDescent="0.25">
      <c r="A390" s="2">
        <v>45047</v>
      </c>
      <c r="B390" s="4" t="s">
        <v>534</v>
      </c>
      <c r="C390" s="3">
        <v>25000</v>
      </c>
      <c r="D390" s="4" t="s">
        <v>57</v>
      </c>
      <c r="E390" s="4" t="s">
        <v>155</v>
      </c>
      <c r="F390" s="4" t="s">
        <v>46</v>
      </c>
      <c r="G390" s="4" t="s">
        <v>130</v>
      </c>
      <c r="H390" s="4" t="str">
        <f t="shared" si="53"/>
        <v>UNLIMITED 50R</v>
      </c>
      <c r="I390" s="4" t="s">
        <v>854</v>
      </c>
      <c r="J390" s="3">
        <f t="shared" si="52"/>
        <v>25000</v>
      </c>
      <c r="K390" s="3">
        <f t="shared" si="54"/>
        <v>0</v>
      </c>
      <c r="L390" s="5" t="str">
        <f t="shared" si="55"/>
        <v>65</v>
      </c>
      <c r="M390" s="3">
        <f t="shared" si="56"/>
        <v>16250</v>
      </c>
      <c r="N390" s="6">
        <f t="shared" si="57"/>
        <v>35</v>
      </c>
      <c r="O390" s="3">
        <f t="shared" si="58"/>
        <v>8750</v>
      </c>
    </row>
    <row r="391" spans="1:15" x14ac:dyDescent="0.25">
      <c r="A391" s="2">
        <v>45047</v>
      </c>
      <c r="B391" s="4" t="s">
        <v>535</v>
      </c>
      <c r="C391" s="3">
        <v>25000</v>
      </c>
      <c r="D391" s="4" t="s">
        <v>57</v>
      </c>
      <c r="E391" s="4" t="s">
        <v>155</v>
      </c>
      <c r="F391" s="4" t="s">
        <v>46</v>
      </c>
      <c r="G391" s="4" t="s">
        <v>130</v>
      </c>
      <c r="H391" s="4" t="str">
        <f t="shared" si="53"/>
        <v>UNLIMITED 50R</v>
      </c>
      <c r="I391" s="4" t="s">
        <v>854</v>
      </c>
      <c r="J391" s="3">
        <f t="shared" si="52"/>
        <v>25000</v>
      </c>
      <c r="K391" s="3">
        <f t="shared" si="54"/>
        <v>0</v>
      </c>
      <c r="L391" s="5" t="str">
        <f t="shared" si="55"/>
        <v>65</v>
      </c>
      <c r="M391" s="3">
        <f t="shared" si="56"/>
        <v>16250</v>
      </c>
      <c r="N391" s="6">
        <f t="shared" si="57"/>
        <v>35</v>
      </c>
      <c r="O391" s="3">
        <f t="shared" si="58"/>
        <v>8750</v>
      </c>
    </row>
    <row r="392" spans="1:15" x14ac:dyDescent="0.25">
      <c r="A392" s="2">
        <v>45048</v>
      </c>
      <c r="B392" s="4" t="s">
        <v>536</v>
      </c>
      <c r="C392" s="3">
        <v>114000</v>
      </c>
      <c r="D392" s="4" t="s">
        <v>57</v>
      </c>
      <c r="E392" s="4" t="s">
        <v>50</v>
      </c>
      <c r="F392" s="4" t="s">
        <v>46</v>
      </c>
      <c r="G392" s="4" t="s">
        <v>130</v>
      </c>
      <c r="H392" s="4" t="str">
        <f t="shared" si="53"/>
        <v>UNLIMITED 100L</v>
      </c>
      <c r="I392" s="4" t="s">
        <v>862</v>
      </c>
      <c r="J392" s="3">
        <f t="shared" si="52"/>
        <v>114000</v>
      </c>
      <c r="K392" s="3">
        <f t="shared" si="54"/>
        <v>0</v>
      </c>
      <c r="L392" s="5" t="str">
        <f t="shared" si="55"/>
        <v>68</v>
      </c>
      <c r="M392" s="3">
        <f t="shared" si="56"/>
        <v>77520</v>
      </c>
      <c r="N392" s="6">
        <f t="shared" si="57"/>
        <v>32</v>
      </c>
      <c r="O392" s="3">
        <f t="shared" si="58"/>
        <v>36480</v>
      </c>
    </row>
    <row r="393" spans="1:15" x14ac:dyDescent="0.25">
      <c r="A393" s="2">
        <v>45049</v>
      </c>
      <c r="B393" s="4" t="s">
        <v>96</v>
      </c>
      <c r="C393" s="3">
        <v>25000</v>
      </c>
      <c r="D393" s="4" t="s">
        <v>57</v>
      </c>
      <c r="E393" s="4" t="s">
        <v>317</v>
      </c>
      <c r="F393" s="4" t="s">
        <v>46</v>
      </c>
      <c r="G393" s="4" t="s">
        <v>130</v>
      </c>
      <c r="H393" s="4" t="str">
        <f t="shared" si="53"/>
        <v>UNLIMITED 50R</v>
      </c>
      <c r="I393" s="4" t="s">
        <v>854</v>
      </c>
      <c r="J393" s="3">
        <f t="shared" si="52"/>
        <v>25000</v>
      </c>
      <c r="K393" s="3">
        <f t="shared" si="54"/>
        <v>0</v>
      </c>
      <c r="L393" s="5" t="str">
        <f t="shared" si="55"/>
        <v>65</v>
      </c>
      <c r="M393" s="3">
        <f t="shared" si="56"/>
        <v>16250</v>
      </c>
      <c r="N393" s="6">
        <f t="shared" si="57"/>
        <v>35</v>
      </c>
      <c r="O393" s="3">
        <f t="shared" si="58"/>
        <v>8750</v>
      </c>
    </row>
    <row r="394" spans="1:15" x14ac:dyDescent="0.25">
      <c r="A394" s="2">
        <v>45049</v>
      </c>
      <c r="B394" s="4" t="s">
        <v>344</v>
      </c>
      <c r="C394" s="3">
        <v>25000</v>
      </c>
      <c r="D394" s="4" t="s">
        <v>57</v>
      </c>
      <c r="E394" s="4" t="s">
        <v>207</v>
      </c>
      <c r="F394" s="4" t="s">
        <v>37</v>
      </c>
      <c r="G394" s="4" t="s">
        <v>130</v>
      </c>
      <c r="H394" s="4" t="str">
        <f t="shared" si="53"/>
        <v>UNLIMITED 50R</v>
      </c>
      <c r="I394" s="4" t="s">
        <v>854</v>
      </c>
      <c r="J394" s="3">
        <f t="shared" si="52"/>
        <v>25000</v>
      </c>
      <c r="K394" s="3">
        <f t="shared" si="54"/>
        <v>0</v>
      </c>
      <c r="L394" s="5" t="str">
        <f t="shared" si="55"/>
        <v>65</v>
      </c>
      <c r="M394" s="3">
        <f t="shared" si="56"/>
        <v>16250</v>
      </c>
      <c r="N394" s="6">
        <f t="shared" si="57"/>
        <v>35</v>
      </c>
      <c r="O394" s="3">
        <f t="shared" si="58"/>
        <v>8750</v>
      </c>
    </row>
    <row r="395" spans="1:15" x14ac:dyDescent="0.25">
      <c r="A395" s="2">
        <v>45050</v>
      </c>
      <c r="B395" s="4" t="s">
        <v>538</v>
      </c>
      <c r="C395" s="3">
        <v>11000</v>
      </c>
      <c r="D395" s="4" t="s">
        <v>57</v>
      </c>
      <c r="E395" s="4" t="s">
        <v>36</v>
      </c>
      <c r="F395" s="4" t="s">
        <v>37</v>
      </c>
      <c r="G395" s="4" t="s">
        <v>203</v>
      </c>
      <c r="H395" s="4" t="s">
        <v>864</v>
      </c>
      <c r="I395" s="4" t="s">
        <v>864</v>
      </c>
      <c r="J395" s="3" t="str">
        <f t="shared" si="52"/>
        <v>N/A</v>
      </c>
      <c r="K395" s="3" t="str">
        <f t="shared" si="54"/>
        <v>N/A</v>
      </c>
      <c r="L395" s="5" t="str">
        <f t="shared" si="55"/>
        <v>N/A</v>
      </c>
      <c r="M395" s="3" t="s">
        <v>864</v>
      </c>
      <c r="N395" s="6" t="s">
        <v>864</v>
      </c>
      <c r="O395" s="3" t="s">
        <v>864</v>
      </c>
    </row>
    <row r="396" spans="1:15" x14ac:dyDescent="0.25">
      <c r="A396" s="2">
        <v>45051</v>
      </c>
      <c r="B396" s="4" t="s">
        <v>539</v>
      </c>
      <c r="C396" s="3">
        <v>25000</v>
      </c>
      <c r="D396" s="4" t="s">
        <v>57</v>
      </c>
      <c r="E396" s="4" t="s">
        <v>41</v>
      </c>
      <c r="F396" s="4" t="s">
        <v>31</v>
      </c>
      <c r="G396" s="4" t="s">
        <v>130</v>
      </c>
      <c r="H396" s="4" t="str">
        <f t="shared" ref="H396:H404" si="59">IF(AND(A396&lt;DATE(2023,10,1),C396=110000),"UNLIMITED 50",
IF(AND(A396&lt;DATE(2023,10,1),C396=149000),"UNLIMITED 100",
IF(AND(A396&lt;DATE(2023,10,1),C396=182000),"UNLIMITED 150",
IF(AND(A396&lt;DATE(2023,10,1),C396=332000),"UNLIMITED 300",
IF(AND(A396&lt;DATE(2023,10,1),C396=212000),"CAPPED 200",
IF(AND(A396&lt;DATE(2023,10,1),C396=392000),"CAPPED 500",
IF(AND(A396&lt;DATE(2023,10,1),C396=25000),"UNLIMITED 50R",
IF(AND(A396&lt;DATE(2023,10,1),C396=38000),"UNLIMITED 100R",
IF(AND(A396&lt;DATE(2023,10,1),C396=49000),"UNLIMITED 150R",
IF(AND(A396&lt;DATE(2023,10,1),C396=99000),"UNLIMITED 300R",
IF(AND(A396&lt;DATE(2023,10,1),C396=59000),"CAPPED 200R",
IF(AND(A396&lt;DATE(2023,10,1),C396=119000),"CAPPED 500R",
IF(AND(A396&gt;=DATE(2023,10,1),A396&lt;DATE(2024,4,1),C396=125000),"UNLIMITED 50",
IF(AND(A396&gt;=DATE(2023,10,1),A396&lt;DATE(2024,4,1),C396=179000),"UNLIMITED 100",
IF(AND(A396&gt;=DATE(2023,10,1),A396&lt;DATE(2024,4,1),C396=233000),"UNLIMITED 150",
IF(AND(A396&gt;=DATE(2023,10,1),A396&lt;DATE(2024,4,1),C396=350000),"UNLIMITED 300",
IF(AND(A396&gt;=DATE(2023,10,1),A396&lt;DATE(2024,4,1),C396=30000),"UNLIMITED 50R",
IF(AND(A396&gt;=DATE(2023,10,1),A396&lt;DATE(2024,4,1),C396=48000),"UNLIMITED 100R",
IF(AND(A396&gt;=DATE(2023,10,1),A396&lt;DATE(2024,4,1),C396=66000),"UNLIMITED 150R",
IF(AND(A396&gt;=DATE(2023,10,1),A396&lt;DATE(2024,4,1),C396=105000),"UNLIMITED 300R",
IF(AND(A396&gt;=DATE(2024,4,1),C396=140000),"UNLIMITED 50",
IF(AND(A396&gt;=DATE(2024,4,1),C396=230000),"UNLIMITED 100",
IF(AND(A396&gt;=DATE(2024,4,1),C396=311000),"UNLIMITED 150",
IF(AND(A396&gt;=DATE(2024,4,1),C396=470000),"UNLIMITED 300",
IF(AND(A396&gt;=DATE(2024,4,1),C396=35000),"UNLIMITED 50R",
IF(AND(A396&gt;=DATE(2024,4,1),C396=65000),"UNLIMITED 100R",
IF(AND(A396&gt;=DATE(2024,4,1),C396=92000),"UNLIMITED 150R",
IF(AND(A396&gt;=DATE(2024,4,1),C396=145000),"UNLIMITED 300R",IF(AND(A396&lt;DATE(2023,10,1),C396=75000),"UNLIMITED 50L",
IF(AND(A396&lt;DATE(2023,10,1),C396=114000),"UNLIMITED 100L",
IF(AND(A396&lt;DATE(2023,10,1),C396=147000),"UNLIMITED 150L",
IF(AND(A396&lt;DATE(2023,10,1),C396=297000),"UNLIMITED 300L",
IF(AND(A396&lt;DATE(2023,10,1),C396=177000),"CAPPED 200L",
IF(AND(A396&lt;DATE(2023,10,1),C396=357000),"CAPPED 500L",
IF(AND(A396&gt;=DATE(2023,10,1),A396&lt;DATE(2024,4,1),C396=90000),"UNLIMITED 50L",
IF(AND(A396&gt;=DATE(2023,10,1),A396&lt;DATE(2024,4,1),C396=144000),"UNLIMITED 100L",
IF(AND(A396&gt;=DATE(2023,10,1),A396&lt;DATE(2024,4,1),C396=198000),"UNLIMITED 150L",
IF(AND(A396&gt;=DATE(2023,10,1),A396&lt;DATE(2024,4,1),C396=315000),"UNLIMITED 300L",
IF(AND(A396&gt;=DATE(2024,4,1),C396=105000),"UNLIMITED 50L",
IF(AND(A396&gt;=DATE(2024,4,1),C396=195000),"UNLIMITED 100L",
IF(AND(A396&gt;=DATE(2024,4,1),C396=276000),"UNLIMITED 150L",
IF(AND(A396&gt;=DATE(2024,4,1),C396=435000),"UNLIMITED 300L",""))))))))))))))))))))))))))))))))))))))))))</f>
        <v>UNLIMITED 50R</v>
      </c>
      <c r="I396" s="4" t="s">
        <v>854</v>
      </c>
      <c r="J396" s="3">
        <f t="shared" si="52"/>
        <v>25000</v>
      </c>
      <c r="K396" s="3">
        <f t="shared" si="54"/>
        <v>0</v>
      </c>
      <c r="L396" s="5" t="str">
        <f t="shared" si="55"/>
        <v>65</v>
      </c>
      <c r="M396" s="3">
        <f t="shared" si="56"/>
        <v>16250</v>
      </c>
      <c r="N396" s="6">
        <f t="shared" si="57"/>
        <v>35</v>
      </c>
      <c r="O396" s="3">
        <f t="shared" si="58"/>
        <v>8750</v>
      </c>
    </row>
    <row r="397" spans="1:15" x14ac:dyDescent="0.25">
      <c r="A397" s="2">
        <v>45051</v>
      </c>
      <c r="B397" s="4" t="s">
        <v>540</v>
      </c>
      <c r="C397" s="3">
        <v>25000</v>
      </c>
      <c r="D397" s="4" t="s">
        <v>57</v>
      </c>
      <c r="E397" s="4" t="s">
        <v>41</v>
      </c>
      <c r="F397" s="4" t="s">
        <v>31</v>
      </c>
      <c r="G397" s="4" t="s">
        <v>130</v>
      </c>
      <c r="H397" s="4" t="str">
        <f t="shared" si="59"/>
        <v>UNLIMITED 50R</v>
      </c>
      <c r="I397" s="4" t="s">
        <v>854</v>
      </c>
      <c r="J397" s="3">
        <f t="shared" si="52"/>
        <v>25000</v>
      </c>
      <c r="K397" s="3">
        <f t="shared" si="54"/>
        <v>0</v>
      </c>
      <c r="L397" s="5" t="str">
        <f t="shared" si="55"/>
        <v>65</v>
      </c>
      <c r="M397" s="3">
        <f t="shared" si="56"/>
        <v>16250</v>
      </c>
      <c r="N397" s="6">
        <f t="shared" si="57"/>
        <v>35</v>
      </c>
      <c r="O397" s="3">
        <f t="shared" si="58"/>
        <v>8750</v>
      </c>
    </row>
    <row r="398" spans="1:15" x14ac:dyDescent="0.25">
      <c r="A398" s="2">
        <v>45051</v>
      </c>
      <c r="B398" s="4" t="s">
        <v>541</v>
      </c>
      <c r="C398" s="3">
        <v>25000</v>
      </c>
      <c r="D398" s="4" t="s">
        <v>57</v>
      </c>
      <c r="E398" s="4" t="s">
        <v>41</v>
      </c>
      <c r="F398" s="4" t="s">
        <v>31</v>
      </c>
      <c r="G398" s="4" t="s">
        <v>130</v>
      </c>
      <c r="H398" s="4" t="str">
        <f t="shared" si="59"/>
        <v>UNLIMITED 50R</v>
      </c>
      <c r="I398" s="4" t="s">
        <v>854</v>
      </c>
      <c r="J398" s="3">
        <f t="shared" si="52"/>
        <v>25000</v>
      </c>
      <c r="K398" s="3">
        <f t="shared" si="54"/>
        <v>0</v>
      </c>
      <c r="L398" s="5" t="str">
        <f t="shared" si="55"/>
        <v>65</v>
      </c>
      <c r="M398" s="3">
        <f t="shared" si="56"/>
        <v>16250</v>
      </c>
      <c r="N398" s="6">
        <f t="shared" si="57"/>
        <v>35</v>
      </c>
      <c r="O398" s="3">
        <f t="shared" si="58"/>
        <v>8750</v>
      </c>
    </row>
    <row r="399" spans="1:15" x14ac:dyDescent="0.25">
      <c r="A399" s="2">
        <v>45052</v>
      </c>
      <c r="B399" s="4" t="s">
        <v>542</v>
      </c>
      <c r="C399" s="3">
        <v>110000</v>
      </c>
      <c r="D399" s="4" t="s">
        <v>29</v>
      </c>
      <c r="E399" s="4" t="s">
        <v>30</v>
      </c>
      <c r="F399" s="4" t="s">
        <v>31</v>
      </c>
      <c r="G399" s="4" t="s">
        <v>32</v>
      </c>
      <c r="H399" s="4" t="str">
        <f t="shared" si="59"/>
        <v>UNLIMITED 50</v>
      </c>
      <c r="I399" s="4" t="s">
        <v>847</v>
      </c>
      <c r="J399" s="3">
        <f t="shared" si="52"/>
        <v>75000</v>
      </c>
      <c r="K399" s="3">
        <f t="shared" si="54"/>
        <v>35000</v>
      </c>
      <c r="L399" s="5" t="str">
        <f t="shared" si="55"/>
        <v>65</v>
      </c>
      <c r="M399" s="3">
        <f t="shared" si="56"/>
        <v>48750</v>
      </c>
      <c r="N399" s="6">
        <f t="shared" si="57"/>
        <v>35</v>
      </c>
      <c r="O399" s="3">
        <f t="shared" si="58"/>
        <v>26250</v>
      </c>
    </row>
    <row r="400" spans="1:15" x14ac:dyDescent="0.25">
      <c r="A400" s="2">
        <v>45052</v>
      </c>
      <c r="B400" s="4" t="s">
        <v>544</v>
      </c>
      <c r="C400" s="3">
        <v>25000</v>
      </c>
      <c r="D400" s="4" t="s">
        <v>29</v>
      </c>
      <c r="E400" s="4" t="s">
        <v>30</v>
      </c>
      <c r="F400" s="4" t="s">
        <v>409</v>
      </c>
      <c r="G400" s="4" t="s">
        <v>130</v>
      </c>
      <c r="H400" s="4" t="str">
        <f t="shared" si="59"/>
        <v>UNLIMITED 50R</v>
      </c>
      <c r="I400" s="4" t="s">
        <v>854</v>
      </c>
      <c r="J400" s="3">
        <f t="shared" si="52"/>
        <v>25000</v>
      </c>
      <c r="K400" s="3">
        <f t="shared" si="54"/>
        <v>0</v>
      </c>
      <c r="L400" s="5" t="str">
        <f t="shared" si="55"/>
        <v>65</v>
      </c>
      <c r="M400" s="3">
        <f t="shared" si="56"/>
        <v>16250</v>
      </c>
      <c r="N400" s="6">
        <f t="shared" si="57"/>
        <v>35</v>
      </c>
      <c r="O400" s="3">
        <f t="shared" si="58"/>
        <v>8750</v>
      </c>
    </row>
    <row r="401" spans="1:15" x14ac:dyDescent="0.25">
      <c r="A401" s="2">
        <v>45052</v>
      </c>
      <c r="B401" s="4" t="s">
        <v>545</v>
      </c>
      <c r="C401" s="3">
        <v>25000</v>
      </c>
      <c r="D401" s="4" t="s">
        <v>29</v>
      </c>
      <c r="E401" s="4" t="s">
        <v>30</v>
      </c>
      <c r="F401" s="4" t="s">
        <v>409</v>
      </c>
      <c r="G401" s="4" t="s">
        <v>130</v>
      </c>
      <c r="H401" s="4" t="str">
        <f t="shared" si="59"/>
        <v>UNLIMITED 50R</v>
      </c>
      <c r="I401" s="4" t="s">
        <v>854</v>
      </c>
      <c r="J401" s="3">
        <f t="shared" si="52"/>
        <v>25000</v>
      </c>
      <c r="K401" s="3">
        <f t="shared" si="54"/>
        <v>0</v>
      </c>
      <c r="L401" s="5" t="str">
        <f t="shared" si="55"/>
        <v>65</v>
      </c>
      <c r="M401" s="3">
        <f t="shared" si="56"/>
        <v>16250</v>
      </c>
      <c r="N401" s="6">
        <f t="shared" si="57"/>
        <v>35</v>
      </c>
      <c r="O401" s="3">
        <f t="shared" si="58"/>
        <v>8750</v>
      </c>
    </row>
    <row r="402" spans="1:15" x14ac:dyDescent="0.25">
      <c r="A402" s="2">
        <v>45054</v>
      </c>
      <c r="B402" s="4" t="s">
        <v>546</v>
      </c>
      <c r="C402" s="3">
        <v>25000</v>
      </c>
      <c r="D402" s="4" t="s">
        <v>57</v>
      </c>
      <c r="E402" s="4" t="s">
        <v>50</v>
      </c>
      <c r="F402" s="4" t="s">
        <v>46</v>
      </c>
      <c r="G402" s="4" t="s">
        <v>130</v>
      </c>
      <c r="H402" s="4" t="str">
        <f t="shared" si="59"/>
        <v>UNLIMITED 50R</v>
      </c>
      <c r="I402" s="4" t="s">
        <v>854</v>
      </c>
      <c r="J402" s="3">
        <f t="shared" si="52"/>
        <v>25000</v>
      </c>
      <c r="K402" s="3">
        <f t="shared" si="54"/>
        <v>0</v>
      </c>
      <c r="L402" s="5" t="str">
        <f t="shared" si="55"/>
        <v>65</v>
      </c>
      <c r="M402" s="3">
        <f t="shared" si="56"/>
        <v>16250</v>
      </c>
      <c r="N402" s="6">
        <f t="shared" si="57"/>
        <v>35</v>
      </c>
      <c r="O402" s="3">
        <f t="shared" si="58"/>
        <v>8750</v>
      </c>
    </row>
    <row r="403" spans="1:15" x14ac:dyDescent="0.25">
      <c r="A403" s="2">
        <v>45054</v>
      </c>
      <c r="B403" s="4" t="s">
        <v>547</v>
      </c>
      <c r="C403" s="3">
        <v>25000</v>
      </c>
      <c r="D403" s="4" t="s">
        <v>57</v>
      </c>
      <c r="E403" s="4" t="s">
        <v>50</v>
      </c>
      <c r="F403" s="4" t="s">
        <v>46</v>
      </c>
      <c r="G403" s="4" t="s">
        <v>130</v>
      </c>
      <c r="H403" s="4" t="str">
        <f t="shared" si="59"/>
        <v>UNLIMITED 50R</v>
      </c>
      <c r="I403" s="4" t="s">
        <v>854</v>
      </c>
      <c r="J403" s="3">
        <f t="shared" si="52"/>
        <v>25000</v>
      </c>
      <c r="K403" s="3">
        <f t="shared" si="54"/>
        <v>0</v>
      </c>
      <c r="L403" s="5" t="str">
        <f t="shared" si="55"/>
        <v>65</v>
      </c>
      <c r="M403" s="3">
        <f t="shared" si="56"/>
        <v>16250</v>
      </c>
      <c r="N403" s="6">
        <f t="shared" si="57"/>
        <v>35</v>
      </c>
      <c r="O403" s="3">
        <f t="shared" si="58"/>
        <v>8750</v>
      </c>
    </row>
    <row r="404" spans="1:15" x14ac:dyDescent="0.25">
      <c r="A404" s="2">
        <v>45054</v>
      </c>
      <c r="B404" s="4" t="s">
        <v>548</v>
      </c>
      <c r="C404" s="3">
        <v>25000</v>
      </c>
      <c r="D404" s="4" t="s">
        <v>57</v>
      </c>
      <c r="E404" s="4" t="s">
        <v>50</v>
      </c>
      <c r="F404" s="4" t="s">
        <v>46</v>
      </c>
      <c r="G404" s="4" t="s">
        <v>130</v>
      </c>
      <c r="H404" s="4" t="str">
        <f t="shared" si="59"/>
        <v>UNLIMITED 50R</v>
      </c>
      <c r="I404" s="4" t="s">
        <v>854</v>
      </c>
      <c r="J404" s="3">
        <f t="shared" si="52"/>
        <v>25000</v>
      </c>
      <c r="K404" s="3">
        <f t="shared" si="54"/>
        <v>0</v>
      </c>
      <c r="L404" s="5" t="str">
        <f t="shared" si="55"/>
        <v>65</v>
      </c>
      <c r="M404" s="3">
        <f t="shared" si="56"/>
        <v>16250</v>
      </c>
      <c r="N404" s="6">
        <f t="shared" si="57"/>
        <v>35</v>
      </c>
      <c r="O404" s="3">
        <f t="shared" si="58"/>
        <v>8750</v>
      </c>
    </row>
    <row r="405" spans="1:15" x14ac:dyDescent="0.25">
      <c r="A405" s="2">
        <v>45057</v>
      </c>
      <c r="B405" s="4" t="s">
        <v>549</v>
      </c>
      <c r="C405" s="3">
        <v>39675</v>
      </c>
      <c r="D405" s="4" t="s">
        <v>29</v>
      </c>
      <c r="E405" s="4" t="s">
        <v>30</v>
      </c>
      <c r="F405" s="4" t="s">
        <v>409</v>
      </c>
      <c r="G405" s="4" t="s">
        <v>437</v>
      </c>
      <c r="H405" s="4" t="s">
        <v>864</v>
      </c>
      <c r="I405" s="4" t="s">
        <v>864</v>
      </c>
      <c r="J405" s="3" t="str">
        <f t="shared" si="52"/>
        <v>N/A</v>
      </c>
      <c r="K405" s="3" t="str">
        <f t="shared" si="54"/>
        <v>N/A</v>
      </c>
      <c r="L405" s="5" t="str">
        <f t="shared" si="55"/>
        <v>N/A</v>
      </c>
      <c r="M405" s="3" t="s">
        <v>864</v>
      </c>
      <c r="N405" s="6" t="s">
        <v>864</v>
      </c>
      <c r="O405" s="3" t="s">
        <v>864</v>
      </c>
    </row>
    <row r="406" spans="1:15" x14ac:dyDescent="0.25">
      <c r="A406" s="2">
        <v>45057</v>
      </c>
      <c r="B406" s="4" t="s">
        <v>550</v>
      </c>
      <c r="C406" s="3">
        <v>39675</v>
      </c>
      <c r="D406" s="4" t="s">
        <v>29</v>
      </c>
      <c r="E406" s="4" t="s">
        <v>30</v>
      </c>
      <c r="F406" s="4" t="s">
        <v>409</v>
      </c>
      <c r="G406" s="4" t="s">
        <v>437</v>
      </c>
      <c r="H406" s="4" t="s">
        <v>864</v>
      </c>
      <c r="I406" s="4" t="s">
        <v>864</v>
      </c>
      <c r="J406" s="3" t="str">
        <f t="shared" si="52"/>
        <v>N/A</v>
      </c>
      <c r="K406" s="3" t="str">
        <f t="shared" si="54"/>
        <v>N/A</v>
      </c>
      <c r="L406" s="5" t="str">
        <f t="shared" si="55"/>
        <v>N/A</v>
      </c>
      <c r="M406" s="3" t="s">
        <v>864</v>
      </c>
      <c r="N406" s="6" t="s">
        <v>864</v>
      </c>
      <c r="O406" s="3" t="s">
        <v>864</v>
      </c>
    </row>
    <row r="407" spans="1:15" x14ac:dyDescent="0.25">
      <c r="A407" s="2">
        <v>45057</v>
      </c>
      <c r="B407" s="4" t="s">
        <v>551</v>
      </c>
      <c r="C407" s="3">
        <v>39675</v>
      </c>
      <c r="D407" s="4" t="s">
        <v>29</v>
      </c>
      <c r="E407" s="4" t="s">
        <v>30</v>
      </c>
      <c r="F407" s="4" t="s">
        <v>409</v>
      </c>
      <c r="G407" s="4" t="s">
        <v>437</v>
      </c>
      <c r="H407" s="4" t="s">
        <v>864</v>
      </c>
      <c r="I407" s="4" t="s">
        <v>864</v>
      </c>
      <c r="J407" s="3" t="str">
        <f t="shared" si="52"/>
        <v>N/A</v>
      </c>
      <c r="K407" s="3" t="str">
        <f t="shared" si="54"/>
        <v>N/A</v>
      </c>
      <c r="L407" s="5" t="str">
        <f t="shared" si="55"/>
        <v>N/A</v>
      </c>
      <c r="M407" s="3" t="s">
        <v>864</v>
      </c>
      <c r="N407" s="6" t="s">
        <v>864</v>
      </c>
      <c r="O407" s="3" t="s">
        <v>864</v>
      </c>
    </row>
    <row r="408" spans="1:15" x14ac:dyDescent="0.25">
      <c r="A408" s="2">
        <v>45057</v>
      </c>
      <c r="B408" s="4" t="s">
        <v>108</v>
      </c>
      <c r="C408" s="3">
        <v>99000</v>
      </c>
      <c r="D408" s="4" t="s">
        <v>57</v>
      </c>
      <c r="E408" s="4" t="s">
        <v>30</v>
      </c>
      <c r="F408" s="4" t="s">
        <v>31</v>
      </c>
      <c r="G408" s="4" t="s">
        <v>130</v>
      </c>
      <c r="H408" s="4" t="str">
        <f t="shared" ref="H408:H414" si="60">IF(AND(A408&lt;DATE(2023,10,1),C408=110000),"UNLIMITED 50",
IF(AND(A408&lt;DATE(2023,10,1),C408=149000),"UNLIMITED 100",
IF(AND(A408&lt;DATE(2023,10,1),C408=182000),"UNLIMITED 150",
IF(AND(A408&lt;DATE(2023,10,1),C408=332000),"UNLIMITED 300",
IF(AND(A408&lt;DATE(2023,10,1),C408=212000),"CAPPED 200",
IF(AND(A408&lt;DATE(2023,10,1),C408=392000),"CAPPED 500",
IF(AND(A408&lt;DATE(2023,10,1),C408=25000),"UNLIMITED 50R",
IF(AND(A408&lt;DATE(2023,10,1),C408=38000),"UNLIMITED 100R",
IF(AND(A408&lt;DATE(2023,10,1),C408=49000),"UNLIMITED 150R",
IF(AND(A408&lt;DATE(2023,10,1),C408=99000),"UNLIMITED 300R",
IF(AND(A408&lt;DATE(2023,10,1),C408=59000),"CAPPED 200R",
IF(AND(A408&lt;DATE(2023,10,1),C408=119000),"CAPPED 500R",
IF(AND(A408&gt;=DATE(2023,10,1),A408&lt;DATE(2024,4,1),C408=125000),"UNLIMITED 50",
IF(AND(A408&gt;=DATE(2023,10,1),A408&lt;DATE(2024,4,1),C408=179000),"UNLIMITED 100",
IF(AND(A408&gt;=DATE(2023,10,1),A408&lt;DATE(2024,4,1),C408=233000),"UNLIMITED 150",
IF(AND(A408&gt;=DATE(2023,10,1),A408&lt;DATE(2024,4,1),C408=350000),"UNLIMITED 300",
IF(AND(A408&gt;=DATE(2023,10,1),A408&lt;DATE(2024,4,1),C408=30000),"UNLIMITED 50R",
IF(AND(A408&gt;=DATE(2023,10,1),A408&lt;DATE(2024,4,1),C408=48000),"UNLIMITED 100R",
IF(AND(A408&gt;=DATE(2023,10,1),A408&lt;DATE(2024,4,1),C408=66000),"UNLIMITED 150R",
IF(AND(A408&gt;=DATE(2023,10,1),A408&lt;DATE(2024,4,1),C408=105000),"UNLIMITED 300R",
IF(AND(A408&gt;=DATE(2024,4,1),C408=140000),"UNLIMITED 50",
IF(AND(A408&gt;=DATE(2024,4,1),C408=230000),"UNLIMITED 100",
IF(AND(A408&gt;=DATE(2024,4,1),C408=311000),"UNLIMITED 150",
IF(AND(A408&gt;=DATE(2024,4,1),C408=470000),"UNLIMITED 300",
IF(AND(A408&gt;=DATE(2024,4,1),C408=35000),"UNLIMITED 50R",
IF(AND(A408&gt;=DATE(2024,4,1),C408=65000),"UNLIMITED 100R",
IF(AND(A408&gt;=DATE(2024,4,1),C408=92000),"UNLIMITED 150R",
IF(AND(A408&gt;=DATE(2024,4,1),C408=145000),"UNLIMITED 300R",IF(AND(A408&lt;DATE(2023,10,1),C408=75000),"UNLIMITED 50L",
IF(AND(A408&lt;DATE(2023,10,1),C408=114000),"UNLIMITED 100L",
IF(AND(A408&lt;DATE(2023,10,1),C408=147000),"UNLIMITED 150L",
IF(AND(A408&lt;DATE(2023,10,1),C408=297000),"UNLIMITED 300L",
IF(AND(A408&lt;DATE(2023,10,1),C408=177000),"CAPPED 200L",
IF(AND(A408&lt;DATE(2023,10,1),C408=357000),"CAPPED 500L",
IF(AND(A408&gt;=DATE(2023,10,1),A408&lt;DATE(2024,4,1),C408=90000),"UNLIMITED 50L",
IF(AND(A408&gt;=DATE(2023,10,1),A408&lt;DATE(2024,4,1),C408=144000),"UNLIMITED 100L",
IF(AND(A408&gt;=DATE(2023,10,1),A408&lt;DATE(2024,4,1),C408=198000),"UNLIMITED 150L",
IF(AND(A408&gt;=DATE(2023,10,1),A408&lt;DATE(2024,4,1),C408=315000),"UNLIMITED 300L",
IF(AND(A408&gt;=DATE(2024,4,1),C408=105000),"UNLIMITED 50L",
IF(AND(A408&gt;=DATE(2024,4,1),C408=195000),"UNLIMITED 100L",
IF(AND(A408&gt;=DATE(2024,4,1),C408=276000),"UNLIMITED 150L",
IF(AND(A408&gt;=DATE(2024,4,1),C408=435000),"UNLIMITED 300L",""))))))))))))))))))))))))))))))))))))))))))</f>
        <v>UNLIMITED 300R</v>
      </c>
      <c r="I408" s="4" t="s">
        <v>855</v>
      </c>
      <c r="J408" s="3">
        <f t="shared" si="52"/>
        <v>99000</v>
      </c>
      <c r="K408" s="3">
        <f t="shared" si="54"/>
        <v>0</v>
      </c>
      <c r="L408" s="5" t="str">
        <f t="shared" si="55"/>
        <v>63</v>
      </c>
      <c r="M408" s="3">
        <f t="shared" si="56"/>
        <v>62370</v>
      </c>
      <c r="N408" s="6">
        <f t="shared" si="57"/>
        <v>37</v>
      </c>
      <c r="O408" s="3">
        <f t="shared" si="58"/>
        <v>36630</v>
      </c>
    </row>
    <row r="409" spans="1:15" x14ac:dyDescent="0.25">
      <c r="A409" s="2">
        <v>45057</v>
      </c>
      <c r="B409" s="4" t="s">
        <v>529</v>
      </c>
      <c r="C409" s="3">
        <v>99000</v>
      </c>
      <c r="D409" s="4" t="s">
        <v>57</v>
      </c>
      <c r="E409" s="4" t="s">
        <v>30</v>
      </c>
      <c r="F409" s="4" t="s">
        <v>31</v>
      </c>
      <c r="G409" s="4" t="s">
        <v>130</v>
      </c>
      <c r="H409" s="4" t="str">
        <f t="shared" si="60"/>
        <v>UNLIMITED 300R</v>
      </c>
      <c r="I409" s="4" t="s">
        <v>855</v>
      </c>
      <c r="J409" s="3">
        <f t="shared" si="52"/>
        <v>99000</v>
      </c>
      <c r="K409" s="3">
        <f t="shared" si="54"/>
        <v>0</v>
      </c>
      <c r="L409" s="5" t="str">
        <f t="shared" si="55"/>
        <v>63</v>
      </c>
      <c r="M409" s="3">
        <f t="shared" si="56"/>
        <v>62370</v>
      </c>
      <c r="N409" s="6">
        <f t="shared" si="57"/>
        <v>37</v>
      </c>
      <c r="O409" s="3">
        <f t="shared" si="58"/>
        <v>36630</v>
      </c>
    </row>
    <row r="410" spans="1:15" x14ac:dyDescent="0.25">
      <c r="A410" s="2">
        <v>45057</v>
      </c>
      <c r="B410" s="4" t="s">
        <v>552</v>
      </c>
      <c r="C410" s="3">
        <v>99000</v>
      </c>
      <c r="D410" s="4" t="s">
        <v>57</v>
      </c>
      <c r="E410" s="4" t="s">
        <v>30</v>
      </c>
      <c r="F410" s="4" t="s">
        <v>31</v>
      </c>
      <c r="G410" s="4" t="s">
        <v>130</v>
      </c>
      <c r="H410" s="4" t="str">
        <f t="shared" si="60"/>
        <v>UNLIMITED 300R</v>
      </c>
      <c r="I410" s="4" t="s">
        <v>855</v>
      </c>
      <c r="J410" s="3">
        <f t="shared" si="52"/>
        <v>99000</v>
      </c>
      <c r="K410" s="3">
        <f t="shared" si="54"/>
        <v>0</v>
      </c>
      <c r="L410" s="5" t="str">
        <f t="shared" si="55"/>
        <v>63</v>
      </c>
      <c r="M410" s="3">
        <f t="shared" si="56"/>
        <v>62370</v>
      </c>
      <c r="N410" s="6">
        <f t="shared" si="57"/>
        <v>37</v>
      </c>
      <c r="O410" s="3">
        <f t="shared" si="58"/>
        <v>36630</v>
      </c>
    </row>
    <row r="411" spans="1:15" x14ac:dyDescent="0.25">
      <c r="A411" s="2">
        <v>45057</v>
      </c>
      <c r="B411" s="4" t="s">
        <v>428</v>
      </c>
      <c r="C411" s="3">
        <v>25000</v>
      </c>
      <c r="D411" s="4" t="s">
        <v>29</v>
      </c>
      <c r="E411" s="4" t="s">
        <v>30</v>
      </c>
      <c r="F411" s="4" t="s">
        <v>31</v>
      </c>
      <c r="G411" s="4" t="s">
        <v>130</v>
      </c>
      <c r="H411" s="4" t="str">
        <f t="shared" si="60"/>
        <v>UNLIMITED 50R</v>
      </c>
      <c r="I411" s="4" t="s">
        <v>854</v>
      </c>
      <c r="J411" s="3">
        <f t="shared" si="52"/>
        <v>25000</v>
      </c>
      <c r="K411" s="3">
        <f t="shared" si="54"/>
        <v>0</v>
      </c>
      <c r="L411" s="5" t="str">
        <f t="shared" si="55"/>
        <v>65</v>
      </c>
      <c r="M411" s="3">
        <f t="shared" si="56"/>
        <v>16250</v>
      </c>
      <c r="N411" s="6">
        <f t="shared" si="57"/>
        <v>35</v>
      </c>
      <c r="O411" s="3">
        <f t="shared" si="58"/>
        <v>8750</v>
      </c>
    </row>
    <row r="412" spans="1:15" x14ac:dyDescent="0.25">
      <c r="A412" s="2">
        <v>45057</v>
      </c>
      <c r="B412" s="4" t="s">
        <v>322</v>
      </c>
      <c r="C412" s="3">
        <v>25000</v>
      </c>
      <c r="D412" s="4" t="s">
        <v>29</v>
      </c>
      <c r="E412" s="4" t="s">
        <v>30</v>
      </c>
      <c r="F412" s="4" t="s">
        <v>31</v>
      </c>
      <c r="G412" s="4" t="s">
        <v>130</v>
      </c>
      <c r="H412" s="4" t="str">
        <f t="shared" si="60"/>
        <v>UNLIMITED 50R</v>
      </c>
      <c r="I412" s="4" t="s">
        <v>854</v>
      </c>
      <c r="J412" s="3">
        <f t="shared" si="52"/>
        <v>25000</v>
      </c>
      <c r="K412" s="3">
        <f t="shared" si="54"/>
        <v>0</v>
      </c>
      <c r="L412" s="5" t="str">
        <f t="shared" si="55"/>
        <v>65</v>
      </c>
      <c r="M412" s="3">
        <f t="shared" si="56"/>
        <v>16250</v>
      </c>
      <c r="N412" s="6">
        <f t="shared" si="57"/>
        <v>35</v>
      </c>
      <c r="O412" s="3">
        <f t="shared" si="58"/>
        <v>8750</v>
      </c>
    </row>
    <row r="413" spans="1:15" x14ac:dyDescent="0.25">
      <c r="A413" s="2">
        <v>45057</v>
      </c>
      <c r="B413" s="4" t="s">
        <v>350</v>
      </c>
      <c r="C413" s="3">
        <v>25000</v>
      </c>
      <c r="D413" s="4" t="s">
        <v>57</v>
      </c>
      <c r="E413" s="4" t="s">
        <v>30</v>
      </c>
      <c r="F413" s="4" t="s">
        <v>31</v>
      </c>
      <c r="G413" s="4" t="s">
        <v>130</v>
      </c>
      <c r="H413" s="4" t="str">
        <f t="shared" si="60"/>
        <v>UNLIMITED 50R</v>
      </c>
      <c r="I413" s="4" t="s">
        <v>854</v>
      </c>
      <c r="J413" s="3">
        <f t="shared" si="52"/>
        <v>25000</v>
      </c>
      <c r="K413" s="3">
        <f t="shared" si="54"/>
        <v>0</v>
      </c>
      <c r="L413" s="5" t="str">
        <f t="shared" si="55"/>
        <v>65</v>
      </c>
      <c r="M413" s="3">
        <f t="shared" si="56"/>
        <v>16250</v>
      </c>
      <c r="N413" s="6">
        <f t="shared" si="57"/>
        <v>35</v>
      </c>
      <c r="O413" s="3">
        <f t="shared" si="58"/>
        <v>8750</v>
      </c>
    </row>
    <row r="414" spans="1:15" x14ac:dyDescent="0.25">
      <c r="A414" s="2">
        <v>45057</v>
      </c>
      <c r="B414" s="4" t="s">
        <v>553</v>
      </c>
      <c r="C414" s="3">
        <v>25000</v>
      </c>
      <c r="D414" s="4" t="s">
        <v>29</v>
      </c>
      <c r="E414" s="4" t="s">
        <v>30</v>
      </c>
      <c r="F414" s="4" t="s">
        <v>31</v>
      </c>
      <c r="G414" s="4" t="s">
        <v>130</v>
      </c>
      <c r="H414" s="4" t="str">
        <f t="shared" si="60"/>
        <v>UNLIMITED 50R</v>
      </c>
      <c r="I414" s="4" t="s">
        <v>854</v>
      </c>
      <c r="J414" s="3">
        <f t="shared" si="52"/>
        <v>25000</v>
      </c>
      <c r="K414" s="3">
        <f t="shared" si="54"/>
        <v>0</v>
      </c>
      <c r="L414" s="5" t="str">
        <f t="shared" si="55"/>
        <v>65</v>
      </c>
      <c r="M414" s="3">
        <f t="shared" si="56"/>
        <v>16250</v>
      </c>
      <c r="N414" s="6">
        <f t="shared" si="57"/>
        <v>35</v>
      </c>
      <c r="O414" s="3">
        <f t="shared" si="58"/>
        <v>8750</v>
      </c>
    </row>
    <row r="415" spans="1:15" x14ac:dyDescent="0.25">
      <c r="A415" s="2">
        <v>45057</v>
      </c>
      <c r="B415" s="4" t="s">
        <v>396</v>
      </c>
      <c r="C415" s="3">
        <v>24000</v>
      </c>
      <c r="D415" s="4" t="s">
        <v>29</v>
      </c>
      <c r="E415" s="4" t="s">
        <v>30</v>
      </c>
      <c r="F415" s="4" t="s">
        <v>31</v>
      </c>
      <c r="G415" s="4" t="s">
        <v>203</v>
      </c>
      <c r="H415" s="4" t="s">
        <v>864</v>
      </c>
      <c r="I415" s="4" t="s">
        <v>864</v>
      </c>
      <c r="J415" s="3" t="str">
        <f t="shared" si="52"/>
        <v>N/A</v>
      </c>
      <c r="K415" s="3" t="str">
        <f t="shared" si="54"/>
        <v>N/A</v>
      </c>
      <c r="L415" s="5" t="str">
        <f t="shared" si="55"/>
        <v>N/A</v>
      </c>
      <c r="M415" s="3" t="s">
        <v>864</v>
      </c>
      <c r="N415" s="6" t="s">
        <v>864</v>
      </c>
      <c r="O415" s="3" t="s">
        <v>864</v>
      </c>
    </row>
    <row r="416" spans="1:15" x14ac:dyDescent="0.25">
      <c r="A416" s="2">
        <v>45060</v>
      </c>
      <c r="B416" s="4" t="s">
        <v>373</v>
      </c>
      <c r="C416" s="3">
        <v>25000</v>
      </c>
      <c r="D416" s="4" t="s">
        <v>29</v>
      </c>
      <c r="E416" s="4" t="s">
        <v>50</v>
      </c>
      <c r="F416" s="4" t="s">
        <v>46</v>
      </c>
      <c r="G416" s="4" t="s">
        <v>130</v>
      </c>
      <c r="H416" s="4" t="str">
        <f>IF(AND(A416&lt;DATE(2023,10,1),C416=110000),"UNLIMITED 50",
IF(AND(A416&lt;DATE(2023,10,1),C416=149000),"UNLIMITED 100",
IF(AND(A416&lt;DATE(2023,10,1),C416=182000),"UNLIMITED 150",
IF(AND(A416&lt;DATE(2023,10,1),C416=332000),"UNLIMITED 300",
IF(AND(A416&lt;DATE(2023,10,1),C416=212000),"CAPPED 200",
IF(AND(A416&lt;DATE(2023,10,1),C416=392000),"CAPPED 500",
IF(AND(A416&lt;DATE(2023,10,1),C416=25000),"UNLIMITED 50R",
IF(AND(A416&lt;DATE(2023,10,1),C416=38000),"UNLIMITED 100R",
IF(AND(A416&lt;DATE(2023,10,1),C416=49000),"UNLIMITED 150R",
IF(AND(A416&lt;DATE(2023,10,1),C416=99000),"UNLIMITED 300R",
IF(AND(A416&lt;DATE(2023,10,1),C416=59000),"CAPPED 200R",
IF(AND(A416&lt;DATE(2023,10,1),C416=119000),"CAPPED 500R",
IF(AND(A416&gt;=DATE(2023,10,1),A416&lt;DATE(2024,4,1),C416=125000),"UNLIMITED 50",
IF(AND(A416&gt;=DATE(2023,10,1),A416&lt;DATE(2024,4,1),C416=179000),"UNLIMITED 100",
IF(AND(A416&gt;=DATE(2023,10,1),A416&lt;DATE(2024,4,1),C416=233000),"UNLIMITED 150",
IF(AND(A416&gt;=DATE(2023,10,1),A416&lt;DATE(2024,4,1),C416=350000),"UNLIMITED 300",
IF(AND(A416&gt;=DATE(2023,10,1),A416&lt;DATE(2024,4,1),C416=30000),"UNLIMITED 50R",
IF(AND(A416&gt;=DATE(2023,10,1),A416&lt;DATE(2024,4,1),C416=48000),"UNLIMITED 100R",
IF(AND(A416&gt;=DATE(2023,10,1),A416&lt;DATE(2024,4,1),C416=66000),"UNLIMITED 150R",
IF(AND(A416&gt;=DATE(2023,10,1),A416&lt;DATE(2024,4,1),C416=105000),"UNLIMITED 300R",
IF(AND(A416&gt;=DATE(2024,4,1),C416=140000),"UNLIMITED 50",
IF(AND(A416&gt;=DATE(2024,4,1),C416=230000),"UNLIMITED 100",
IF(AND(A416&gt;=DATE(2024,4,1),C416=311000),"UNLIMITED 150",
IF(AND(A416&gt;=DATE(2024,4,1),C416=470000),"UNLIMITED 300",
IF(AND(A416&gt;=DATE(2024,4,1),C416=35000),"UNLIMITED 50R",
IF(AND(A416&gt;=DATE(2024,4,1),C416=65000),"UNLIMITED 100R",
IF(AND(A416&gt;=DATE(2024,4,1),C416=92000),"UNLIMITED 150R",
IF(AND(A416&gt;=DATE(2024,4,1),C416=145000),"UNLIMITED 300R",IF(AND(A416&lt;DATE(2023,10,1),C416=75000),"UNLIMITED 50L",
IF(AND(A416&lt;DATE(2023,10,1),C416=114000),"UNLIMITED 100L",
IF(AND(A416&lt;DATE(2023,10,1),C416=147000),"UNLIMITED 150L",
IF(AND(A416&lt;DATE(2023,10,1),C416=297000),"UNLIMITED 300L",
IF(AND(A416&lt;DATE(2023,10,1),C416=177000),"CAPPED 200L",
IF(AND(A416&lt;DATE(2023,10,1),C416=357000),"CAPPED 500L",
IF(AND(A416&gt;=DATE(2023,10,1),A416&lt;DATE(2024,4,1),C416=90000),"UNLIMITED 50L",
IF(AND(A416&gt;=DATE(2023,10,1),A416&lt;DATE(2024,4,1),C416=144000),"UNLIMITED 100L",
IF(AND(A416&gt;=DATE(2023,10,1),A416&lt;DATE(2024,4,1),C416=198000),"UNLIMITED 150L",
IF(AND(A416&gt;=DATE(2023,10,1),A416&lt;DATE(2024,4,1),C416=315000),"UNLIMITED 300L",
IF(AND(A416&gt;=DATE(2024,4,1),C416=105000),"UNLIMITED 50L",
IF(AND(A416&gt;=DATE(2024,4,1),C416=195000),"UNLIMITED 100L",
IF(AND(A416&gt;=DATE(2024,4,1),C416=276000),"UNLIMITED 150L",
IF(AND(A416&gt;=DATE(2024,4,1),C416=435000),"UNLIMITED 300L",""))))))))))))))))))))))))))))))))))))))))))</f>
        <v>UNLIMITED 50R</v>
      </c>
      <c r="I416" s="4" t="s">
        <v>854</v>
      </c>
      <c r="J416" s="3">
        <f t="shared" si="52"/>
        <v>25000</v>
      </c>
      <c r="K416" s="3">
        <f t="shared" si="54"/>
        <v>0</v>
      </c>
      <c r="L416" s="5" t="str">
        <f t="shared" si="55"/>
        <v>65</v>
      </c>
      <c r="M416" s="3">
        <f t="shared" si="56"/>
        <v>16250</v>
      </c>
      <c r="N416" s="6">
        <f t="shared" si="57"/>
        <v>35</v>
      </c>
      <c r="O416" s="3">
        <f t="shared" si="58"/>
        <v>8750</v>
      </c>
    </row>
    <row r="417" spans="1:15" x14ac:dyDescent="0.25">
      <c r="A417" s="2">
        <v>45060</v>
      </c>
      <c r="B417" s="4" t="s">
        <v>372</v>
      </c>
      <c r="C417" s="3">
        <v>25000</v>
      </c>
      <c r="D417" s="4" t="s">
        <v>29</v>
      </c>
      <c r="E417" s="4" t="s">
        <v>50</v>
      </c>
      <c r="F417" s="4" t="s">
        <v>46</v>
      </c>
      <c r="G417" s="4" t="s">
        <v>130</v>
      </c>
      <c r="H417" s="4" t="str">
        <f>IF(AND(A417&lt;DATE(2023,10,1),C417=110000),"UNLIMITED 50",
IF(AND(A417&lt;DATE(2023,10,1),C417=149000),"UNLIMITED 100",
IF(AND(A417&lt;DATE(2023,10,1),C417=182000),"UNLIMITED 150",
IF(AND(A417&lt;DATE(2023,10,1),C417=332000),"UNLIMITED 300",
IF(AND(A417&lt;DATE(2023,10,1),C417=212000),"CAPPED 200",
IF(AND(A417&lt;DATE(2023,10,1),C417=392000),"CAPPED 500",
IF(AND(A417&lt;DATE(2023,10,1),C417=25000),"UNLIMITED 50R",
IF(AND(A417&lt;DATE(2023,10,1),C417=38000),"UNLIMITED 100R",
IF(AND(A417&lt;DATE(2023,10,1),C417=49000),"UNLIMITED 150R",
IF(AND(A417&lt;DATE(2023,10,1),C417=99000),"UNLIMITED 300R",
IF(AND(A417&lt;DATE(2023,10,1),C417=59000),"CAPPED 200R",
IF(AND(A417&lt;DATE(2023,10,1),C417=119000),"CAPPED 500R",
IF(AND(A417&gt;=DATE(2023,10,1),A417&lt;DATE(2024,4,1),C417=125000),"UNLIMITED 50",
IF(AND(A417&gt;=DATE(2023,10,1),A417&lt;DATE(2024,4,1),C417=179000),"UNLIMITED 100",
IF(AND(A417&gt;=DATE(2023,10,1),A417&lt;DATE(2024,4,1),C417=233000),"UNLIMITED 150",
IF(AND(A417&gt;=DATE(2023,10,1),A417&lt;DATE(2024,4,1),C417=350000),"UNLIMITED 300",
IF(AND(A417&gt;=DATE(2023,10,1),A417&lt;DATE(2024,4,1),C417=30000),"UNLIMITED 50R",
IF(AND(A417&gt;=DATE(2023,10,1),A417&lt;DATE(2024,4,1),C417=48000),"UNLIMITED 100R",
IF(AND(A417&gt;=DATE(2023,10,1),A417&lt;DATE(2024,4,1),C417=66000),"UNLIMITED 150R",
IF(AND(A417&gt;=DATE(2023,10,1),A417&lt;DATE(2024,4,1),C417=105000),"UNLIMITED 300R",
IF(AND(A417&gt;=DATE(2024,4,1),C417=140000),"UNLIMITED 50",
IF(AND(A417&gt;=DATE(2024,4,1),C417=230000),"UNLIMITED 100",
IF(AND(A417&gt;=DATE(2024,4,1),C417=311000),"UNLIMITED 150",
IF(AND(A417&gt;=DATE(2024,4,1),C417=470000),"UNLIMITED 300",
IF(AND(A417&gt;=DATE(2024,4,1),C417=35000),"UNLIMITED 50R",
IF(AND(A417&gt;=DATE(2024,4,1),C417=65000),"UNLIMITED 100R",
IF(AND(A417&gt;=DATE(2024,4,1),C417=92000),"UNLIMITED 150R",
IF(AND(A417&gt;=DATE(2024,4,1),C417=145000),"UNLIMITED 300R",IF(AND(A417&lt;DATE(2023,10,1),C417=75000),"UNLIMITED 50L",
IF(AND(A417&lt;DATE(2023,10,1),C417=114000),"UNLIMITED 100L",
IF(AND(A417&lt;DATE(2023,10,1),C417=147000),"UNLIMITED 150L",
IF(AND(A417&lt;DATE(2023,10,1),C417=297000),"UNLIMITED 300L",
IF(AND(A417&lt;DATE(2023,10,1),C417=177000),"CAPPED 200L",
IF(AND(A417&lt;DATE(2023,10,1),C417=357000),"CAPPED 500L",
IF(AND(A417&gt;=DATE(2023,10,1),A417&lt;DATE(2024,4,1),C417=90000),"UNLIMITED 50L",
IF(AND(A417&gt;=DATE(2023,10,1),A417&lt;DATE(2024,4,1),C417=144000),"UNLIMITED 100L",
IF(AND(A417&gt;=DATE(2023,10,1),A417&lt;DATE(2024,4,1),C417=198000),"UNLIMITED 150L",
IF(AND(A417&gt;=DATE(2023,10,1),A417&lt;DATE(2024,4,1),C417=315000),"UNLIMITED 300L",
IF(AND(A417&gt;=DATE(2024,4,1),C417=105000),"UNLIMITED 50L",
IF(AND(A417&gt;=DATE(2024,4,1),C417=195000),"UNLIMITED 100L",
IF(AND(A417&gt;=DATE(2024,4,1),C417=276000),"UNLIMITED 150L",
IF(AND(A417&gt;=DATE(2024,4,1),C417=435000),"UNLIMITED 300L",""))))))))))))))))))))))))))))))))))))))))))</f>
        <v>UNLIMITED 50R</v>
      </c>
      <c r="I417" s="4" t="s">
        <v>854</v>
      </c>
      <c r="J417" s="3">
        <f t="shared" si="52"/>
        <v>25000</v>
      </c>
      <c r="K417" s="3">
        <f t="shared" si="54"/>
        <v>0</v>
      </c>
      <c r="L417" s="5" t="str">
        <f t="shared" si="55"/>
        <v>65</v>
      </c>
      <c r="M417" s="3">
        <f t="shared" si="56"/>
        <v>16250</v>
      </c>
      <c r="N417" s="6">
        <f t="shared" si="57"/>
        <v>35</v>
      </c>
      <c r="O417" s="3">
        <f t="shared" si="58"/>
        <v>8750</v>
      </c>
    </row>
    <row r="418" spans="1:15" x14ac:dyDescent="0.25">
      <c r="A418" s="2">
        <v>45061</v>
      </c>
      <c r="B418" s="4" t="s">
        <v>554</v>
      </c>
      <c r="C418" s="3">
        <v>2000</v>
      </c>
      <c r="D418" s="4" t="s">
        <v>57</v>
      </c>
      <c r="E418" s="4" t="s">
        <v>30</v>
      </c>
      <c r="F418" s="4" t="s">
        <v>31</v>
      </c>
      <c r="G418" s="4" t="s">
        <v>203</v>
      </c>
      <c r="H418" s="4" t="s">
        <v>864</v>
      </c>
      <c r="I418" s="4" t="s">
        <v>864</v>
      </c>
      <c r="J418" s="3" t="str">
        <f t="shared" si="52"/>
        <v>N/A</v>
      </c>
      <c r="K418" s="3" t="str">
        <f t="shared" si="54"/>
        <v>N/A</v>
      </c>
      <c r="L418" s="5" t="str">
        <f t="shared" si="55"/>
        <v>N/A</v>
      </c>
      <c r="M418" s="3" t="s">
        <v>864</v>
      </c>
      <c r="N418" s="6" t="s">
        <v>864</v>
      </c>
      <c r="O418" s="3" t="s">
        <v>864</v>
      </c>
    </row>
    <row r="419" spans="1:15" x14ac:dyDescent="0.25">
      <c r="A419" s="2">
        <v>45061</v>
      </c>
      <c r="B419" s="4" t="s">
        <v>440</v>
      </c>
      <c r="C419" s="3">
        <v>38000</v>
      </c>
      <c r="D419" s="4" t="s">
        <v>57</v>
      </c>
      <c r="E419" s="4" t="s">
        <v>45</v>
      </c>
      <c r="F419" s="4" t="s">
        <v>46</v>
      </c>
      <c r="G419" s="4" t="s">
        <v>130</v>
      </c>
      <c r="H419" s="4" t="str">
        <f t="shared" ref="H419:H442" si="61">IF(AND(A419&lt;DATE(2023,10,1),C419=110000),"UNLIMITED 50",
IF(AND(A419&lt;DATE(2023,10,1),C419=149000),"UNLIMITED 100",
IF(AND(A419&lt;DATE(2023,10,1),C419=182000),"UNLIMITED 150",
IF(AND(A419&lt;DATE(2023,10,1),C419=332000),"UNLIMITED 300",
IF(AND(A419&lt;DATE(2023,10,1),C419=212000),"CAPPED 200",
IF(AND(A419&lt;DATE(2023,10,1),C419=392000),"CAPPED 500",
IF(AND(A419&lt;DATE(2023,10,1),C419=25000),"UNLIMITED 50R",
IF(AND(A419&lt;DATE(2023,10,1),C419=38000),"UNLIMITED 100R",
IF(AND(A419&lt;DATE(2023,10,1),C419=49000),"UNLIMITED 150R",
IF(AND(A419&lt;DATE(2023,10,1),C419=99000),"UNLIMITED 300R",
IF(AND(A419&lt;DATE(2023,10,1),C419=59000),"CAPPED 200R",
IF(AND(A419&lt;DATE(2023,10,1),C419=119000),"CAPPED 500R",
IF(AND(A419&gt;=DATE(2023,10,1),A419&lt;DATE(2024,4,1),C419=125000),"UNLIMITED 50",
IF(AND(A419&gt;=DATE(2023,10,1),A419&lt;DATE(2024,4,1),C419=179000),"UNLIMITED 100",
IF(AND(A419&gt;=DATE(2023,10,1),A419&lt;DATE(2024,4,1),C419=233000),"UNLIMITED 150",
IF(AND(A419&gt;=DATE(2023,10,1),A419&lt;DATE(2024,4,1),C419=350000),"UNLIMITED 300",
IF(AND(A419&gt;=DATE(2023,10,1),A419&lt;DATE(2024,4,1),C419=30000),"UNLIMITED 50R",
IF(AND(A419&gt;=DATE(2023,10,1),A419&lt;DATE(2024,4,1),C419=48000),"UNLIMITED 100R",
IF(AND(A419&gt;=DATE(2023,10,1),A419&lt;DATE(2024,4,1),C419=66000),"UNLIMITED 150R",
IF(AND(A419&gt;=DATE(2023,10,1),A419&lt;DATE(2024,4,1),C419=105000),"UNLIMITED 300R",
IF(AND(A419&gt;=DATE(2024,4,1),C419=140000),"UNLIMITED 50",
IF(AND(A419&gt;=DATE(2024,4,1),C419=230000),"UNLIMITED 100",
IF(AND(A419&gt;=DATE(2024,4,1),C419=311000),"UNLIMITED 150",
IF(AND(A419&gt;=DATE(2024,4,1),C419=470000),"UNLIMITED 300",
IF(AND(A419&gt;=DATE(2024,4,1),C419=35000),"UNLIMITED 50R",
IF(AND(A419&gt;=DATE(2024,4,1),C419=65000),"UNLIMITED 100R",
IF(AND(A419&gt;=DATE(2024,4,1),C419=92000),"UNLIMITED 150R",
IF(AND(A419&gt;=DATE(2024,4,1),C419=145000),"UNLIMITED 300R",IF(AND(A419&lt;DATE(2023,10,1),C419=75000),"UNLIMITED 50L",
IF(AND(A419&lt;DATE(2023,10,1),C419=114000),"UNLIMITED 100L",
IF(AND(A419&lt;DATE(2023,10,1),C419=147000),"UNLIMITED 150L",
IF(AND(A419&lt;DATE(2023,10,1),C419=297000),"UNLIMITED 300L",
IF(AND(A419&lt;DATE(2023,10,1),C419=177000),"CAPPED 200L",
IF(AND(A419&lt;DATE(2023,10,1),C419=357000),"CAPPED 500L",
IF(AND(A419&gt;=DATE(2023,10,1),A419&lt;DATE(2024,4,1),C419=90000),"UNLIMITED 50L",
IF(AND(A419&gt;=DATE(2023,10,1),A419&lt;DATE(2024,4,1),C419=144000),"UNLIMITED 100L",
IF(AND(A419&gt;=DATE(2023,10,1),A419&lt;DATE(2024,4,1),C419=198000),"UNLIMITED 150L",
IF(AND(A419&gt;=DATE(2023,10,1),A419&lt;DATE(2024,4,1),C419=315000),"UNLIMITED 300L",
IF(AND(A419&gt;=DATE(2024,4,1),C419=105000),"UNLIMITED 50L",
IF(AND(A419&gt;=DATE(2024,4,1),C419=195000),"UNLIMITED 100L",
IF(AND(A419&gt;=DATE(2024,4,1),C419=276000),"UNLIMITED 150L",
IF(AND(A419&gt;=DATE(2024,4,1),C419=435000),"UNLIMITED 300L",""))))))))))))))))))))))))))))))))))))))))))</f>
        <v>UNLIMITED 100R</v>
      </c>
      <c r="I419" s="4" t="s">
        <v>853</v>
      </c>
      <c r="J419" s="3">
        <f t="shared" si="52"/>
        <v>38000</v>
      </c>
      <c r="K419" s="3">
        <f t="shared" si="54"/>
        <v>0</v>
      </c>
      <c r="L419" s="5" t="str">
        <f t="shared" si="55"/>
        <v>68</v>
      </c>
      <c r="M419" s="3">
        <f t="shared" si="56"/>
        <v>25840.000000000004</v>
      </c>
      <c r="N419" s="6">
        <f t="shared" si="57"/>
        <v>32</v>
      </c>
      <c r="O419" s="3">
        <f t="shared" si="58"/>
        <v>12159.999999999996</v>
      </c>
    </row>
    <row r="420" spans="1:15" x14ac:dyDescent="0.25">
      <c r="A420" s="2">
        <v>45061</v>
      </c>
      <c r="B420" s="4" t="s">
        <v>555</v>
      </c>
      <c r="C420" s="3">
        <v>99000</v>
      </c>
      <c r="D420" s="4" t="s">
        <v>57</v>
      </c>
      <c r="E420" s="4" t="s">
        <v>30</v>
      </c>
      <c r="F420" s="4" t="s">
        <v>31</v>
      </c>
      <c r="G420" s="4" t="s">
        <v>130</v>
      </c>
      <c r="H420" s="4" t="str">
        <f t="shared" si="61"/>
        <v>UNLIMITED 300R</v>
      </c>
      <c r="I420" s="4" t="s">
        <v>855</v>
      </c>
      <c r="J420" s="3">
        <f t="shared" si="52"/>
        <v>99000</v>
      </c>
      <c r="K420" s="3">
        <f t="shared" si="54"/>
        <v>0</v>
      </c>
      <c r="L420" s="5" t="str">
        <f t="shared" si="55"/>
        <v>63</v>
      </c>
      <c r="M420" s="3">
        <f t="shared" si="56"/>
        <v>62370</v>
      </c>
      <c r="N420" s="6">
        <f t="shared" si="57"/>
        <v>37</v>
      </c>
      <c r="O420" s="3">
        <f t="shared" si="58"/>
        <v>36630</v>
      </c>
    </row>
    <row r="421" spans="1:15" x14ac:dyDescent="0.25">
      <c r="A421" s="2">
        <v>45061</v>
      </c>
      <c r="B421" s="4" t="s">
        <v>556</v>
      </c>
      <c r="C421" s="3">
        <v>99000</v>
      </c>
      <c r="D421" s="4" t="s">
        <v>57</v>
      </c>
      <c r="E421" s="4" t="s">
        <v>30</v>
      </c>
      <c r="F421" s="4" t="s">
        <v>31</v>
      </c>
      <c r="G421" s="4" t="s">
        <v>130</v>
      </c>
      <c r="H421" s="4" t="str">
        <f t="shared" si="61"/>
        <v>UNLIMITED 300R</v>
      </c>
      <c r="I421" s="4" t="s">
        <v>855</v>
      </c>
      <c r="J421" s="3">
        <f t="shared" si="52"/>
        <v>99000</v>
      </c>
      <c r="K421" s="3">
        <f t="shared" si="54"/>
        <v>0</v>
      </c>
      <c r="L421" s="5" t="str">
        <f t="shared" si="55"/>
        <v>63</v>
      </c>
      <c r="M421" s="3">
        <f t="shared" si="56"/>
        <v>62370</v>
      </c>
      <c r="N421" s="6">
        <f t="shared" si="57"/>
        <v>37</v>
      </c>
      <c r="O421" s="3">
        <f t="shared" si="58"/>
        <v>36630</v>
      </c>
    </row>
    <row r="422" spans="1:15" x14ac:dyDescent="0.25">
      <c r="A422" s="2">
        <v>45061</v>
      </c>
      <c r="B422" s="4" t="s">
        <v>274</v>
      </c>
      <c r="C422" s="3">
        <v>25000</v>
      </c>
      <c r="D422" s="4" t="s">
        <v>29</v>
      </c>
      <c r="E422" s="4" t="s">
        <v>30</v>
      </c>
      <c r="F422" s="4" t="s">
        <v>31</v>
      </c>
      <c r="G422" s="4" t="s">
        <v>130</v>
      </c>
      <c r="H422" s="4" t="str">
        <f t="shared" si="61"/>
        <v>UNLIMITED 50R</v>
      </c>
      <c r="I422" s="4" t="s">
        <v>854</v>
      </c>
      <c r="J422" s="3">
        <f t="shared" si="52"/>
        <v>25000</v>
      </c>
      <c r="K422" s="3">
        <f t="shared" si="54"/>
        <v>0</v>
      </c>
      <c r="L422" s="5" t="str">
        <f t="shared" si="55"/>
        <v>65</v>
      </c>
      <c r="M422" s="3">
        <f t="shared" si="56"/>
        <v>16250</v>
      </c>
      <c r="N422" s="6">
        <f t="shared" si="57"/>
        <v>35</v>
      </c>
      <c r="O422" s="3">
        <f t="shared" si="58"/>
        <v>8750</v>
      </c>
    </row>
    <row r="423" spans="1:15" x14ac:dyDescent="0.25">
      <c r="A423" s="2">
        <v>45061</v>
      </c>
      <c r="B423" s="4" t="s">
        <v>275</v>
      </c>
      <c r="C423" s="3">
        <v>25000</v>
      </c>
      <c r="D423" s="4" t="s">
        <v>29</v>
      </c>
      <c r="E423" s="4" t="s">
        <v>30</v>
      </c>
      <c r="F423" s="4" t="s">
        <v>31</v>
      </c>
      <c r="G423" s="4" t="s">
        <v>130</v>
      </c>
      <c r="H423" s="4" t="str">
        <f t="shared" si="61"/>
        <v>UNLIMITED 50R</v>
      </c>
      <c r="I423" s="4" t="s">
        <v>854</v>
      </c>
      <c r="J423" s="3">
        <f t="shared" si="52"/>
        <v>25000</v>
      </c>
      <c r="K423" s="3">
        <f t="shared" si="54"/>
        <v>0</v>
      </c>
      <c r="L423" s="5" t="str">
        <f t="shared" si="55"/>
        <v>65</v>
      </c>
      <c r="M423" s="3">
        <f t="shared" si="56"/>
        <v>16250</v>
      </c>
      <c r="N423" s="6">
        <f t="shared" si="57"/>
        <v>35</v>
      </c>
      <c r="O423" s="3">
        <f t="shared" si="58"/>
        <v>8750</v>
      </c>
    </row>
    <row r="424" spans="1:15" x14ac:dyDescent="0.25">
      <c r="A424" s="2">
        <v>45062</v>
      </c>
      <c r="B424" s="4" t="s">
        <v>557</v>
      </c>
      <c r="C424" s="3">
        <v>38000</v>
      </c>
      <c r="D424" s="4" t="s">
        <v>29</v>
      </c>
      <c r="E424" s="4" t="s">
        <v>30</v>
      </c>
      <c r="F424" s="4" t="s">
        <v>31</v>
      </c>
      <c r="G424" s="4" t="s">
        <v>130</v>
      </c>
      <c r="H424" s="4" t="str">
        <f t="shared" si="61"/>
        <v>UNLIMITED 100R</v>
      </c>
      <c r="I424" s="4" t="s">
        <v>853</v>
      </c>
      <c r="J424" s="3">
        <f t="shared" si="52"/>
        <v>38000</v>
      </c>
      <c r="K424" s="3">
        <f t="shared" si="54"/>
        <v>0</v>
      </c>
      <c r="L424" s="5" t="str">
        <f t="shared" si="55"/>
        <v>68</v>
      </c>
      <c r="M424" s="3">
        <f t="shared" si="56"/>
        <v>25840.000000000004</v>
      </c>
      <c r="N424" s="6">
        <f t="shared" si="57"/>
        <v>32</v>
      </c>
      <c r="O424" s="3">
        <f t="shared" si="58"/>
        <v>12159.999999999996</v>
      </c>
    </row>
    <row r="425" spans="1:15" x14ac:dyDescent="0.25">
      <c r="A425" s="2">
        <v>45062</v>
      </c>
      <c r="B425" s="4" t="s">
        <v>476</v>
      </c>
      <c r="C425" s="3">
        <v>25000</v>
      </c>
      <c r="D425" s="4" t="s">
        <v>29</v>
      </c>
      <c r="E425" s="4" t="s">
        <v>30</v>
      </c>
      <c r="F425" s="4" t="s">
        <v>31</v>
      </c>
      <c r="G425" s="4" t="s">
        <v>130</v>
      </c>
      <c r="H425" s="4" t="str">
        <f t="shared" si="61"/>
        <v>UNLIMITED 50R</v>
      </c>
      <c r="I425" s="4" t="s">
        <v>854</v>
      </c>
      <c r="J425" s="3">
        <f t="shared" si="52"/>
        <v>25000</v>
      </c>
      <c r="K425" s="3">
        <f t="shared" si="54"/>
        <v>0</v>
      </c>
      <c r="L425" s="5" t="str">
        <f t="shared" si="55"/>
        <v>65</v>
      </c>
      <c r="M425" s="3">
        <f t="shared" si="56"/>
        <v>16250</v>
      </c>
      <c r="N425" s="6">
        <f t="shared" si="57"/>
        <v>35</v>
      </c>
      <c r="O425" s="3">
        <f t="shared" si="58"/>
        <v>8750</v>
      </c>
    </row>
    <row r="426" spans="1:15" x14ac:dyDescent="0.25">
      <c r="A426" s="2">
        <v>45062</v>
      </c>
      <c r="B426" s="4" t="s">
        <v>558</v>
      </c>
      <c r="C426" s="3">
        <v>25000</v>
      </c>
      <c r="D426" s="4" t="s">
        <v>57</v>
      </c>
      <c r="E426" s="4" t="s">
        <v>36</v>
      </c>
      <c r="F426" s="4" t="s">
        <v>46</v>
      </c>
      <c r="G426" s="4" t="s">
        <v>130</v>
      </c>
      <c r="H426" s="4" t="str">
        <f t="shared" si="61"/>
        <v>UNLIMITED 50R</v>
      </c>
      <c r="I426" s="4" t="s">
        <v>854</v>
      </c>
      <c r="J426" s="3">
        <f t="shared" si="52"/>
        <v>25000</v>
      </c>
      <c r="K426" s="3">
        <f t="shared" si="54"/>
        <v>0</v>
      </c>
      <c r="L426" s="5" t="str">
        <f t="shared" si="55"/>
        <v>65</v>
      </c>
      <c r="M426" s="3">
        <f t="shared" si="56"/>
        <v>16250</v>
      </c>
      <c r="N426" s="6">
        <f t="shared" si="57"/>
        <v>35</v>
      </c>
      <c r="O426" s="3">
        <f t="shared" si="58"/>
        <v>8750</v>
      </c>
    </row>
    <row r="427" spans="1:15" x14ac:dyDescent="0.25">
      <c r="A427" s="2">
        <v>45064</v>
      </c>
      <c r="B427" s="4" t="s">
        <v>559</v>
      </c>
      <c r="C427" s="3">
        <v>38000</v>
      </c>
      <c r="D427" s="4" t="s">
        <v>29</v>
      </c>
      <c r="E427" s="4" t="s">
        <v>30</v>
      </c>
      <c r="F427" s="4" t="s">
        <v>31</v>
      </c>
      <c r="G427" s="4" t="s">
        <v>130</v>
      </c>
      <c r="H427" s="4" t="str">
        <f t="shared" si="61"/>
        <v>UNLIMITED 100R</v>
      </c>
      <c r="I427" s="4" t="s">
        <v>853</v>
      </c>
      <c r="J427" s="3">
        <f t="shared" si="52"/>
        <v>38000</v>
      </c>
      <c r="K427" s="3">
        <f t="shared" si="54"/>
        <v>0</v>
      </c>
      <c r="L427" s="5" t="str">
        <f t="shared" si="55"/>
        <v>68</v>
      </c>
      <c r="M427" s="3">
        <f t="shared" si="56"/>
        <v>25840.000000000004</v>
      </c>
      <c r="N427" s="6">
        <f t="shared" si="57"/>
        <v>32</v>
      </c>
      <c r="O427" s="3">
        <f t="shared" si="58"/>
        <v>12159.999999999996</v>
      </c>
    </row>
    <row r="428" spans="1:15" x14ac:dyDescent="0.25">
      <c r="A428" s="2">
        <v>45065</v>
      </c>
      <c r="B428" s="4" t="s">
        <v>560</v>
      </c>
      <c r="C428" s="3">
        <v>25000</v>
      </c>
      <c r="D428" s="4" t="s">
        <v>57</v>
      </c>
      <c r="E428" s="4" t="s">
        <v>36</v>
      </c>
      <c r="F428" s="4" t="s">
        <v>46</v>
      </c>
      <c r="G428" s="4" t="s">
        <v>130</v>
      </c>
      <c r="H428" s="4" t="str">
        <f t="shared" si="61"/>
        <v>UNLIMITED 50R</v>
      </c>
      <c r="I428" s="4" t="s">
        <v>854</v>
      </c>
      <c r="J428" s="3">
        <f t="shared" ref="J428:J491" si="62">IF(OR(I428="UNLIMITED 50", I428="UNLIMITED 100", I428="UNLIMITED 150", I428="UNLIMITED 300", I428="CAPPED 200", I428="CAPPED 500"), C428-35000,
IF(OR(I428="UNLIMITED 50(Recurrent)", I428="UNLIMITED 100(Recurrent)", I428="UNLIMITED 150(Recurrent)", I428="UNLIMITED 300(Recurrent)", I428="CAPPED 200(Recurrent)", I428="CAPPED 500(Recurrent)"), C428,
IF(OR(I428="UNLIMITED 50 (No logistics)", I428="UNLIMITED 100 (No logistics)", I428="UNLIMITED 150 (No logistics)", I428="UNLIMITED 300 (No logistics)", I428="CAPPED 200 (No logistics)", I428="CAPPED 500 (No logistics)"), C428,
IF(I428="N/A", "N/A", ""))))</f>
        <v>25000</v>
      </c>
      <c r="K428" s="3">
        <f t="shared" si="54"/>
        <v>0</v>
      </c>
      <c r="L428" s="5" t="str">
        <f t="shared" si="55"/>
        <v>65</v>
      </c>
      <c r="M428" s="3">
        <f t="shared" si="56"/>
        <v>16250</v>
      </c>
      <c r="N428" s="6">
        <f t="shared" si="57"/>
        <v>35</v>
      </c>
      <c r="O428" s="3">
        <f t="shared" si="58"/>
        <v>8750</v>
      </c>
    </row>
    <row r="429" spans="1:15" x14ac:dyDescent="0.25">
      <c r="A429" s="2">
        <v>45067</v>
      </c>
      <c r="B429" s="4" t="s">
        <v>561</v>
      </c>
      <c r="C429" s="3">
        <v>25000</v>
      </c>
      <c r="D429" s="4" t="s">
        <v>57</v>
      </c>
      <c r="E429" s="4" t="s">
        <v>30</v>
      </c>
      <c r="F429" s="4" t="s">
        <v>31</v>
      </c>
      <c r="G429" s="4" t="s">
        <v>130</v>
      </c>
      <c r="H429" s="4" t="str">
        <f t="shared" si="61"/>
        <v>UNLIMITED 50R</v>
      </c>
      <c r="I429" s="4" t="s">
        <v>854</v>
      </c>
      <c r="J429" s="3">
        <f t="shared" si="62"/>
        <v>25000</v>
      </c>
      <c r="K429" s="3">
        <f t="shared" si="54"/>
        <v>0</v>
      </c>
      <c r="L429" s="5" t="str">
        <f t="shared" si="55"/>
        <v>65</v>
      </c>
      <c r="M429" s="3">
        <f t="shared" si="56"/>
        <v>16250</v>
      </c>
      <c r="N429" s="6">
        <f t="shared" si="57"/>
        <v>35</v>
      </c>
      <c r="O429" s="3">
        <f t="shared" si="58"/>
        <v>8750</v>
      </c>
    </row>
    <row r="430" spans="1:15" x14ac:dyDescent="0.25">
      <c r="A430" s="2">
        <v>45068</v>
      </c>
      <c r="B430" s="4" t="s">
        <v>563</v>
      </c>
      <c r="C430" s="3">
        <v>25000</v>
      </c>
      <c r="D430" s="4" t="s">
        <v>29</v>
      </c>
      <c r="E430" s="4" t="s">
        <v>30</v>
      </c>
      <c r="F430" s="4" t="s">
        <v>31</v>
      </c>
      <c r="G430" s="4" t="s">
        <v>130</v>
      </c>
      <c r="H430" s="4" t="str">
        <f t="shared" si="61"/>
        <v>UNLIMITED 50R</v>
      </c>
      <c r="I430" s="4" t="s">
        <v>854</v>
      </c>
      <c r="J430" s="3">
        <f t="shared" si="62"/>
        <v>25000</v>
      </c>
      <c r="K430" s="3">
        <f t="shared" si="54"/>
        <v>0</v>
      </c>
      <c r="L430" s="5" t="str">
        <f t="shared" si="55"/>
        <v>65</v>
      </c>
      <c r="M430" s="3">
        <f t="shared" si="56"/>
        <v>16250</v>
      </c>
      <c r="N430" s="6">
        <f t="shared" si="57"/>
        <v>35</v>
      </c>
      <c r="O430" s="3">
        <f t="shared" si="58"/>
        <v>8750</v>
      </c>
    </row>
    <row r="431" spans="1:15" x14ac:dyDescent="0.25">
      <c r="A431" s="2">
        <v>45069</v>
      </c>
      <c r="B431" s="4" t="s">
        <v>564</v>
      </c>
      <c r="C431" s="3">
        <v>38000</v>
      </c>
      <c r="D431" s="4" t="s">
        <v>29</v>
      </c>
      <c r="E431" s="4" t="s">
        <v>50</v>
      </c>
      <c r="F431" s="4" t="s">
        <v>46</v>
      </c>
      <c r="G431" s="4" t="s">
        <v>130</v>
      </c>
      <c r="H431" s="4" t="str">
        <f t="shared" si="61"/>
        <v>UNLIMITED 100R</v>
      </c>
      <c r="I431" s="4" t="s">
        <v>853</v>
      </c>
      <c r="J431" s="3">
        <f t="shared" si="62"/>
        <v>38000</v>
      </c>
      <c r="K431" s="3">
        <f t="shared" si="54"/>
        <v>0</v>
      </c>
      <c r="L431" s="5" t="str">
        <f t="shared" si="55"/>
        <v>68</v>
      </c>
      <c r="M431" s="3">
        <f t="shared" si="56"/>
        <v>25840.000000000004</v>
      </c>
      <c r="N431" s="6">
        <f t="shared" si="57"/>
        <v>32</v>
      </c>
      <c r="O431" s="3">
        <f t="shared" si="58"/>
        <v>12159.999999999996</v>
      </c>
    </row>
    <row r="432" spans="1:15" x14ac:dyDescent="0.25">
      <c r="A432" s="2">
        <v>45070</v>
      </c>
      <c r="B432" s="4" t="s">
        <v>566</v>
      </c>
      <c r="C432" s="3">
        <v>25000</v>
      </c>
      <c r="D432" s="4" t="s">
        <v>57</v>
      </c>
      <c r="E432" s="4" t="s">
        <v>155</v>
      </c>
      <c r="F432" s="4" t="s">
        <v>46</v>
      </c>
      <c r="G432" s="4" t="s">
        <v>130</v>
      </c>
      <c r="H432" s="4" t="str">
        <f t="shared" si="61"/>
        <v>UNLIMITED 50R</v>
      </c>
      <c r="I432" s="4" t="s">
        <v>854</v>
      </c>
      <c r="J432" s="3">
        <f t="shared" si="62"/>
        <v>25000</v>
      </c>
      <c r="K432" s="3">
        <f t="shared" si="54"/>
        <v>0</v>
      </c>
      <c r="L432" s="5" t="str">
        <f t="shared" si="55"/>
        <v>65</v>
      </c>
      <c r="M432" s="3">
        <f t="shared" si="56"/>
        <v>16250</v>
      </c>
      <c r="N432" s="6">
        <f t="shared" si="57"/>
        <v>35</v>
      </c>
      <c r="O432" s="3">
        <f t="shared" si="58"/>
        <v>8750</v>
      </c>
    </row>
    <row r="433" spans="1:15" x14ac:dyDescent="0.25">
      <c r="A433" s="2">
        <v>45070</v>
      </c>
      <c r="B433" s="4" t="s">
        <v>567</v>
      </c>
      <c r="C433" s="3">
        <v>25000</v>
      </c>
      <c r="D433" s="4" t="s">
        <v>57</v>
      </c>
      <c r="E433" s="4" t="s">
        <v>155</v>
      </c>
      <c r="F433" s="4" t="s">
        <v>46</v>
      </c>
      <c r="G433" s="4" t="s">
        <v>130</v>
      </c>
      <c r="H433" s="4" t="str">
        <f t="shared" si="61"/>
        <v>UNLIMITED 50R</v>
      </c>
      <c r="I433" s="4" t="s">
        <v>854</v>
      </c>
      <c r="J433" s="3">
        <f t="shared" si="62"/>
        <v>25000</v>
      </c>
      <c r="K433" s="3">
        <f t="shared" si="54"/>
        <v>0</v>
      </c>
      <c r="L433" s="5" t="str">
        <f t="shared" si="55"/>
        <v>65</v>
      </c>
      <c r="M433" s="3">
        <f t="shared" si="56"/>
        <v>16250</v>
      </c>
      <c r="N433" s="6">
        <f t="shared" si="57"/>
        <v>35</v>
      </c>
      <c r="O433" s="3">
        <f t="shared" si="58"/>
        <v>8750</v>
      </c>
    </row>
    <row r="434" spans="1:15" x14ac:dyDescent="0.25">
      <c r="A434" s="2">
        <v>45072</v>
      </c>
      <c r="B434" s="4" t="s">
        <v>559</v>
      </c>
      <c r="C434" s="3">
        <v>25000</v>
      </c>
      <c r="D434" s="4" t="s">
        <v>29</v>
      </c>
      <c r="E434" s="4" t="s">
        <v>30</v>
      </c>
      <c r="F434" s="4" t="s">
        <v>31</v>
      </c>
      <c r="G434" s="4" t="s">
        <v>130</v>
      </c>
      <c r="H434" s="4" t="str">
        <f t="shared" si="61"/>
        <v>UNLIMITED 50R</v>
      </c>
      <c r="I434" s="4" t="s">
        <v>854</v>
      </c>
      <c r="J434" s="3">
        <f t="shared" si="62"/>
        <v>25000</v>
      </c>
      <c r="K434" s="3">
        <f t="shared" si="54"/>
        <v>0</v>
      </c>
      <c r="L434" s="5" t="str">
        <f t="shared" si="55"/>
        <v>65</v>
      </c>
      <c r="M434" s="3">
        <f t="shared" si="56"/>
        <v>16250</v>
      </c>
      <c r="N434" s="6">
        <f t="shared" si="57"/>
        <v>35</v>
      </c>
      <c r="O434" s="3">
        <f t="shared" si="58"/>
        <v>8750</v>
      </c>
    </row>
    <row r="435" spans="1:15" x14ac:dyDescent="0.25">
      <c r="A435" s="2">
        <v>45072</v>
      </c>
      <c r="B435" s="4" t="s">
        <v>568</v>
      </c>
      <c r="C435" s="3">
        <v>25000</v>
      </c>
      <c r="D435" s="4" t="s">
        <v>29</v>
      </c>
      <c r="E435" s="4" t="s">
        <v>30</v>
      </c>
      <c r="F435" s="4" t="s">
        <v>31</v>
      </c>
      <c r="G435" s="4" t="s">
        <v>130</v>
      </c>
      <c r="H435" s="4" t="str">
        <f t="shared" si="61"/>
        <v>UNLIMITED 50R</v>
      </c>
      <c r="I435" s="4" t="s">
        <v>854</v>
      </c>
      <c r="J435" s="3">
        <f t="shared" si="62"/>
        <v>25000</v>
      </c>
      <c r="K435" s="3">
        <f t="shared" si="54"/>
        <v>0</v>
      </c>
      <c r="L435" s="5" t="str">
        <f t="shared" si="55"/>
        <v>65</v>
      </c>
      <c r="M435" s="3">
        <f t="shared" si="56"/>
        <v>16250</v>
      </c>
      <c r="N435" s="6">
        <f t="shared" si="57"/>
        <v>35</v>
      </c>
      <c r="O435" s="3">
        <f t="shared" si="58"/>
        <v>8750</v>
      </c>
    </row>
    <row r="436" spans="1:15" x14ac:dyDescent="0.25">
      <c r="A436" s="2">
        <v>45073</v>
      </c>
      <c r="B436" s="4" t="s">
        <v>75</v>
      </c>
      <c r="C436" s="3">
        <v>38000</v>
      </c>
      <c r="D436" s="4" t="s">
        <v>29</v>
      </c>
      <c r="E436" s="4" t="s">
        <v>36</v>
      </c>
      <c r="F436" s="4" t="s">
        <v>37</v>
      </c>
      <c r="G436" s="4" t="s">
        <v>130</v>
      </c>
      <c r="H436" s="4" t="str">
        <f t="shared" si="61"/>
        <v>UNLIMITED 100R</v>
      </c>
      <c r="I436" s="4" t="s">
        <v>853</v>
      </c>
      <c r="J436" s="3">
        <f t="shared" si="62"/>
        <v>38000</v>
      </c>
      <c r="K436" s="3">
        <f t="shared" si="54"/>
        <v>0</v>
      </c>
      <c r="L436" s="5" t="str">
        <f t="shared" si="55"/>
        <v>68</v>
      </c>
      <c r="M436" s="3">
        <f t="shared" si="56"/>
        <v>25840.000000000004</v>
      </c>
      <c r="N436" s="6">
        <f t="shared" si="57"/>
        <v>32</v>
      </c>
      <c r="O436" s="3">
        <f t="shared" si="58"/>
        <v>12159.999999999996</v>
      </c>
    </row>
    <row r="437" spans="1:15" x14ac:dyDescent="0.25">
      <c r="A437" s="2">
        <v>45077</v>
      </c>
      <c r="B437" s="4" t="s">
        <v>569</v>
      </c>
      <c r="C437" s="3">
        <v>25000</v>
      </c>
      <c r="D437" s="4" t="s">
        <v>57</v>
      </c>
      <c r="E437" s="4" t="s">
        <v>50</v>
      </c>
      <c r="F437" s="4" t="s">
        <v>46</v>
      </c>
      <c r="G437" s="4" t="s">
        <v>130</v>
      </c>
      <c r="H437" s="4" t="str">
        <f t="shared" si="61"/>
        <v>UNLIMITED 50R</v>
      </c>
      <c r="I437" s="4" t="s">
        <v>854</v>
      </c>
      <c r="J437" s="3">
        <f t="shared" si="62"/>
        <v>25000</v>
      </c>
      <c r="K437" s="3">
        <f t="shared" si="54"/>
        <v>0</v>
      </c>
      <c r="L437" s="5" t="str">
        <f t="shared" si="55"/>
        <v>65</v>
      </c>
      <c r="M437" s="3">
        <f t="shared" si="56"/>
        <v>16250</v>
      </c>
      <c r="N437" s="6">
        <f t="shared" si="57"/>
        <v>35</v>
      </c>
      <c r="O437" s="3">
        <f t="shared" si="58"/>
        <v>8750</v>
      </c>
    </row>
    <row r="438" spans="1:15" x14ac:dyDescent="0.25">
      <c r="A438" s="2">
        <v>45080</v>
      </c>
      <c r="B438" s="4" t="s">
        <v>570</v>
      </c>
      <c r="C438" s="3">
        <v>25000</v>
      </c>
      <c r="D438" s="4" t="s">
        <v>57</v>
      </c>
      <c r="E438" s="4" t="s">
        <v>30</v>
      </c>
      <c r="F438" s="4" t="s">
        <v>31</v>
      </c>
      <c r="G438" s="4" t="s">
        <v>130</v>
      </c>
      <c r="H438" s="4" t="str">
        <f t="shared" si="61"/>
        <v>UNLIMITED 50R</v>
      </c>
      <c r="I438" s="4" t="s">
        <v>854</v>
      </c>
      <c r="J438" s="3">
        <f t="shared" si="62"/>
        <v>25000</v>
      </c>
      <c r="K438" s="3">
        <f t="shared" si="54"/>
        <v>0</v>
      </c>
      <c r="L438" s="5" t="str">
        <f t="shared" si="55"/>
        <v>65</v>
      </c>
      <c r="M438" s="3">
        <f t="shared" si="56"/>
        <v>16250</v>
      </c>
      <c r="N438" s="6">
        <f t="shared" si="57"/>
        <v>35</v>
      </c>
      <c r="O438" s="3">
        <f t="shared" si="58"/>
        <v>8750</v>
      </c>
    </row>
    <row r="439" spans="1:15" x14ac:dyDescent="0.25">
      <c r="A439" s="2">
        <v>45081</v>
      </c>
      <c r="B439" s="4" t="s">
        <v>211</v>
      </c>
      <c r="C439" s="3">
        <v>25000</v>
      </c>
      <c r="D439" s="4" t="s">
        <v>57</v>
      </c>
      <c r="E439" s="4" t="s">
        <v>36</v>
      </c>
      <c r="F439" s="4" t="s">
        <v>37</v>
      </c>
      <c r="G439" s="4" t="s">
        <v>130</v>
      </c>
      <c r="H439" s="4" t="str">
        <f t="shared" si="61"/>
        <v>UNLIMITED 50R</v>
      </c>
      <c r="I439" s="4" t="s">
        <v>854</v>
      </c>
      <c r="J439" s="3">
        <f t="shared" si="62"/>
        <v>25000</v>
      </c>
      <c r="K439" s="3">
        <f t="shared" si="54"/>
        <v>0</v>
      </c>
      <c r="L439" s="5" t="str">
        <f t="shared" si="55"/>
        <v>65</v>
      </c>
      <c r="M439" s="3">
        <f t="shared" si="56"/>
        <v>16250</v>
      </c>
      <c r="N439" s="6">
        <f t="shared" si="57"/>
        <v>35</v>
      </c>
      <c r="O439" s="3">
        <f t="shared" si="58"/>
        <v>8750</v>
      </c>
    </row>
    <row r="440" spans="1:15" x14ac:dyDescent="0.25">
      <c r="A440" s="2">
        <v>45081</v>
      </c>
      <c r="B440" s="4" t="s">
        <v>571</v>
      </c>
      <c r="C440" s="3">
        <v>25000</v>
      </c>
      <c r="D440" s="4" t="s">
        <v>57</v>
      </c>
      <c r="E440" s="4" t="s">
        <v>36</v>
      </c>
      <c r="F440" s="4" t="s">
        <v>37</v>
      </c>
      <c r="G440" s="4" t="s">
        <v>130</v>
      </c>
      <c r="H440" s="4" t="str">
        <f t="shared" si="61"/>
        <v>UNLIMITED 50R</v>
      </c>
      <c r="I440" s="4" t="s">
        <v>854</v>
      </c>
      <c r="J440" s="3">
        <f t="shared" si="62"/>
        <v>25000</v>
      </c>
      <c r="K440" s="3">
        <f t="shared" si="54"/>
        <v>0</v>
      </c>
      <c r="L440" s="5" t="str">
        <f t="shared" si="55"/>
        <v>65</v>
      </c>
      <c r="M440" s="3">
        <f t="shared" si="56"/>
        <v>16250</v>
      </c>
      <c r="N440" s="6">
        <f t="shared" si="57"/>
        <v>35</v>
      </c>
      <c r="O440" s="3">
        <f t="shared" si="58"/>
        <v>8750</v>
      </c>
    </row>
    <row r="441" spans="1:15" x14ac:dyDescent="0.25">
      <c r="A441" s="2">
        <v>45081</v>
      </c>
      <c r="B441" s="4" t="s">
        <v>572</v>
      </c>
      <c r="C441" s="3">
        <v>25000</v>
      </c>
      <c r="D441" s="4" t="s">
        <v>57</v>
      </c>
      <c r="E441" s="4" t="s">
        <v>36</v>
      </c>
      <c r="F441" s="4" t="s">
        <v>37</v>
      </c>
      <c r="G441" s="4" t="s">
        <v>130</v>
      </c>
      <c r="H441" s="4" t="str">
        <f t="shared" si="61"/>
        <v>UNLIMITED 50R</v>
      </c>
      <c r="I441" s="4" t="s">
        <v>854</v>
      </c>
      <c r="J441" s="3">
        <f t="shared" si="62"/>
        <v>25000</v>
      </c>
      <c r="K441" s="3">
        <f t="shared" si="54"/>
        <v>0</v>
      </c>
      <c r="L441" s="5" t="str">
        <f t="shared" si="55"/>
        <v>65</v>
      </c>
      <c r="M441" s="3">
        <f t="shared" si="56"/>
        <v>16250</v>
      </c>
      <c r="N441" s="6">
        <f t="shared" si="57"/>
        <v>35</v>
      </c>
      <c r="O441" s="3">
        <f t="shared" si="58"/>
        <v>8750</v>
      </c>
    </row>
    <row r="442" spans="1:15" x14ac:dyDescent="0.25">
      <c r="A442" s="2">
        <v>45085</v>
      </c>
      <c r="B442" s="4" t="s">
        <v>504</v>
      </c>
      <c r="C442" s="3">
        <v>38000</v>
      </c>
      <c r="D442" s="4" t="s">
        <v>57</v>
      </c>
      <c r="E442" s="4" t="s">
        <v>45</v>
      </c>
      <c r="F442" s="4" t="s">
        <v>46</v>
      </c>
      <c r="G442" s="4" t="s">
        <v>130</v>
      </c>
      <c r="H442" s="4" t="str">
        <f t="shared" si="61"/>
        <v>UNLIMITED 100R</v>
      </c>
      <c r="I442" s="4" t="s">
        <v>853</v>
      </c>
      <c r="J442" s="3">
        <f t="shared" si="62"/>
        <v>38000</v>
      </c>
      <c r="K442" s="3">
        <f t="shared" si="54"/>
        <v>0</v>
      </c>
      <c r="L442" s="5" t="str">
        <f t="shared" si="55"/>
        <v>68</v>
      </c>
      <c r="M442" s="3">
        <f t="shared" si="56"/>
        <v>25840.000000000004</v>
      </c>
      <c r="N442" s="6">
        <f t="shared" si="57"/>
        <v>32</v>
      </c>
      <c r="O442" s="3">
        <f t="shared" si="58"/>
        <v>12159.999999999996</v>
      </c>
    </row>
    <row r="443" spans="1:15" x14ac:dyDescent="0.25">
      <c r="A443" s="2">
        <v>45089</v>
      </c>
      <c r="B443" s="4" t="s">
        <v>573</v>
      </c>
      <c r="C443" s="3">
        <v>39675</v>
      </c>
      <c r="D443" s="4" t="s">
        <v>29</v>
      </c>
      <c r="E443" s="4" t="s">
        <v>30</v>
      </c>
      <c r="F443" s="4" t="s">
        <v>409</v>
      </c>
      <c r="G443" s="4" t="s">
        <v>437</v>
      </c>
      <c r="H443" s="4" t="s">
        <v>864</v>
      </c>
      <c r="I443" s="4" t="s">
        <v>864</v>
      </c>
      <c r="J443" s="3" t="str">
        <f t="shared" si="62"/>
        <v>N/A</v>
      </c>
      <c r="K443" s="3" t="str">
        <f t="shared" si="54"/>
        <v>N/A</v>
      </c>
      <c r="L443" s="5" t="str">
        <f t="shared" si="55"/>
        <v>N/A</v>
      </c>
      <c r="M443" s="3" t="s">
        <v>864</v>
      </c>
      <c r="N443" s="6" t="s">
        <v>864</v>
      </c>
      <c r="O443" s="3" t="s">
        <v>864</v>
      </c>
    </row>
    <row r="444" spans="1:15" x14ac:dyDescent="0.25">
      <c r="A444" s="2">
        <v>45089</v>
      </c>
      <c r="B444" s="4" t="s">
        <v>574</v>
      </c>
      <c r="C444" s="3">
        <v>39675</v>
      </c>
      <c r="D444" s="4" t="s">
        <v>29</v>
      </c>
      <c r="E444" s="4" t="s">
        <v>30</v>
      </c>
      <c r="F444" s="4" t="s">
        <v>409</v>
      </c>
      <c r="G444" s="4" t="s">
        <v>437</v>
      </c>
      <c r="H444" s="4" t="s">
        <v>864</v>
      </c>
      <c r="I444" s="4" t="s">
        <v>864</v>
      </c>
      <c r="J444" s="3" t="str">
        <f t="shared" si="62"/>
        <v>N/A</v>
      </c>
      <c r="K444" s="3" t="str">
        <f t="shared" si="54"/>
        <v>N/A</v>
      </c>
      <c r="L444" s="5" t="str">
        <f t="shared" si="55"/>
        <v>N/A</v>
      </c>
      <c r="M444" s="3" t="s">
        <v>864</v>
      </c>
      <c r="N444" s="6" t="s">
        <v>864</v>
      </c>
      <c r="O444" s="3" t="s">
        <v>864</v>
      </c>
    </row>
    <row r="445" spans="1:15" x14ac:dyDescent="0.25">
      <c r="A445" s="2">
        <v>45089</v>
      </c>
      <c r="B445" s="4" t="s">
        <v>575</v>
      </c>
      <c r="C445" s="3">
        <v>39675</v>
      </c>
      <c r="D445" s="4" t="s">
        <v>29</v>
      </c>
      <c r="E445" s="4" t="s">
        <v>30</v>
      </c>
      <c r="F445" s="4" t="s">
        <v>409</v>
      </c>
      <c r="G445" s="4" t="s">
        <v>437</v>
      </c>
      <c r="H445" s="4" t="s">
        <v>864</v>
      </c>
      <c r="I445" s="4" t="s">
        <v>864</v>
      </c>
      <c r="J445" s="3" t="str">
        <f t="shared" si="62"/>
        <v>N/A</v>
      </c>
      <c r="K445" s="3" t="str">
        <f t="shared" si="54"/>
        <v>N/A</v>
      </c>
      <c r="L445" s="5" t="str">
        <f t="shared" si="55"/>
        <v>N/A</v>
      </c>
      <c r="M445" s="3" t="s">
        <v>864</v>
      </c>
      <c r="N445" s="6" t="s">
        <v>864</v>
      </c>
      <c r="O445" s="3" t="s">
        <v>864</v>
      </c>
    </row>
    <row r="446" spans="1:15" x14ac:dyDescent="0.25">
      <c r="A446" s="2">
        <v>45089</v>
      </c>
      <c r="B446" s="4" t="s">
        <v>324</v>
      </c>
      <c r="C446" s="3">
        <v>119000</v>
      </c>
      <c r="D446" s="4" t="s">
        <v>57</v>
      </c>
      <c r="E446" s="4" t="s">
        <v>30</v>
      </c>
      <c r="F446" s="4" t="s">
        <v>31</v>
      </c>
      <c r="G446" s="4" t="s">
        <v>130</v>
      </c>
      <c r="H446" s="4" t="str">
        <f t="shared" ref="H446:H477" si="63">IF(AND(A446&lt;DATE(2023,10,1),C446=110000),"UNLIMITED 50",
IF(AND(A446&lt;DATE(2023,10,1),C446=149000),"UNLIMITED 100",
IF(AND(A446&lt;DATE(2023,10,1),C446=182000),"UNLIMITED 150",
IF(AND(A446&lt;DATE(2023,10,1),C446=332000),"UNLIMITED 300",
IF(AND(A446&lt;DATE(2023,10,1),C446=212000),"CAPPED 200",
IF(AND(A446&lt;DATE(2023,10,1),C446=392000),"CAPPED 500",
IF(AND(A446&lt;DATE(2023,10,1),C446=25000),"UNLIMITED 50R",
IF(AND(A446&lt;DATE(2023,10,1),C446=38000),"UNLIMITED 100R",
IF(AND(A446&lt;DATE(2023,10,1),C446=49000),"UNLIMITED 150R",
IF(AND(A446&lt;DATE(2023,10,1),C446=99000),"UNLIMITED 300R",
IF(AND(A446&lt;DATE(2023,10,1),C446=59000),"CAPPED 200R",
IF(AND(A446&lt;DATE(2023,10,1),C446=119000),"CAPPED 500R",
IF(AND(A446&gt;=DATE(2023,10,1),A446&lt;DATE(2024,4,1),C446=125000),"UNLIMITED 50",
IF(AND(A446&gt;=DATE(2023,10,1),A446&lt;DATE(2024,4,1),C446=179000),"UNLIMITED 100",
IF(AND(A446&gt;=DATE(2023,10,1),A446&lt;DATE(2024,4,1),C446=233000),"UNLIMITED 150",
IF(AND(A446&gt;=DATE(2023,10,1),A446&lt;DATE(2024,4,1),C446=350000),"UNLIMITED 300",
IF(AND(A446&gt;=DATE(2023,10,1),A446&lt;DATE(2024,4,1),C446=30000),"UNLIMITED 50R",
IF(AND(A446&gt;=DATE(2023,10,1),A446&lt;DATE(2024,4,1),C446=48000),"UNLIMITED 100R",
IF(AND(A446&gt;=DATE(2023,10,1),A446&lt;DATE(2024,4,1),C446=66000),"UNLIMITED 150R",
IF(AND(A446&gt;=DATE(2023,10,1),A446&lt;DATE(2024,4,1),C446=105000),"UNLIMITED 300R",
IF(AND(A446&gt;=DATE(2024,4,1),C446=140000),"UNLIMITED 50",
IF(AND(A446&gt;=DATE(2024,4,1),C446=230000),"UNLIMITED 100",
IF(AND(A446&gt;=DATE(2024,4,1),C446=311000),"UNLIMITED 150",
IF(AND(A446&gt;=DATE(2024,4,1),C446=470000),"UNLIMITED 300",
IF(AND(A446&gt;=DATE(2024,4,1),C446=35000),"UNLIMITED 50R",
IF(AND(A446&gt;=DATE(2024,4,1),C446=65000),"UNLIMITED 100R",
IF(AND(A446&gt;=DATE(2024,4,1),C446=92000),"UNLIMITED 150R",
IF(AND(A446&gt;=DATE(2024,4,1),C446=145000),"UNLIMITED 300R",IF(AND(A446&lt;DATE(2023,10,1),C446=75000),"UNLIMITED 50L",
IF(AND(A446&lt;DATE(2023,10,1),C446=114000),"UNLIMITED 100L",
IF(AND(A446&lt;DATE(2023,10,1),C446=147000),"UNLIMITED 150L",
IF(AND(A446&lt;DATE(2023,10,1),C446=297000),"UNLIMITED 300L",
IF(AND(A446&lt;DATE(2023,10,1),C446=177000),"CAPPED 200L",
IF(AND(A446&lt;DATE(2023,10,1),C446=357000),"CAPPED 500L",
IF(AND(A446&gt;=DATE(2023,10,1),A446&lt;DATE(2024,4,1),C446=90000),"UNLIMITED 50L",
IF(AND(A446&gt;=DATE(2023,10,1),A446&lt;DATE(2024,4,1),C446=144000),"UNLIMITED 100L",
IF(AND(A446&gt;=DATE(2023,10,1),A446&lt;DATE(2024,4,1),C446=198000),"UNLIMITED 150L",
IF(AND(A446&gt;=DATE(2023,10,1),A446&lt;DATE(2024,4,1),C446=315000),"UNLIMITED 300L",
IF(AND(A446&gt;=DATE(2024,4,1),C446=105000),"UNLIMITED 50L",
IF(AND(A446&gt;=DATE(2024,4,1),C446=195000),"UNLIMITED 100L",
IF(AND(A446&gt;=DATE(2024,4,1),C446=276000),"UNLIMITED 150L",
IF(AND(A446&gt;=DATE(2024,4,1),C446=435000),"UNLIMITED 300L",""))))))))))))))))))))))))))))))))))))))))))</f>
        <v>CAPPED 500R</v>
      </c>
      <c r="I446" s="4" t="s">
        <v>858</v>
      </c>
      <c r="J446" s="3">
        <f t="shared" si="62"/>
        <v>119000</v>
      </c>
      <c r="K446" s="3">
        <f t="shared" si="54"/>
        <v>0</v>
      </c>
      <c r="L446" s="5" t="str">
        <f t="shared" si="55"/>
        <v>69</v>
      </c>
      <c r="M446" s="3">
        <f t="shared" si="56"/>
        <v>82110</v>
      </c>
      <c r="N446" s="6">
        <f t="shared" si="57"/>
        <v>31</v>
      </c>
      <c r="O446" s="3">
        <f t="shared" si="58"/>
        <v>36890</v>
      </c>
    </row>
    <row r="447" spans="1:15" x14ac:dyDescent="0.25">
      <c r="A447" s="2">
        <v>45089</v>
      </c>
      <c r="B447" s="4" t="s">
        <v>552</v>
      </c>
      <c r="C447" s="3">
        <v>119000</v>
      </c>
      <c r="D447" s="4" t="s">
        <v>57</v>
      </c>
      <c r="E447" s="4" t="s">
        <v>30</v>
      </c>
      <c r="F447" s="4" t="s">
        <v>31</v>
      </c>
      <c r="G447" s="4" t="s">
        <v>130</v>
      </c>
      <c r="H447" s="4" t="str">
        <f t="shared" si="63"/>
        <v>CAPPED 500R</v>
      </c>
      <c r="I447" s="4" t="s">
        <v>858</v>
      </c>
      <c r="J447" s="3">
        <f t="shared" si="62"/>
        <v>119000</v>
      </c>
      <c r="K447" s="3">
        <f t="shared" si="54"/>
        <v>0</v>
      </c>
      <c r="L447" s="5" t="str">
        <f t="shared" si="55"/>
        <v>69</v>
      </c>
      <c r="M447" s="3">
        <f t="shared" si="56"/>
        <v>82110</v>
      </c>
      <c r="N447" s="6">
        <f t="shared" si="57"/>
        <v>31</v>
      </c>
      <c r="O447" s="3">
        <f t="shared" si="58"/>
        <v>36890</v>
      </c>
    </row>
    <row r="448" spans="1:15" x14ac:dyDescent="0.25">
      <c r="A448" s="2">
        <v>45089</v>
      </c>
      <c r="B448" s="4" t="s">
        <v>576</v>
      </c>
      <c r="C448" s="3">
        <v>119000</v>
      </c>
      <c r="D448" s="4" t="s">
        <v>57</v>
      </c>
      <c r="E448" s="4" t="s">
        <v>30</v>
      </c>
      <c r="F448" s="4" t="s">
        <v>31</v>
      </c>
      <c r="G448" s="4" t="s">
        <v>130</v>
      </c>
      <c r="H448" s="4" t="str">
        <f t="shared" si="63"/>
        <v>CAPPED 500R</v>
      </c>
      <c r="I448" s="4" t="s">
        <v>858</v>
      </c>
      <c r="J448" s="3">
        <f t="shared" si="62"/>
        <v>119000</v>
      </c>
      <c r="K448" s="3">
        <f t="shared" si="54"/>
        <v>0</v>
      </c>
      <c r="L448" s="5" t="str">
        <f t="shared" si="55"/>
        <v>69</v>
      </c>
      <c r="M448" s="3">
        <f t="shared" si="56"/>
        <v>82110</v>
      </c>
      <c r="N448" s="6">
        <f t="shared" si="57"/>
        <v>31</v>
      </c>
      <c r="O448" s="3">
        <f t="shared" si="58"/>
        <v>36890</v>
      </c>
    </row>
    <row r="449" spans="1:15" x14ac:dyDescent="0.25">
      <c r="A449" s="2">
        <v>45090</v>
      </c>
      <c r="B449" s="4" t="s">
        <v>577</v>
      </c>
      <c r="C449" s="3">
        <v>25000</v>
      </c>
      <c r="D449" s="4" t="s">
        <v>29</v>
      </c>
      <c r="E449" s="4" t="s">
        <v>50</v>
      </c>
      <c r="F449" s="4" t="s">
        <v>46</v>
      </c>
      <c r="G449" s="4" t="s">
        <v>130</v>
      </c>
      <c r="H449" s="4" t="str">
        <f t="shared" si="63"/>
        <v>UNLIMITED 50R</v>
      </c>
      <c r="I449" s="4" t="s">
        <v>854</v>
      </c>
      <c r="J449" s="3">
        <f t="shared" si="62"/>
        <v>25000</v>
      </c>
      <c r="K449" s="3">
        <f t="shared" si="54"/>
        <v>0</v>
      </c>
      <c r="L449" s="5" t="str">
        <f t="shared" si="55"/>
        <v>65</v>
      </c>
      <c r="M449" s="3">
        <f t="shared" si="56"/>
        <v>16250</v>
      </c>
      <c r="N449" s="6">
        <f t="shared" si="57"/>
        <v>35</v>
      </c>
      <c r="O449" s="3">
        <f t="shared" si="58"/>
        <v>8750</v>
      </c>
    </row>
    <row r="450" spans="1:15" x14ac:dyDescent="0.25">
      <c r="A450" s="2">
        <v>45095</v>
      </c>
      <c r="B450" s="4" t="s">
        <v>568</v>
      </c>
      <c r="C450" s="3">
        <v>38000</v>
      </c>
      <c r="D450" s="4" t="s">
        <v>29</v>
      </c>
      <c r="E450" s="4" t="s">
        <v>30</v>
      </c>
      <c r="F450" s="4" t="s">
        <v>31</v>
      </c>
      <c r="G450" s="4" t="s">
        <v>130</v>
      </c>
      <c r="H450" s="4" t="str">
        <f t="shared" si="63"/>
        <v>UNLIMITED 100R</v>
      </c>
      <c r="I450" s="4" t="s">
        <v>853</v>
      </c>
      <c r="J450" s="3">
        <f t="shared" si="62"/>
        <v>38000</v>
      </c>
      <c r="K450" s="3">
        <f t="shared" ref="K450:K513" si="64">IF(OR(I450="UNLIMITED 50",I450="UNLIMITED 100",I450="UNLIMITED 150",I450="UNLIMITED 300",I450="CAPPED 200",I450="CAPPED 500"),35000,IF(OR(I450="UNLIMITED 50(Recurrent)", I450="UNLIMITED 100(Recurrent)", I450="UNLIMITED 150(Recurrent)", I450="UNLIMITED 300(Recurrent)", I450="CAPPED 200(Recurrent)", I450="CAPPED 500(Recurrent)"), 0,
IF(OR(I450="UNLIMITED 50 (No logistics)", I450="UNLIMITED 100 (No logistics)", I450="UNLIMITED 150 (No logistics)", I450="UNLIMITED 300 (No logistics)", I450="CAPPED 200 (No logistics)", I450="CAPPED 500 (No logistics)"), 0,
IF(I450="N/A", "N/A", ""))))</f>
        <v>0</v>
      </c>
      <c r="L450" s="5" t="str">
        <f t="shared" ref="L450:L513" si="65">IF(OR(I450="UNLIMITED 50", I450="UNLIMITED 50(Recurrent)", I450="UNLIMITED 50 (No logistics)"), "65",
IF(OR(I450="UNLIMITED 100", I450="UNLIMITED 100(Recurrent)", I450="UNLIMITED 100 (No logistics)"), "68",
IF(OR(I450="UNLIMITED 150", I450="UNLIMITED 150(Recurrent)", I450="UNLIMITED 150 (No logistics)"), "71",
IF(OR(I450="UNLIMITED 300", I450="UNLIMITED 300(Recurrent)", I450="UNLIMITED 300 (No logistics)"), "63",
IF(OR(I450="CAPPED 200", I450="CAPPED 200(Recurrent)", I450="CAPPED 200 (No logistics)"), "70",
IF(OR(I450="CAPPED 500", I450="CAPPED 500(Recurrent)", I450="CAPPED 500 (No logistics)"), "69",
IF(I450="N/A", "N/A", "")))))))</f>
        <v>68</v>
      </c>
      <c r="M450" s="3">
        <f t="shared" ref="M450:M513" si="66">(L450/100)*J450</f>
        <v>25840.000000000004</v>
      </c>
      <c r="N450" s="6">
        <f t="shared" ref="N450:N513" si="67">100-L450</f>
        <v>32</v>
      </c>
      <c r="O450" s="3">
        <f t="shared" ref="O450:O513" si="68">J450-M450</f>
        <v>12159.999999999996</v>
      </c>
    </row>
    <row r="451" spans="1:15" x14ac:dyDescent="0.25">
      <c r="A451" s="2">
        <v>45096</v>
      </c>
      <c r="B451" s="4" t="s">
        <v>578</v>
      </c>
      <c r="C451" s="3">
        <v>25000</v>
      </c>
      <c r="D451" s="4" t="s">
        <v>57</v>
      </c>
      <c r="E451" s="4" t="s">
        <v>155</v>
      </c>
      <c r="F451" s="4" t="s">
        <v>46</v>
      </c>
      <c r="G451" s="4" t="s">
        <v>130</v>
      </c>
      <c r="H451" s="4" t="str">
        <f t="shared" si="63"/>
        <v>UNLIMITED 50R</v>
      </c>
      <c r="I451" s="4" t="s">
        <v>854</v>
      </c>
      <c r="J451" s="3">
        <f t="shared" si="62"/>
        <v>25000</v>
      </c>
      <c r="K451" s="3">
        <f t="shared" si="64"/>
        <v>0</v>
      </c>
      <c r="L451" s="5" t="str">
        <f t="shared" si="65"/>
        <v>65</v>
      </c>
      <c r="M451" s="3">
        <f t="shared" si="66"/>
        <v>16250</v>
      </c>
      <c r="N451" s="6">
        <f t="shared" si="67"/>
        <v>35</v>
      </c>
      <c r="O451" s="3">
        <f t="shared" si="68"/>
        <v>8750</v>
      </c>
    </row>
    <row r="452" spans="1:15" x14ac:dyDescent="0.25">
      <c r="A452" s="2">
        <v>45097</v>
      </c>
      <c r="B452" s="4" t="s">
        <v>580</v>
      </c>
      <c r="C452" s="3">
        <v>38000</v>
      </c>
      <c r="D452" s="4" t="s">
        <v>29</v>
      </c>
      <c r="E452" s="4" t="s">
        <v>30</v>
      </c>
      <c r="F452" s="4" t="s">
        <v>31</v>
      </c>
      <c r="G452" s="4" t="s">
        <v>130</v>
      </c>
      <c r="H452" s="4" t="str">
        <f t="shared" si="63"/>
        <v>UNLIMITED 100R</v>
      </c>
      <c r="I452" s="4" t="s">
        <v>853</v>
      </c>
      <c r="J452" s="3">
        <f t="shared" si="62"/>
        <v>38000</v>
      </c>
      <c r="K452" s="3">
        <f t="shared" si="64"/>
        <v>0</v>
      </c>
      <c r="L452" s="5" t="str">
        <f t="shared" si="65"/>
        <v>68</v>
      </c>
      <c r="M452" s="3">
        <f t="shared" si="66"/>
        <v>25840.000000000004</v>
      </c>
      <c r="N452" s="6">
        <f t="shared" si="67"/>
        <v>32</v>
      </c>
      <c r="O452" s="3">
        <f t="shared" si="68"/>
        <v>12159.999999999996</v>
      </c>
    </row>
    <row r="453" spans="1:15" x14ac:dyDescent="0.25">
      <c r="A453" s="2">
        <v>45097</v>
      </c>
      <c r="B453" s="4" t="s">
        <v>581</v>
      </c>
      <c r="C453" s="3">
        <v>38000</v>
      </c>
      <c r="D453" s="4" t="s">
        <v>29</v>
      </c>
      <c r="E453" s="4" t="s">
        <v>30</v>
      </c>
      <c r="F453" s="4" t="s">
        <v>31</v>
      </c>
      <c r="G453" s="4" t="s">
        <v>130</v>
      </c>
      <c r="H453" s="4" t="str">
        <f t="shared" si="63"/>
        <v>UNLIMITED 100R</v>
      </c>
      <c r="I453" s="4" t="s">
        <v>853</v>
      </c>
      <c r="J453" s="3">
        <f t="shared" si="62"/>
        <v>38000</v>
      </c>
      <c r="K453" s="3">
        <f t="shared" si="64"/>
        <v>0</v>
      </c>
      <c r="L453" s="5" t="str">
        <f t="shared" si="65"/>
        <v>68</v>
      </c>
      <c r="M453" s="3">
        <f t="shared" si="66"/>
        <v>25840.000000000004</v>
      </c>
      <c r="N453" s="6">
        <f t="shared" si="67"/>
        <v>32</v>
      </c>
      <c r="O453" s="3">
        <f t="shared" si="68"/>
        <v>12159.999999999996</v>
      </c>
    </row>
    <row r="454" spans="1:15" x14ac:dyDescent="0.25">
      <c r="A454" s="2">
        <v>45097</v>
      </c>
      <c r="B454" s="4" t="s">
        <v>228</v>
      </c>
      <c r="C454" s="3">
        <v>38000</v>
      </c>
      <c r="D454" s="4" t="s">
        <v>29</v>
      </c>
      <c r="E454" s="4" t="s">
        <v>30</v>
      </c>
      <c r="F454" s="4" t="s">
        <v>31</v>
      </c>
      <c r="G454" s="4" t="s">
        <v>130</v>
      </c>
      <c r="H454" s="4" t="str">
        <f t="shared" si="63"/>
        <v>UNLIMITED 100R</v>
      </c>
      <c r="I454" s="4" t="s">
        <v>853</v>
      </c>
      <c r="J454" s="3">
        <f t="shared" si="62"/>
        <v>38000</v>
      </c>
      <c r="K454" s="3">
        <f t="shared" si="64"/>
        <v>0</v>
      </c>
      <c r="L454" s="5" t="str">
        <f t="shared" si="65"/>
        <v>68</v>
      </c>
      <c r="M454" s="3">
        <f t="shared" si="66"/>
        <v>25840.000000000004</v>
      </c>
      <c r="N454" s="6">
        <f t="shared" si="67"/>
        <v>32</v>
      </c>
      <c r="O454" s="3">
        <f t="shared" si="68"/>
        <v>12159.999999999996</v>
      </c>
    </row>
    <row r="455" spans="1:15" x14ac:dyDescent="0.25">
      <c r="A455" s="2">
        <v>45097</v>
      </c>
      <c r="B455" s="4" t="s">
        <v>232</v>
      </c>
      <c r="C455" s="3">
        <v>38000</v>
      </c>
      <c r="D455" s="4" t="s">
        <v>29</v>
      </c>
      <c r="E455" s="4" t="s">
        <v>30</v>
      </c>
      <c r="F455" s="4" t="s">
        <v>31</v>
      </c>
      <c r="G455" s="4" t="s">
        <v>130</v>
      </c>
      <c r="H455" s="4" t="str">
        <f t="shared" si="63"/>
        <v>UNLIMITED 100R</v>
      </c>
      <c r="I455" s="4" t="s">
        <v>853</v>
      </c>
      <c r="J455" s="3">
        <f t="shared" si="62"/>
        <v>38000</v>
      </c>
      <c r="K455" s="3">
        <f t="shared" si="64"/>
        <v>0</v>
      </c>
      <c r="L455" s="5" t="str">
        <f t="shared" si="65"/>
        <v>68</v>
      </c>
      <c r="M455" s="3">
        <f t="shared" si="66"/>
        <v>25840.000000000004</v>
      </c>
      <c r="N455" s="6">
        <f t="shared" si="67"/>
        <v>32</v>
      </c>
      <c r="O455" s="3">
        <f t="shared" si="68"/>
        <v>12159.999999999996</v>
      </c>
    </row>
    <row r="456" spans="1:15" x14ac:dyDescent="0.25">
      <c r="A456" s="2">
        <v>45097</v>
      </c>
      <c r="B456" s="4" t="s">
        <v>416</v>
      </c>
      <c r="C456" s="3">
        <v>38000</v>
      </c>
      <c r="D456" s="4" t="s">
        <v>29</v>
      </c>
      <c r="E456" s="4" t="s">
        <v>30</v>
      </c>
      <c r="F456" s="4" t="s">
        <v>31</v>
      </c>
      <c r="G456" s="4" t="s">
        <v>130</v>
      </c>
      <c r="H456" s="4" t="str">
        <f t="shared" si="63"/>
        <v>UNLIMITED 100R</v>
      </c>
      <c r="I456" s="4" t="s">
        <v>853</v>
      </c>
      <c r="J456" s="3">
        <f t="shared" si="62"/>
        <v>38000</v>
      </c>
      <c r="K456" s="3">
        <f t="shared" si="64"/>
        <v>0</v>
      </c>
      <c r="L456" s="5" t="str">
        <f t="shared" si="65"/>
        <v>68</v>
      </c>
      <c r="M456" s="3">
        <f t="shared" si="66"/>
        <v>25840.000000000004</v>
      </c>
      <c r="N456" s="6">
        <f t="shared" si="67"/>
        <v>32</v>
      </c>
      <c r="O456" s="3">
        <f t="shared" si="68"/>
        <v>12159.999999999996</v>
      </c>
    </row>
    <row r="457" spans="1:15" x14ac:dyDescent="0.25">
      <c r="A457" s="2">
        <v>45097</v>
      </c>
      <c r="B457" s="4" t="s">
        <v>459</v>
      </c>
      <c r="C457" s="3">
        <v>38000</v>
      </c>
      <c r="D457" s="4" t="s">
        <v>29</v>
      </c>
      <c r="E457" s="4" t="s">
        <v>30</v>
      </c>
      <c r="F457" s="4" t="s">
        <v>31</v>
      </c>
      <c r="G457" s="4" t="s">
        <v>130</v>
      </c>
      <c r="H457" s="4" t="str">
        <f t="shared" si="63"/>
        <v>UNLIMITED 100R</v>
      </c>
      <c r="I457" s="4" t="s">
        <v>853</v>
      </c>
      <c r="J457" s="3">
        <f t="shared" si="62"/>
        <v>38000</v>
      </c>
      <c r="K457" s="3">
        <f t="shared" si="64"/>
        <v>0</v>
      </c>
      <c r="L457" s="5" t="str">
        <f t="shared" si="65"/>
        <v>68</v>
      </c>
      <c r="M457" s="3">
        <f t="shared" si="66"/>
        <v>25840.000000000004</v>
      </c>
      <c r="N457" s="6">
        <f t="shared" si="67"/>
        <v>32</v>
      </c>
      <c r="O457" s="3">
        <f t="shared" si="68"/>
        <v>12159.999999999996</v>
      </c>
    </row>
    <row r="458" spans="1:15" x14ac:dyDescent="0.25">
      <c r="A458" s="2">
        <v>45097</v>
      </c>
      <c r="B458" s="4" t="s">
        <v>249</v>
      </c>
      <c r="C458" s="3">
        <v>38000</v>
      </c>
      <c r="D458" s="4" t="s">
        <v>29</v>
      </c>
      <c r="E458" s="4" t="s">
        <v>30</v>
      </c>
      <c r="F458" s="4" t="s">
        <v>31</v>
      </c>
      <c r="G458" s="4" t="s">
        <v>130</v>
      </c>
      <c r="H458" s="4" t="str">
        <f t="shared" si="63"/>
        <v>UNLIMITED 100R</v>
      </c>
      <c r="I458" s="4" t="s">
        <v>853</v>
      </c>
      <c r="J458" s="3">
        <f t="shared" si="62"/>
        <v>38000</v>
      </c>
      <c r="K458" s="3">
        <f t="shared" si="64"/>
        <v>0</v>
      </c>
      <c r="L458" s="5" t="str">
        <f t="shared" si="65"/>
        <v>68</v>
      </c>
      <c r="M458" s="3">
        <f t="shared" si="66"/>
        <v>25840.000000000004</v>
      </c>
      <c r="N458" s="6">
        <f t="shared" si="67"/>
        <v>32</v>
      </c>
      <c r="O458" s="3">
        <f t="shared" si="68"/>
        <v>12159.999999999996</v>
      </c>
    </row>
    <row r="459" spans="1:15" x14ac:dyDescent="0.25">
      <c r="A459" s="2">
        <v>45097</v>
      </c>
      <c r="B459" s="4" t="s">
        <v>239</v>
      </c>
      <c r="C459" s="3">
        <v>38000</v>
      </c>
      <c r="D459" s="4" t="s">
        <v>29</v>
      </c>
      <c r="E459" s="4" t="s">
        <v>30</v>
      </c>
      <c r="F459" s="4" t="s">
        <v>31</v>
      </c>
      <c r="G459" s="4" t="s">
        <v>130</v>
      </c>
      <c r="H459" s="4" t="str">
        <f t="shared" si="63"/>
        <v>UNLIMITED 100R</v>
      </c>
      <c r="I459" s="4" t="s">
        <v>853</v>
      </c>
      <c r="J459" s="3">
        <f t="shared" si="62"/>
        <v>38000</v>
      </c>
      <c r="K459" s="3">
        <f t="shared" si="64"/>
        <v>0</v>
      </c>
      <c r="L459" s="5" t="str">
        <f t="shared" si="65"/>
        <v>68</v>
      </c>
      <c r="M459" s="3">
        <f t="shared" si="66"/>
        <v>25840.000000000004</v>
      </c>
      <c r="N459" s="6">
        <f t="shared" si="67"/>
        <v>32</v>
      </c>
      <c r="O459" s="3">
        <f t="shared" si="68"/>
        <v>12159.999999999996</v>
      </c>
    </row>
    <row r="460" spans="1:15" x14ac:dyDescent="0.25">
      <c r="A460" s="2">
        <v>45097</v>
      </c>
      <c r="B460" s="4" t="s">
        <v>240</v>
      </c>
      <c r="C460" s="3">
        <v>38000</v>
      </c>
      <c r="D460" s="4" t="s">
        <v>29</v>
      </c>
      <c r="E460" s="4" t="s">
        <v>30</v>
      </c>
      <c r="F460" s="4" t="s">
        <v>31</v>
      </c>
      <c r="G460" s="4" t="s">
        <v>130</v>
      </c>
      <c r="H460" s="4" t="str">
        <f t="shared" si="63"/>
        <v>UNLIMITED 100R</v>
      </c>
      <c r="I460" s="4" t="s">
        <v>853</v>
      </c>
      <c r="J460" s="3">
        <f t="shared" si="62"/>
        <v>38000</v>
      </c>
      <c r="K460" s="3">
        <f t="shared" si="64"/>
        <v>0</v>
      </c>
      <c r="L460" s="5" t="str">
        <f t="shared" si="65"/>
        <v>68</v>
      </c>
      <c r="M460" s="3">
        <f t="shared" si="66"/>
        <v>25840.000000000004</v>
      </c>
      <c r="N460" s="6">
        <f t="shared" si="67"/>
        <v>32</v>
      </c>
      <c r="O460" s="3">
        <f t="shared" si="68"/>
        <v>12159.999999999996</v>
      </c>
    </row>
    <row r="461" spans="1:15" x14ac:dyDescent="0.25">
      <c r="A461" s="2">
        <v>45097</v>
      </c>
      <c r="B461" s="4" t="s">
        <v>241</v>
      </c>
      <c r="C461" s="3">
        <v>38000</v>
      </c>
      <c r="D461" s="4" t="s">
        <v>29</v>
      </c>
      <c r="E461" s="4" t="s">
        <v>30</v>
      </c>
      <c r="F461" s="4" t="s">
        <v>31</v>
      </c>
      <c r="G461" s="4" t="s">
        <v>130</v>
      </c>
      <c r="H461" s="4" t="str">
        <f t="shared" si="63"/>
        <v>UNLIMITED 100R</v>
      </c>
      <c r="I461" s="4" t="s">
        <v>853</v>
      </c>
      <c r="J461" s="3">
        <f t="shared" si="62"/>
        <v>38000</v>
      </c>
      <c r="K461" s="3">
        <f t="shared" si="64"/>
        <v>0</v>
      </c>
      <c r="L461" s="5" t="str">
        <f t="shared" si="65"/>
        <v>68</v>
      </c>
      <c r="M461" s="3">
        <f t="shared" si="66"/>
        <v>25840.000000000004</v>
      </c>
      <c r="N461" s="6">
        <f t="shared" si="67"/>
        <v>32</v>
      </c>
      <c r="O461" s="3">
        <f t="shared" si="68"/>
        <v>12159.999999999996</v>
      </c>
    </row>
    <row r="462" spans="1:15" x14ac:dyDescent="0.25">
      <c r="A462" s="2">
        <v>45097</v>
      </c>
      <c r="B462" s="4" t="s">
        <v>242</v>
      </c>
      <c r="C462" s="3">
        <v>38000</v>
      </c>
      <c r="D462" s="4" t="s">
        <v>29</v>
      </c>
      <c r="E462" s="4" t="s">
        <v>30</v>
      </c>
      <c r="F462" s="4" t="s">
        <v>31</v>
      </c>
      <c r="G462" s="4" t="s">
        <v>130</v>
      </c>
      <c r="H462" s="4" t="str">
        <f t="shared" si="63"/>
        <v>UNLIMITED 100R</v>
      </c>
      <c r="I462" s="4" t="s">
        <v>853</v>
      </c>
      <c r="J462" s="3">
        <f t="shared" si="62"/>
        <v>38000</v>
      </c>
      <c r="K462" s="3">
        <f t="shared" si="64"/>
        <v>0</v>
      </c>
      <c r="L462" s="5" t="str">
        <f t="shared" si="65"/>
        <v>68</v>
      </c>
      <c r="M462" s="3">
        <f t="shared" si="66"/>
        <v>25840.000000000004</v>
      </c>
      <c r="N462" s="6">
        <f t="shared" si="67"/>
        <v>32</v>
      </c>
      <c r="O462" s="3">
        <f t="shared" si="68"/>
        <v>12159.999999999996</v>
      </c>
    </row>
    <row r="463" spans="1:15" x14ac:dyDescent="0.25">
      <c r="A463" s="2">
        <v>45097</v>
      </c>
      <c r="B463" s="4" t="s">
        <v>243</v>
      </c>
      <c r="C463" s="3">
        <v>38000</v>
      </c>
      <c r="D463" s="4" t="s">
        <v>29</v>
      </c>
      <c r="E463" s="4" t="s">
        <v>30</v>
      </c>
      <c r="F463" s="4" t="s">
        <v>31</v>
      </c>
      <c r="G463" s="4" t="s">
        <v>130</v>
      </c>
      <c r="H463" s="4" t="str">
        <f t="shared" si="63"/>
        <v>UNLIMITED 100R</v>
      </c>
      <c r="I463" s="4" t="s">
        <v>853</v>
      </c>
      <c r="J463" s="3">
        <f t="shared" si="62"/>
        <v>38000</v>
      </c>
      <c r="K463" s="3">
        <f t="shared" si="64"/>
        <v>0</v>
      </c>
      <c r="L463" s="5" t="str">
        <f t="shared" si="65"/>
        <v>68</v>
      </c>
      <c r="M463" s="3">
        <f t="shared" si="66"/>
        <v>25840.000000000004</v>
      </c>
      <c r="N463" s="6">
        <f t="shared" si="67"/>
        <v>32</v>
      </c>
      <c r="O463" s="3">
        <f t="shared" si="68"/>
        <v>12159.999999999996</v>
      </c>
    </row>
    <row r="464" spans="1:15" x14ac:dyDescent="0.25">
      <c r="A464" s="2">
        <v>45097</v>
      </c>
      <c r="B464" s="4" t="s">
        <v>244</v>
      </c>
      <c r="C464" s="3">
        <v>38000</v>
      </c>
      <c r="D464" s="4" t="s">
        <v>29</v>
      </c>
      <c r="E464" s="4" t="s">
        <v>30</v>
      </c>
      <c r="F464" s="4" t="s">
        <v>31</v>
      </c>
      <c r="G464" s="4" t="s">
        <v>130</v>
      </c>
      <c r="H464" s="4" t="str">
        <f t="shared" si="63"/>
        <v>UNLIMITED 100R</v>
      </c>
      <c r="I464" s="4" t="s">
        <v>853</v>
      </c>
      <c r="J464" s="3">
        <f t="shared" si="62"/>
        <v>38000</v>
      </c>
      <c r="K464" s="3">
        <f t="shared" si="64"/>
        <v>0</v>
      </c>
      <c r="L464" s="5" t="str">
        <f t="shared" si="65"/>
        <v>68</v>
      </c>
      <c r="M464" s="3">
        <f t="shared" si="66"/>
        <v>25840.000000000004</v>
      </c>
      <c r="N464" s="6">
        <f t="shared" si="67"/>
        <v>32</v>
      </c>
      <c r="O464" s="3">
        <f t="shared" si="68"/>
        <v>12159.999999999996</v>
      </c>
    </row>
    <row r="465" spans="1:15" x14ac:dyDescent="0.25">
      <c r="A465" s="2">
        <v>45097</v>
      </c>
      <c r="B465" s="4" t="s">
        <v>245</v>
      </c>
      <c r="C465" s="3">
        <v>38000</v>
      </c>
      <c r="D465" s="4" t="s">
        <v>29</v>
      </c>
      <c r="E465" s="4" t="s">
        <v>30</v>
      </c>
      <c r="F465" s="4" t="s">
        <v>31</v>
      </c>
      <c r="G465" s="4" t="s">
        <v>130</v>
      </c>
      <c r="H465" s="4" t="str">
        <f t="shared" si="63"/>
        <v>UNLIMITED 100R</v>
      </c>
      <c r="I465" s="4" t="s">
        <v>853</v>
      </c>
      <c r="J465" s="3">
        <f t="shared" si="62"/>
        <v>38000</v>
      </c>
      <c r="K465" s="3">
        <f t="shared" si="64"/>
        <v>0</v>
      </c>
      <c r="L465" s="5" t="str">
        <f t="shared" si="65"/>
        <v>68</v>
      </c>
      <c r="M465" s="3">
        <f t="shared" si="66"/>
        <v>25840.000000000004</v>
      </c>
      <c r="N465" s="6">
        <f t="shared" si="67"/>
        <v>32</v>
      </c>
      <c r="O465" s="3">
        <f t="shared" si="68"/>
        <v>12159.999999999996</v>
      </c>
    </row>
    <row r="466" spans="1:15" x14ac:dyDescent="0.25">
      <c r="A466" s="2">
        <v>45097</v>
      </c>
      <c r="B466" s="4" t="s">
        <v>246</v>
      </c>
      <c r="C466" s="3">
        <v>38000</v>
      </c>
      <c r="D466" s="4" t="s">
        <v>29</v>
      </c>
      <c r="E466" s="4" t="s">
        <v>30</v>
      </c>
      <c r="F466" s="4" t="s">
        <v>31</v>
      </c>
      <c r="G466" s="4" t="s">
        <v>130</v>
      </c>
      <c r="H466" s="4" t="str">
        <f t="shared" si="63"/>
        <v>UNLIMITED 100R</v>
      </c>
      <c r="I466" s="4" t="s">
        <v>853</v>
      </c>
      <c r="J466" s="3">
        <f t="shared" si="62"/>
        <v>38000</v>
      </c>
      <c r="K466" s="3">
        <f t="shared" si="64"/>
        <v>0</v>
      </c>
      <c r="L466" s="5" t="str">
        <f t="shared" si="65"/>
        <v>68</v>
      </c>
      <c r="M466" s="3">
        <f t="shared" si="66"/>
        <v>25840.000000000004</v>
      </c>
      <c r="N466" s="6">
        <f t="shared" si="67"/>
        <v>32</v>
      </c>
      <c r="O466" s="3">
        <f t="shared" si="68"/>
        <v>12159.999999999996</v>
      </c>
    </row>
    <row r="467" spans="1:15" x14ac:dyDescent="0.25">
      <c r="A467" s="2">
        <v>45097</v>
      </c>
      <c r="B467" s="4" t="s">
        <v>247</v>
      </c>
      <c r="C467" s="3">
        <v>38000</v>
      </c>
      <c r="D467" s="4" t="s">
        <v>29</v>
      </c>
      <c r="E467" s="4" t="s">
        <v>30</v>
      </c>
      <c r="F467" s="4" t="s">
        <v>31</v>
      </c>
      <c r="G467" s="4" t="s">
        <v>130</v>
      </c>
      <c r="H467" s="4" t="str">
        <f t="shared" si="63"/>
        <v>UNLIMITED 100R</v>
      </c>
      <c r="I467" s="4" t="s">
        <v>853</v>
      </c>
      <c r="J467" s="3">
        <f t="shared" si="62"/>
        <v>38000</v>
      </c>
      <c r="K467" s="3">
        <f t="shared" si="64"/>
        <v>0</v>
      </c>
      <c r="L467" s="5" t="str">
        <f t="shared" si="65"/>
        <v>68</v>
      </c>
      <c r="M467" s="3">
        <f t="shared" si="66"/>
        <v>25840.000000000004</v>
      </c>
      <c r="N467" s="6">
        <f t="shared" si="67"/>
        <v>32</v>
      </c>
      <c r="O467" s="3">
        <f t="shared" si="68"/>
        <v>12159.999999999996</v>
      </c>
    </row>
    <row r="468" spans="1:15" x14ac:dyDescent="0.25">
      <c r="A468" s="2">
        <v>45097</v>
      </c>
      <c r="B468" s="4" t="s">
        <v>235</v>
      </c>
      <c r="C468" s="3">
        <v>38000</v>
      </c>
      <c r="D468" s="4" t="s">
        <v>29</v>
      </c>
      <c r="E468" s="4" t="s">
        <v>30</v>
      </c>
      <c r="F468" s="4" t="s">
        <v>31</v>
      </c>
      <c r="G468" s="4" t="s">
        <v>130</v>
      </c>
      <c r="H468" s="4" t="str">
        <f t="shared" si="63"/>
        <v>UNLIMITED 100R</v>
      </c>
      <c r="I468" s="4" t="s">
        <v>853</v>
      </c>
      <c r="J468" s="3">
        <f t="shared" si="62"/>
        <v>38000</v>
      </c>
      <c r="K468" s="3">
        <f t="shared" si="64"/>
        <v>0</v>
      </c>
      <c r="L468" s="5" t="str">
        <f t="shared" si="65"/>
        <v>68</v>
      </c>
      <c r="M468" s="3">
        <f t="shared" si="66"/>
        <v>25840.000000000004</v>
      </c>
      <c r="N468" s="6">
        <f t="shared" si="67"/>
        <v>32</v>
      </c>
      <c r="O468" s="3">
        <f t="shared" si="68"/>
        <v>12159.999999999996</v>
      </c>
    </row>
    <row r="469" spans="1:15" x14ac:dyDescent="0.25">
      <c r="A469" s="2">
        <v>45097</v>
      </c>
      <c r="B469" s="4" t="s">
        <v>252</v>
      </c>
      <c r="C469" s="3">
        <v>38000</v>
      </c>
      <c r="D469" s="4" t="s">
        <v>29</v>
      </c>
      <c r="E469" s="4" t="s">
        <v>30</v>
      </c>
      <c r="F469" s="4" t="s">
        <v>31</v>
      </c>
      <c r="G469" s="4" t="s">
        <v>130</v>
      </c>
      <c r="H469" s="4" t="str">
        <f t="shared" si="63"/>
        <v>UNLIMITED 100R</v>
      </c>
      <c r="I469" s="4" t="s">
        <v>853</v>
      </c>
      <c r="J469" s="3">
        <f t="shared" si="62"/>
        <v>38000</v>
      </c>
      <c r="K469" s="3">
        <f t="shared" si="64"/>
        <v>0</v>
      </c>
      <c r="L469" s="5" t="str">
        <f t="shared" si="65"/>
        <v>68</v>
      </c>
      <c r="M469" s="3">
        <f t="shared" si="66"/>
        <v>25840.000000000004</v>
      </c>
      <c r="N469" s="6">
        <f t="shared" si="67"/>
        <v>32</v>
      </c>
      <c r="O469" s="3">
        <f t="shared" si="68"/>
        <v>12159.999999999996</v>
      </c>
    </row>
    <row r="470" spans="1:15" x14ac:dyDescent="0.25">
      <c r="A470" s="2">
        <v>45097</v>
      </c>
      <c r="B470" s="4" t="s">
        <v>281</v>
      </c>
      <c r="C470" s="3">
        <v>38000</v>
      </c>
      <c r="D470" s="4" t="s">
        <v>29</v>
      </c>
      <c r="E470" s="4" t="s">
        <v>30</v>
      </c>
      <c r="F470" s="4" t="s">
        <v>31</v>
      </c>
      <c r="G470" s="4" t="s">
        <v>130</v>
      </c>
      <c r="H470" s="4" t="str">
        <f t="shared" si="63"/>
        <v>UNLIMITED 100R</v>
      </c>
      <c r="I470" s="4" t="s">
        <v>853</v>
      </c>
      <c r="J470" s="3">
        <f t="shared" si="62"/>
        <v>38000</v>
      </c>
      <c r="K470" s="3">
        <f t="shared" si="64"/>
        <v>0</v>
      </c>
      <c r="L470" s="5" t="str">
        <f t="shared" si="65"/>
        <v>68</v>
      </c>
      <c r="M470" s="3">
        <f t="shared" si="66"/>
        <v>25840.000000000004</v>
      </c>
      <c r="N470" s="6">
        <f t="shared" si="67"/>
        <v>32</v>
      </c>
      <c r="O470" s="3">
        <f t="shared" si="68"/>
        <v>12159.999999999996</v>
      </c>
    </row>
    <row r="471" spans="1:15" x14ac:dyDescent="0.25">
      <c r="A471" s="2">
        <v>45097</v>
      </c>
      <c r="B471" s="4" t="s">
        <v>173</v>
      </c>
      <c r="C471" s="3">
        <v>38000</v>
      </c>
      <c r="D471" s="4" t="s">
        <v>29</v>
      </c>
      <c r="E471" s="4" t="s">
        <v>30</v>
      </c>
      <c r="F471" s="4" t="s">
        <v>31</v>
      </c>
      <c r="G471" s="4" t="s">
        <v>130</v>
      </c>
      <c r="H471" s="4" t="str">
        <f t="shared" si="63"/>
        <v>UNLIMITED 100R</v>
      </c>
      <c r="I471" s="4" t="s">
        <v>853</v>
      </c>
      <c r="J471" s="3">
        <f t="shared" si="62"/>
        <v>38000</v>
      </c>
      <c r="K471" s="3">
        <f t="shared" si="64"/>
        <v>0</v>
      </c>
      <c r="L471" s="5" t="str">
        <f t="shared" si="65"/>
        <v>68</v>
      </c>
      <c r="M471" s="3">
        <f t="shared" si="66"/>
        <v>25840.000000000004</v>
      </c>
      <c r="N471" s="6">
        <f t="shared" si="67"/>
        <v>32</v>
      </c>
      <c r="O471" s="3">
        <f t="shared" si="68"/>
        <v>12159.999999999996</v>
      </c>
    </row>
    <row r="472" spans="1:15" x14ac:dyDescent="0.25">
      <c r="A472" s="2">
        <v>45097</v>
      </c>
      <c r="B472" s="4" t="s">
        <v>282</v>
      </c>
      <c r="C472" s="3">
        <v>38000</v>
      </c>
      <c r="D472" s="4" t="s">
        <v>29</v>
      </c>
      <c r="E472" s="4" t="s">
        <v>30</v>
      </c>
      <c r="F472" s="4" t="s">
        <v>31</v>
      </c>
      <c r="G472" s="4" t="s">
        <v>130</v>
      </c>
      <c r="H472" s="4" t="str">
        <f t="shared" si="63"/>
        <v>UNLIMITED 100R</v>
      </c>
      <c r="I472" s="4" t="s">
        <v>853</v>
      </c>
      <c r="J472" s="3">
        <f t="shared" si="62"/>
        <v>38000</v>
      </c>
      <c r="K472" s="3">
        <f t="shared" si="64"/>
        <v>0</v>
      </c>
      <c r="L472" s="5" t="str">
        <f t="shared" si="65"/>
        <v>68</v>
      </c>
      <c r="M472" s="3">
        <f t="shared" si="66"/>
        <v>25840.000000000004</v>
      </c>
      <c r="N472" s="6">
        <f t="shared" si="67"/>
        <v>32</v>
      </c>
      <c r="O472" s="3">
        <f t="shared" si="68"/>
        <v>12159.999999999996</v>
      </c>
    </row>
    <row r="473" spans="1:15" x14ac:dyDescent="0.25">
      <c r="A473" s="2">
        <v>45097</v>
      </c>
      <c r="B473" s="4" t="s">
        <v>283</v>
      </c>
      <c r="C473" s="3">
        <v>38000</v>
      </c>
      <c r="D473" s="4" t="s">
        <v>29</v>
      </c>
      <c r="E473" s="4" t="s">
        <v>30</v>
      </c>
      <c r="F473" s="4" t="s">
        <v>31</v>
      </c>
      <c r="G473" s="4" t="s">
        <v>130</v>
      </c>
      <c r="H473" s="4" t="str">
        <f t="shared" si="63"/>
        <v>UNLIMITED 100R</v>
      </c>
      <c r="I473" s="4" t="s">
        <v>853</v>
      </c>
      <c r="J473" s="3">
        <f t="shared" si="62"/>
        <v>38000</v>
      </c>
      <c r="K473" s="3">
        <f t="shared" si="64"/>
        <v>0</v>
      </c>
      <c r="L473" s="5" t="str">
        <f t="shared" si="65"/>
        <v>68</v>
      </c>
      <c r="M473" s="3">
        <f t="shared" si="66"/>
        <v>25840.000000000004</v>
      </c>
      <c r="N473" s="6">
        <f t="shared" si="67"/>
        <v>32</v>
      </c>
      <c r="O473" s="3">
        <f t="shared" si="68"/>
        <v>12159.999999999996</v>
      </c>
    </row>
    <row r="474" spans="1:15" x14ac:dyDescent="0.25">
      <c r="A474" s="2">
        <v>45097</v>
      </c>
      <c r="B474" s="4" t="s">
        <v>284</v>
      </c>
      <c r="C474" s="3">
        <v>38000</v>
      </c>
      <c r="D474" s="4" t="s">
        <v>29</v>
      </c>
      <c r="E474" s="4" t="s">
        <v>30</v>
      </c>
      <c r="F474" s="4" t="s">
        <v>31</v>
      </c>
      <c r="G474" s="4" t="s">
        <v>130</v>
      </c>
      <c r="H474" s="4" t="str">
        <f t="shared" si="63"/>
        <v>UNLIMITED 100R</v>
      </c>
      <c r="I474" s="4" t="s">
        <v>853</v>
      </c>
      <c r="J474" s="3">
        <f t="shared" si="62"/>
        <v>38000</v>
      </c>
      <c r="K474" s="3">
        <f t="shared" si="64"/>
        <v>0</v>
      </c>
      <c r="L474" s="5" t="str">
        <f t="shared" si="65"/>
        <v>68</v>
      </c>
      <c r="M474" s="3">
        <f t="shared" si="66"/>
        <v>25840.000000000004</v>
      </c>
      <c r="N474" s="6">
        <f t="shared" si="67"/>
        <v>32</v>
      </c>
      <c r="O474" s="3">
        <f t="shared" si="68"/>
        <v>12159.999999999996</v>
      </c>
    </row>
    <row r="475" spans="1:15" x14ac:dyDescent="0.25">
      <c r="A475" s="2">
        <v>45097</v>
      </c>
      <c r="B475" s="4" t="s">
        <v>257</v>
      </c>
      <c r="C475" s="3">
        <v>38000</v>
      </c>
      <c r="D475" s="4" t="s">
        <v>29</v>
      </c>
      <c r="E475" s="4" t="s">
        <v>30</v>
      </c>
      <c r="F475" s="4" t="s">
        <v>31</v>
      </c>
      <c r="G475" s="4" t="s">
        <v>130</v>
      </c>
      <c r="H475" s="4" t="str">
        <f t="shared" si="63"/>
        <v>UNLIMITED 100R</v>
      </c>
      <c r="I475" s="4" t="s">
        <v>853</v>
      </c>
      <c r="J475" s="3">
        <f t="shared" si="62"/>
        <v>38000</v>
      </c>
      <c r="K475" s="3">
        <f t="shared" si="64"/>
        <v>0</v>
      </c>
      <c r="L475" s="5" t="str">
        <f t="shared" si="65"/>
        <v>68</v>
      </c>
      <c r="M475" s="3">
        <f t="shared" si="66"/>
        <v>25840.000000000004</v>
      </c>
      <c r="N475" s="6">
        <f t="shared" si="67"/>
        <v>32</v>
      </c>
      <c r="O475" s="3">
        <f t="shared" si="68"/>
        <v>12159.999999999996</v>
      </c>
    </row>
    <row r="476" spans="1:15" x14ac:dyDescent="0.25">
      <c r="A476" s="2">
        <v>45097</v>
      </c>
      <c r="B476" s="4" t="s">
        <v>285</v>
      </c>
      <c r="C476" s="3">
        <v>38000</v>
      </c>
      <c r="D476" s="4" t="s">
        <v>29</v>
      </c>
      <c r="E476" s="4" t="s">
        <v>30</v>
      </c>
      <c r="F476" s="4" t="s">
        <v>31</v>
      </c>
      <c r="G476" s="4" t="s">
        <v>130</v>
      </c>
      <c r="H476" s="4" t="str">
        <f t="shared" si="63"/>
        <v>UNLIMITED 100R</v>
      </c>
      <c r="I476" s="4" t="s">
        <v>853</v>
      </c>
      <c r="J476" s="3">
        <f t="shared" si="62"/>
        <v>38000</v>
      </c>
      <c r="K476" s="3">
        <f t="shared" si="64"/>
        <v>0</v>
      </c>
      <c r="L476" s="5" t="str">
        <f t="shared" si="65"/>
        <v>68</v>
      </c>
      <c r="M476" s="3">
        <f t="shared" si="66"/>
        <v>25840.000000000004</v>
      </c>
      <c r="N476" s="6">
        <f t="shared" si="67"/>
        <v>32</v>
      </c>
      <c r="O476" s="3">
        <f t="shared" si="68"/>
        <v>12159.999999999996</v>
      </c>
    </row>
    <row r="477" spans="1:15" x14ac:dyDescent="0.25">
      <c r="A477" s="2">
        <v>45097</v>
      </c>
      <c r="B477" s="4" t="s">
        <v>266</v>
      </c>
      <c r="C477" s="3">
        <v>38000</v>
      </c>
      <c r="D477" s="4" t="s">
        <v>29</v>
      </c>
      <c r="E477" s="4" t="s">
        <v>30</v>
      </c>
      <c r="F477" s="4" t="s">
        <v>31</v>
      </c>
      <c r="G477" s="4" t="s">
        <v>130</v>
      </c>
      <c r="H477" s="4" t="str">
        <f t="shared" si="63"/>
        <v>UNLIMITED 100R</v>
      </c>
      <c r="I477" s="4" t="s">
        <v>853</v>
      </c>
      <c r="J477" s="3">
        <f t="shared" si="62"/>
        <v>38000</v>
      </c>
      <c r="K477" s="3">
        <f t="shared" si="64"/>
        <v>0</v>
      </c>
      <c r="L477" s="5" t="str">
        <f t="shared" si="65"/>
        <v>68</v>
      </c>
      <c r="M477" s="3">
        <f t="shared" si="66"/>
        <v>25840.000000000004</v>
      </c>
      <c r="N477" s="6">
        <f t="shared" si="67"/>
        <v>32</v>
      </c>
      <c r="O477" s="3">
        <f t="shared" si="68"/>
        <v>12159.999999999996</v>
      </c>
    </row>
    <row r="478" spans="1:15" x14ac:dyDescent="0.25">
      <c r="A478" s="2">
        <v>45097</v>
      </c>
      <c r="B478" s="4" t="s">
        <v>287</v>
      </c>
      <c r="C478" s="3">
        <v>38000</v>
      </c>
      <c r="D478" s="4" t="s">
        <v>29</v>
      </c>
      <c r="E478" s="4" t="s">
        <v>30</v>
      </c>
      <c r="F478" s="4" t="s">
        <v>31</v>
      </c>
      <c r="G478" s="4" t="s">
        <v>130</v>
      </c>
      <c r="H478" s="4" t="str">
        <f t="shared" ref="H478:H509" si="69">IF(AND(A478&lt;DATE(2023,10,1),C478=110000),"UNLIMITED 50",
IF(AND(A478&lt;DATE(2023,10,1),C478=149000),"UNLIMITED 100",
IF(AND(A478&lt;DATE(2023,10,1),C478=182000),"UNLIMITED 150",
IF(AND(A478&lt;DATE(2023,10,1),C478=332000),"UNLIMITED 300",
IF(AND(A478&lt;DATE(2023,10,1),C478=212000),"CAPPED 200",
IF(AND(A478&lt;DATE(2023,10,1),C478=392000),"CAPPED 500",
IF(AND(A478&lt;DATE(2023,10,1),C478=25000),"UNLIMITED 50R",
IF(AND(A478&lt;DATE(2023,10,1),C478=38000),"UNLIMITED 100R",
IF(AND(A478&lt;DATE(2023,10,1),C478=49000),"UNLIMITED 150R",
IF(AND(A478&lt;DATE(2023,10,1),C478=99000),"UNLIMITED 300R",
IF(AND(A478&lt;DATE(2023,10,1),C478=59000),"CAPPED 200R",
IF(AND(A478&lt;DATE(2023,10,1),C478=119000),"CAPPED 500R",
IF(AND(A478&gt;=DATE(2023,10,1),A478&lt;DATE(2024,4,1),C478=125000),"UNLIMITED 50",
IF(AND(A478&gt;=DATE(2023,10,1),A478&lt;DATE(2024,4,1),C478=179000),"UNLIMITED 100",
IF(AND(A478&gt;=DATE(2023,10,1),A478&lt;DATE(2024,4,1),C478=233000),"UNLIMITED 150",
IF(AND(A478&gt;=DATE(2023,10,1),A478&lt;DATE(2024,4,1),C478=350000),"UNLIMITED 300",
IF(AND(A478&gt;=DATE(2023,10,1),A478&lt;DATE(2024,4,1),C478=30000),"UNLIMITED 50R",
IF(AND(A478&gt;=DATE(2023,10,1),A478&lt;DATE(2024,4,1),C478=48000),"UNLIMITED 100R",
IF(AND(A478&gt;=DATE(2023,10,1),A478&lt;DATE(2024,4,1),C478=66000),"UNLIMITED 150R",
IF(AND(A478&gt;=DATE(2023,10,1),A478&lt;DATE(2024,4,1),C478=105000),"UNLIMITED 300R",
IF(AND(A478&gt;=DATE(2024,4,1),C478=140000),"UNLIMITED 50",
IF(AND(A478&gt;=DATE(2024,4,1),C478=230000),"UNLIMITED 100",
IF(AND(A478&gt;=DATE(2024,4,1),C478=311000),"UNLIMITED 150",
IF(AND(A478&gt;=DATE(2024,4,1),C478=470000),"UNLIMITED 300",
IF(AND(A478&gt;=DATE(2024,4,1),C478=35000),"UNLIMITED 50R",
IF(AND(A478&gt;=DATE(2024,4,1),C478=65000),"UNLIMITED 100R",
IF(AND(A478&gt;=DATE(2024,4,1),C478=92000),"UNLIMITED 150R",
IF(AND(A478&gt;=DATE(2024,4,1),C478=145000),"UNLIMITED 300R",IF(AND(A478&lt;DATE(2023,10,1),C478=75000),"UNLIMITED 50L",
IF(AND(A478&lt;DATE(2023,10,1),C478=114000),"UNLIMITED 100L",
IF(AND(A478&lt;DATE(2023,10,1),C478=147000),"UNLIMITED 150L",
IF(AND(A478&lt;DATE(2023,10,1),C478=297000),"UNLIMITED 300L",
IF(AND(A478&lt;DATE(2023,10,1),C478=177000),"CAPPED 200L",
IF(AND(A478&lt;DATE(2023,10,1),C478=357000),"CAPPED 500L",
IF(AND(A478&gt;=DATE(2023,10,1),A478&lt;DATE(2024,4,1),C478=90000),"UNLIMITED 50L",
IF(AND(A478&gt;=DATE(2023,10,1),A478&lt;DATE(2024,4,1),C478=144000),"UNLIMITED 100L",
IF(AND(A478&gt;=DATE(2023,10,1),A478&lt;DATE(2024,4,1),C478=198000),"UNLIMITED 150L",
IF(AND(A478&gt;=DATE(2023,10,1),A478&lt;DATE(2024,4,1),C478=315000),"UNLIMITED 300L",
IF(AND(A478&gt;=DATE(2024,4,1),C478=105000),"UNLIMITED 50L",
IF(AND(A478&gt;=DATE(2024,4,1),C478=195000),"UNLIMITED 100L",
IF(AND(A478&gt;=DATE(2024,4,1),C478=276000),"UNLIMITED 150L",
IF(AND(A478&gt;=DATE(2024,4,1),C478=435000),"UNLIMITED 300L",""))))))))))))))))))))))))))))))))))))))))))</f>
        <v>UNLIMITED 100R</v>
      </c>
      <c r="I478" s="4" t="s">
        <v>853</v>
      </c>
      <c r="J478" s="3">
        <f t="shared" si="62"/>
        <v>38000</v>
      </c>
      <c r="K478" s="3">
        <f t="shared" si="64"/>
        <v>0</v>
      </c>
      <c r="L478" s="5" t="str">
        <f t="shared" si="65"/>
        <v>68</v>
      </c>
      <c r="M478" s="3">
        <f t="shared" si="66"/>
        <v>25840.000000000004</v>
      </c>
      <c r="N478" s="6">
        <f t="shared" si="67"/>
        <v>32</v>
      </c>
      <c r="O478" s="3">
        <f t="shared" si="68"/>
        <v>12159.999999999996</v>
      </c>
    </row>
    <row r="479" spans="1:15" x14ac:dyDescent="0.25">
      <c r="A479" s="2">
        <v>45097</v>
      </c>
      <c r="B479" s="4" t="s">
        <v>295</v>
      </c>
      <c r="C479" s="3">
        <v>38000</v>
      </c>
      <c r="D479" s="4" t="s">
        <v>29</v>
      </c>
      <c r="E479" s="4" t="s">
        <v>30</v>
      </c>
      <c r="F479" s="4" t="s">
        <v>31</v>
      </c>
      <c r="G479" s="4" t="s">
        <v>130</v>
      </c>
      <c r="H479" s="4" t="str">
        <f t="shared" si="69"/>
        <v>UNLIMITED 100R</v>
      </c>
      <c r="I479" s="4" t="s">
        <v>853</v>
      </c>
      <c r="J479" s="3">
        <f t="shared" si="62"/>
        <v>38000</v>
      </c>
      <c r="K479" s="3">
        <f t="shared" si="64"/>
        <v>0</v>
      </c>
      <c r="L479" s="5" t="str">
        <f t="shared" si="65"/>
        <v>68</v>
      </c>
      <c r="M479" s="3">
        <f t="shared" si="66"/>
        <v>25840.000000000004</v>
      </c>
      <c r="N479" s="6">
        <f t="shared" si="67"/>
        <v>32</v>
      </c>
      <c r="O479" s="3">
        <f t="shared" si="68"/>
        <v>12159.999999999996</v>
      </c>
    </row>
    <row r="480" spans="1:15" x14ac:dyDescent="0.25">
      <c r="A480" s="2">
        <v>45097</v>
      </c>
      <c r="B480" s="4" t="s">
        <v>490</v>
      </c>
      <c r="C480" s="3">
        <v>38000</v>
      </c>
      <c r="D480" s="4" t="s">
        <v>29</v>
      </c>
      <c r="E480" s="4" t="s">
        <v>30</v>
      </c>
      <c r="F480" s="4" t="s">
        <v>31</v>
      </c>
      <c r="G480" s="4" t="s">
        <v>130</v>
      </c>
      <c r="H480" s="4" t="str">
        <f t="shared" si="69"/>
        <v>UNLIMITED 100R</v>
      </c>
      <c r="I480" s="4" t="s">
        <v>853</v>
      </c>
      <c r="J480" s="3">
        <f t="shared" si="62"/>
        <v>38000</v>
      </c>
      <c r="K480" s="3">
        <f t="shared" si="64"/>
        <v>0</v>
      </c>
      <c r="L480" s="5" t="str">
        <f t="shared" si="65"/>
        <v>68</v>
      </c>
      <c r="M480" s="3">
        <f t="shared" si="66"/>
        <v>25840.000000000004</v>
      </c>
      <c r="N480" s="6">
        <f t="shared" si="67"/>
        <v>32</v>
      </c>
      <c r="O480" s="3">
        <f t="shared" si="68"/>
        <v>12159.999999999996</v>
      </c>
    </row>
    <row r="481" spans="1:15" x14ac:dyDescent="0.25">
      <c r="A481" s="2">
        <v>45097</v>
      </c>
      <c r="B481" s="4" t="s">
        <v>559</v>
      </c>
      <c r="C481" s="3">
        <v>38000</v>
      </c>
      <c r="D481" s="4" t="s">
        <v>29</v>
      </c>
      <c r="E481" s="4" t="s">
        <v>30</v>
      </c>
      <c r="F481" s="4" t="s">
        <v>31</v>
      </c>
      <c r="G481" s="4" t="s">
        <v>130</v>
      </c>
      <c r="H481" s="4" t="str">
        <f t="shared" si="69"/>
        <v>UNLIMITED 100R</v>
      </c>
      <c r="I481" s="4" t="s">
        <v>853</v>
      </c>
      <c r="J481" s="3">
        <f t="shared" si="62"/>
        <v>38000</v>
      </c>
      <c r="K481" s="3">
        <f t="shared" si="64"/>
        <v>0</v>
      </c>
      <c r="L481" s="5" t="str">
        <f t="shared" si="65"/>
        <v>68</v>
      </c>
      <c r="M481" s="3">
        <f t="shared" si="66"/>
        <v>25840.000000000004</v>
      </c>
      <c r="N481" s="6">
        <f t="shared" si="67"/>
        <v>32</v>
      </c>
      <c r="O481" s="3">
        <f t="shared" si="68"/>
        <v>12159.999999999996</v>
      </c>
    </row>
    <row r="482" spans="1:15" x14ac:dyDescent="0.25">
      <c r="A482" s="2">
        <v>45097</v>
      </c>
      <c r="B482" s="4" t="s">
        <v>568</v>
      </c>
      <c r="C482" s="3">
        <v>38000</v>
      </c>
      <c r="D482" s="4" t="s">
        <v>29</v>
      </c>
      <c r="E482" s="4" t="s">
        <v>30</v>
      </c>
      <c r="F482" s="4" t="s">
        <v>31</v>
      </c>
      <c r="G482" s="4" t="s">
        <v>130</v>
      </c>
      <c r="H482" s="4" t="str">
        <f t="shared" si="69"/>
        <v>UNLIMITED 100R</v>
      </c>
      <c r="I482" s="4" t="s">
        <v>853</v>
      </c>
      <c r="J482" s="3">
        <f t="shared" si="62"/>
        <v>38000</v>
      </c>
      <c r="K482" s="3">
        <f t="shared" si="64"/>
        <v>0</v>
      </c>
      <c r="L482" s="5" t="str">
        <f t="shared" si="65"/>
        <v>68</v>
      </c>
      <c r="M482" s="3">
        <f t="shared" si="66"/>
        <v>25840.000000000004</v>
      </c>
      <c r="N482" s="6">
        <f t="shared" si="67"/>
        <v>32</v>
      </c>
      <c r="O482" s="3">
        <f t="shared" si="68"/>
        <v>12159.999999999996</v>
      </c>
    </row>
    <row r="483" spans="1:15" x14ac:dyDescent="0.25">
      <c r="A483" s="2">
        <v>45097</v>
      </c>
      <c r="B483" s="4" t="s">
        <v>260</v>
      </c>
      <c r="C483" s="3">
        <v>38000</v>
      </c>
      <c r="D483" s="4" t="s">
        <v>29</v>
      </c>
      <c r="E483" s="4" t="s">
        <v>30</v>
      </c>
      <c r="F483" s="4" t="s">
        <v>31</v>
      </c>
      <c r="G483" s="4" t="s">
        <v>130</v>
      </c>
      <c r="H483" s="4" t="str">
        <f t="shared" si="69"/>
        <v>UNLIMITED 100R</v>
      </c>
      <c r="I483" s="4" t="s">
        <v>853</v>
      </c>
      <c r="J483" s="3">
        <f t="shared" si="62"/>
        <v>38000</v>
      </c>
      <c r="K483" s="3">
        <f t="shared" si="64"/>
        <v>0</v>
      </c>
      <c r="L483" s="5" t="str">
        <f t="shared" si="65"/>
        <v>68</v>
      </c>
      <c r="M483" s="3">
        <f t="shared" si="66"/>
        <v>25840.000000000004</v>
      </c>
      <c r="N483" s="6">
        <f t="shared" si="67"/>
        <v>32</v>
      </c>
      <c r="O483" s="3">
        <f t="shared" si="68"/>
        <v>12159.999999999996</v>
      </c>
    </row>
    <row r="484" spans="1:15" x14ac:dyDescent="0.25">
      <c r="A484" s="2">
        <v>45097</v>
      </c>
      <c r="B484" s="4" t="s">
        <v>426</v>
      </c>
      <c r="C484" s="3">
        <v>38000</v>
      </c>
      <c r="D484" s="4" t="s">
        <v>29</v>
      </c>
      <c r="E484" s="4" t="s">
        <v>30</v>
      </c>
      <c r="F484" s="4" t="s">
        <v>31</v>
      </c>
      <c r="G484" s="4" t="s">
        <v>130</v>
      </c>
      <c r="H484" s="4" t="str">
        <f t="shared" si="69"/>
        <v>UNLIMITED 100R</v>
      </c>
      <c r="I484" s="4" t="s">
        <v>853</v>
      </c>
      <c r="J484" s="3">
        <f t="shared" si="62"/>
        <v>38000</v>
      </c>
      <c r="K484" s="3">
        <f t="shared" si="64"/>
        <v>0</v>
      </c>
      <c r="L484" s="5" t="str">
        <f t="shared" si="65"/>
        <v>68</v>
      </c>
      <c r="M484" s="3">
        <f t="shared" si="66"/>
        <v>25840.000000000004</v>
      </c>
      <c r="N484" s="6">
        <f t="shared" si="67"/>
        <v>32</v>
      </c>
      <c r="O484" s="3">
        <f t="shared" si="68"/>
        <v>12159.999999999996</v>
      </c>
    </row>
    <row r="485" spans="1:15" x14ac:dyDescent="0.25">
      <c r="A485" s="2">
        <v>45097</v>
      </c>
      <c r="B485" s="4" t="s">
        <v>268</v>
      </c>
      <c r="C485" s="3">
        <v>38000</v>
      </c>
      <c r="D485" s="4" t="s">
        <v>29</v>
      </c>
      <c r="E485" s="4" t="s">
        <v>30</v>
      </c>
      <c r="F485" s="4" t="s">
        <v>31</v>
      </c>
      <c r="G485" s="4" t="s">
        <v>130</v>
      </c>
      <c r="H485" s="4" t="str">
        <f t="shared" si="69"/>
        <v>UNLIMITED 100R</v>
      </c>
      <c r="I485" s="4" t="s">
        <v>853</v>
      </c>
      <c r="J485" s="3">
        <f t="shared" si="62"/>
        <v>38000</v>
      </c>
      <c r="K485" s="3">
        <f t="shared" si="64"/>
        <v>0</v>
      </c>
      <c r="L485" s="5" t="str">
        <f t="shared" si="65"/>
        <v>68</v>
      </c>
      <c r="M485" s="3">
        <f t="shared" si="66"/>
        <v>25840.000000000004</v>
      </c>
      <c r="N485" s="6">
        <f t="shared" si="67"/>
        <v>32</v>
      </c>
      <c r="O485" s="3">
        <f t="shared" si="68"/>
        <v>12159.999999999996</v>
      </c>
    </row>
    <row r="486" spans="1:15" x14ac:dyDescent="0.25">
      <c r="A486" s="2">
        <v>45097</v>
      </c>
      <c r="B486" s="4" t="s">
        <v>269</v>
      </c>
      <c r="C486" s="3">
        <v>38000</v>
      </c>
      <c r="D486" s="4" t="s">
        <v>29</v>
      </c>
      <c r="E486" s="4" t="s">
        <v>30</v>
      </c>
      <c r="F486" s="4" t="s">
        <v>31</v>
      </c>
      <c r="G486" s="4" t="s">
        <v>130</v>
      </c>
      <c r="H486" s="4" t="str">
        <f t="shared" si="69"/>
        <v>UNLIMITED 100R</v>
      </c>
      <c r="I486" s="4" t="s">
        <v>853</v>
      </c>
      <c r="J486" s="3">
        <f t="shared" si="62"/>
        <v>38000</v>
      </c>
      <c r="K486" s="3">
        <f t="shared" si="64"/>
        <v>0</v>
      </c>
      <c r="L486" s="5" t="str">
        <f t="shared" si="65"/>
        <v>68</v>
      </c>
      <c r="M486" s="3">
        <f t="shared" si="66"/>
        <v>25840.000000000004</v>
      </c>
      <c r="N486" s="6">
        <f t="shared" si="67"/>
        <v>32</v>
      </c>
      <c r="O486" s="3">
        <f t="shared" si="68"/>
        <v>12159.999999999996</v>
      </c>
    </row>
    <row r="487" spans="1:15" x14ac:dyDescent="0.25">
      <c r="A487" s="2">
        <v>45097</v>
      </c>
      <c r="B487" s="4" t="s">
        <v>270</v>
      </c>
      <c r="C487" s="3">
        <v>38000</v>
      </c>
      <c r="D487" s="4" t="s">
        <v>29</v>
      </c>
      <c r="E487" s="4" t="s">
        <v>30</v>
      </c>
      <c r="F487" s="4" t="s">
        <v>31</v>
      </c>
      <c r="G487" s="4" t="s">
        <v>130</v>
      </c>
      <c r="H487" s="4" t="str">
        <f t="shared" si="69"/>
        <v>UNLIMITED 100R</v>
      </c>
      <c r="I487" s="4" t="s">
        <v>853</v>
      </c>
      <c r="J487" s="3">
        <f t="shared" si="62"/>
        <v>38000</v>
      </c>
      <c r="K487" s="3">
        <f t="shared" si="64"/>
        <v>0</v>
      </c>
      <c r="L487" s="5" t="str">
        <f t="shared" si="65"/>
        <v>68</v>
      </c>
      <c r="M487" s="3">
        <f t="shared" si="66"/>
        <v>25840.000000000004</v>
      </c>
      <c r="N487" s="6">
        <f t="shared" si="67"/>
        <v>32</v>
      </c>
      <c r="O487" s="3">
        <f t="shared" si="68"/>
        <v>12159.999999999996</v>
      </c>
    </row>
    <row r="488" spans="1:15" x14ac:dyDescent="0.25">
      <c r="A488" s="2">
        <v>45097</v>
      </c>
      <c r="B488" s="4" t="s">
        <v>271</v>
      </c>
      <c r="C488" s="3">
        <v>38000</v>
      </c>
      <c r="D488" s="4" t="s">
        <v>29</v>
      </c>
      <c r="E488" s="4" t="s">
        <v>30</v>
      </c>
      <c r="F488" s="4" t="s">
        <v>31</v>
      </c>
      <c r="G488" s="4" t="s">
        <v>130</v>
      </c>
      <c r="H488" s="4" t="str">
        <f t="shared" si="69"/>
        <v>UNLIMITED 100R</v>
      </c>
      <c r="I488" s="4" t="s">
        <v>853</v>
      </c>
      <c r="J488" s="3">
        <f t="shared" si="62"/>
        <v>38000</v>
      </c>
      <c r="K488" s="3">
        <f t="shared" si="64"/>
        <v>0</v>
      </c>
      <c r="L488" s="5" t="str">
        <f t="shared" si="65"/>
        <v>68</v>
      </c>
      <c r="M488" s="3">
        <f t="shared" si="66"/>
        <v>25840.000000000004</v>
      </c>
      <c r="N488" s="6">
        <f t="shared" si="67"/>
        <v>32</v>
      </c>
      <c r="O488" s="3">
        <f t="shared" si="68"/>
        <v>12159.999999999996</v>
      </c>
    </row>
    <row r="489" spans="1:15" x14ac:dyDescent="0.25">
      <c r="A489" s="2">
        <v>45097</v>
      </c>
      <c r="B489" s="4" t="s">
        <v>272</v>
      </c>
      <c r="C489" s="3">
        <v>38000</v>
      </c>
      <c r="D489" s="4" t="s">
        <v>29</v>
      </c>
      <c r="E489" s="4" t="s">
        <v>30</v>
      </c>
      <c r="F489" s="4" t="s">
        <v>31</v>
      </c>
      <c r="G489" s="4" t="s">
        <v>130</v>
      </c>
      <c r="H489" s="4" t="str">
        <f t="shared" si="69"/>
        <v>UNLIMITED 100R</v>
      </c>
      <c r="I489" s="4" t="s">
        <v>853</v>
      </c>
      <c r="J489" s="3">
        <f t="shared" si="62"/>
        <v>38000</v>
      </c>
      <c r="K489" s="3">
        <f t="shared" si="64"/>
        <v>0</v>
      </c>
      <c r="L489" s="5" t="str">
        <f t="shared" si="65"/>
        <v>68</v>
      </c>
      <c r="M489" s="3">
        <f t="shared" si="66"/>
        <v>25840.000000000004</v>
      </c>
      <c r="N489" s="6">
        <f t="shared" si="67"/>
        <v>32</v>
      </c>
      <c r="O489" s="3">
        <f t="shared" si="68"/>
        <v>12159.999999999996</v>
      </c>
    </row>
    <row r="490" spans="1:15" x14ac:dyDescent="0.25">
      <c r="A490" s="2">
        <v>45097</v>
      </c>
      <c r="B490" s="4" t="s">
        <v>273</v>
      </c>
      <c r="C490" s="3">
        <v>38000</v>
      </c>
      <c r="D490" s="4" t="s">
        <v>29</v>
      </c>
      <c r="E490" s="4" t="s">
        <v>30</v>
      </c>
      <c r="F490" s="4" t="s">
        <v>31</v>
      </c>
      <c r="G490" s="4" t="s">
        <v>130</v>
      </c>
      <c r="H490" s="4" t="str">
        <f t="shared" si="69"/>
        <v>UNLIMITED 100R</v>
      </c>
      <c r="I490" s="4" t="s">
        <v>853</v>
      </c>
      <c r="J490" s="3">
        <f t="shared" si="62"/>
        <v>38000</v>
      </c>
      <c r="K490" s="3">
        <f t="shared" si="64"/>
        <v>0</v>
      </c>
      <c r="L490" s="5" t="str">
        <f t="shared" si="65"/>
        <v>68</v>
      </c>
      <c r="M490" s="3">
        <f t="shared" si="66"/>
        <v>25840.000000000004</v>
      </c>
      <c r="N490" s="6">
        <f t="shared" si="67"/>
        <v>32</v>
      </c>
      <c r="O490" s="3">
        <f t="shared" si="68"/>
        <v>12159.999999999996</v>
      </c>
    </row>
    <row r="491" spans="1:15" x14ac:dyDescent="0.25">
      <c r="A491" s="2">
        <v>45097</v>
      </c>
      <c r="B491" s="4" t="s">
        <v>274</v>
      </c>
      <c r="C491" s="3">
        <v>38000</v>
      </c>
      <c r="D491" s="4" t="s">
        <v>29</v>
      </c>
      <c r="E491" s="4" t="s">
        <v>30</v>
      </c>
      <c r="F491" s="4" t="s">
        <v>31</v>
      </c>
      <c r="G491" s="4" t="s">
        <v>130</v>
      </c>
      <c r="H491" s="4" t="str">
        <f t="shared" si="69"/>
        <v>UNLIMITED 100R</v>
      </c>
      <c r="I491" s="4" t="s">
        <v>853</v>
      </c>
      <c r="J491" s="3">
        <f t="shared" si="62"/>
        <v>38000</v>
      </c>
      <c r="K491" s="3">
        <f t="shared" si="64"/>
        <v>0</v>
      </c>
      <c r="L491" s="5" t="str">
        <f t="shared" si="65"/>
        <v>68</v>
      </c>
      <c r="M491" s="3">
        <f t="shared" si="66"/>
        <v>25840.000000000004</v>
      </c>
      <c r="N491" s="6">
        <f t="shared" si="67"/>
        <v>32</v>
      </c>
      <c r="O491" s="3">
        <f t="shared" si="68"/>
        <v>12159.999999999996</v>
      </c>
    </row>
    <row r="492" spans="1:15" x14ac:dyDescent="0.25">
      <c r="A492" s="2">
        <v>45097</v>
      </c>
      <c r="B492" s="4" t="s">
        <v>275</v>
      </c>
      <c r="C492" s="3">
        <v>38000</v>
      </c>
      <c r="D492" s="4" t="s">
        <v>29</v>
      </c>
      <c r="E492" s="4" t="s">
        <v>30</v>
      </c>
      <c r="F492" s="4" t="s">
        <v>31</v>
      </c>
      <c r="G492" s="4" t="s">
        <v>130</v>
      </c>
      <c r="H492" s="4" t="str">
        <f t="shared" si="69"/>
        <v>UNLIMITED 100R</v>
      </c>
      <c r="I492" s="4" t="s">
        <v>853</v>
      </c>
      <c r="J492" s="3">
        <f t="shared" ref="J492:J555" si="70">IF(OR(I492="UNLIMITED 50", I492="UNLIMITED 100", I492="UNLIMITED 150", I492="UNLIMITED 300", I492="CAPPED 200", I492="CAPPED 500"), C492-35000,
IF(OR(I492="UNLIMITED 50(Recurrent)", I492="UNLIMITED 100(Recurrent)", I492="UNLIMITED 150(Recurrent)", I492="UNLIMITED 300(Recurrent)", I492="CAPPED 200(Recurrent)", I492="CAPPED 500(Recurrent)"), C492,
IF(OR(I492="UNLIMITED 50 (No logistics)", I492="UNLIMITED 100 (No logistics)", I492="UNLIMITED 150 (No logistics)", I492="UNLIMITED 300 (No logistics)", I492="CAPPED 200 (No logistics)", I492="CAPPED 500 (No logistics)"), C492,
IF(I492="N/A", "N/A", ""))))</f>
        <v>38000</v>
      </c>
      <c r="K492" s="3">
        <f t="shared" si="64"/>
        <v>0</v>
      </c>
      <c r="L492" s="5" t="str">
        <f t="shared" si="65"/>
        <v>68</v>
      </c>
      <c r="M492" s="3">
        <f t="shared" si="66"/>
        <v>25840.000000000004</v>
      </c>
      <c r="N492" s="6">
        <f t="shared" si="67"/>
        <v>32</v>
      </c>
      <c r="O492" s="3">
        <f t="shared" si="68"/>
        <v>12159.999999999996</v>
      </c>
    </row>
    <row r="493" spans="1:15" x14ac:dyDescent="0.25">
      <c r="A493" s="2">
        <v>45097</v>
      </c>
      <c r="B493" s="4" t="s">
        <v>276</v>
      </c>
      <c r="C493" s="3">
        <v>38000</v>
      </c>
      <c r="D493" s="4" t="s">
        <v>29</v>
      </c>
      <c r="E493" s="4" t="s">
        <v>30</v>
      </c>
      <c r="F493" s="4" t="s">
        <v>31</v>
      </c>
      <c r="G493" s="4" t="s">
        <v>130</v>
      </c>
      <c r="H493" s="4" t="str">
        <f t="shared" si="69"/>
        <v>UNLIMITED 100R</v>
      </c>
      <c r="I493" s="4" t="s">
        <v>853</v>
      </c>
      <c r="J493" s="3">
        <f t="shared" si="70"/>
        <v>38000</v>
      </c>
      <c r="K493" s="3">
        <f t="shared" si="64"/>
        <v>0</v>
      </c>
      <c r="L493" s="5" t="str">
        <f t="shared" si="65"/>
        <v>68</v>
      </c>
      <c r="M493" s="3">
        <f t="shared" si="66"/>
        <v>25840.000000000004</v>
      </c>
      <c r="N493" s="6">
        <f t="shared" si="67"/>
        <v>32</v>
      </c>
      <c r="O493" s="3">
        <f t="shared" si="68"/>
        <v>12159.999999999996</v>
      </c>
    </row>
    <row r="494" spans="1:15" x14ac:dyDescent="0.25">
      <c r="A494" s="2">
        <v>45097</v>
      </c>
      <c r="B494" s="4" t="s">
        <v>263</v>
      </c>
      <c r="C494" s="3">
        <v>38000</v>
      </c>
      <c r="D494" s="4" t="s">
        <v>29</v>
      </c>
      <c r="E494" s="4" t="s">
        <v>30</v>
      </c>
      <c r="F494" s="4" t="s">
        <v>31</v>
      </c>
      <c r="G494" s="4" t="s">
        <v>130</v>
      </c>
      <c r="H494" s="4" t="str">
        <f t="shared" si="69"/>
        <v>UNLIMITED 100R</v>
      </c>
      <c r="I494" s="4" t="s">
        <v>853</v>
      </c>
      <c r="J494" s="3">
        <f t="shared" si="70"/>
        <v>38000</v>
      </c>
      <c r="K494" s="3">
        <f t="shared" si="64"/>
        <v>0</v>
      </c>
      <c r="L494" s="5" t="str">
        <f t="shared" si="65"/>
        <v>68</v>
      </c>
      <c r="M494" s="3">
        <f t="shared" si="66"/>
        <v>25840.000000000004</v>
      </c>
      <c r="N494" s="6">
        <f t="shared" si="67"/>
        <v>32</v>
      </c>
      <c r="O494" s="3">
        <f t="shared" si="68"/>
        <v>12159.999999999996</v>
      </c>
    </row>
    <row r="495" spans="1:15" x14ac:dyDescent="0.25">
      <c r="A495" s="2">
        <v>45097</v>
      </c>
      <c r="B495" s="4" t="s">
        <v>277</v>
      </c>
      <c r="C495" s="3">
        <v>38000</v>
      </c>
      <c r="D495" s="4" t="s">
        <v>29</v>
      </c>
      <c r="E495" s="4" t="s">
        <v>30</v>
      </c>
      <c r="F495" s="4" t="s">
        <v>31</v>
      </c>
      <c r="G495" s="4" t="s">
        <v>130</v>
      </c>
      <c r="H495" s="4" t="str">
        <f t="shared" si="69"/>
        <v>UNLIMITED 100R</v>
      </c>
      <c r="I495" s="4" t="s">
        <v>853</v>
      </c>
      <c r="J495" s="3">
        <f t="shared" si="70"/>
        <v>38000</v>
      </c>
      <c r="K495" s="3">
        <f t="shared" si="64"/>
        <v>0</v>
      </c>
      <c r="L495" s="5" t="str">
        <f t="shared" si="65"/>
        <v>68</v>
      </c>
      <c r="M495" s="3">
        <f t="shared" si="66"/>
        <v>25840.000000000004</v>
      </c>
      <c r="N495" s="6">
        <f t="shared" si="67"/>
        <v>32</v>
      </c>
      <c r="O495" s="3">
        <f t="shared" si="68"/>
        <v>12159.999999999996</v>
      </c>
    </row>
    <row r="496" spans="1:15" x14ac:dyDescent="0.25">
      <c r="A496" s="2">
        <v>45097</v>
      </c>
      <c r="B496" s="4" t="s">
        <v>278</v>
      </c>
      <c r="C496" s="3">
        <v>38000</v>
      </c>
      <c r="D496" s="4" t="s">
        <v>29</v>
      </c>
      <c r="E496" s="4" t="s">
        <v>30</v>
      </c>
      <c r="F496" s="4" t="s">
        <v>31</v>
      </c>
      <c r="G496" s="4" t="s">
        <v>130</v>
      </c>
      <c r="H496" s="4" t="str">
        <f t="shared" si="69"/>
        <v>UNLIMITED 100R</v>
      </c>
      <c r="I496" s="4" t="s">
        <v>853</v>
      </c>
      <c r="J496" s="3">
        <f t="shared" si="70"/>
        <v>38000</v>
      </c>
      <c r="K496" s="3">
        <f t="shared" si="64"/>
        <v>0</v>
      </c>
      <c r="L496" s="5" t="str">
        <f t="shared" si="65"/>
        <v>68</v>
      </c>
      <c r="M496" s="3">
        <f t="shared" si="66"/>
        <v>25840.000000000004</v>
      </c>
      <c r="N496" s="6">
        <f t="shared" si="67"/>
        <v>32</v>
      </c>
      <c r="O496" s="3">
        <f t="shared" si="68"/>
        <v>12159.999999999996</v>
      </c>
    </row>
    <row r="497" spans="1:15" x14ac:dyDescent="0.25">
      <c r="A497" s="2">
        <v>45097</v>
      </c>
      <c r="B497" s="4" t="s">
        <v>279</v>
      </c>
      <c r="C497" s="3">
        <v>38000</v>
      </c>
      <c r="D497" s="4" t="s">
        <v>29</v>
      </c>
      <c r="E497" s="4" t="s">
        <v>30</v>
      </c>
      <c r="F497" s="4" t="s">
        <v>31</v>
      </c>
      <c r="G497" s="4" t="s">
        <v>130</v>
      </c>
      <c r="H497" s="4" t="str">
        <f t="shared" si="69"/>
        <v>UNLIMITED 100R</v>
      </c>
      <c r="I497" s="4" t="s">
        <v>853</v>
      </c>
      <c r="J497" s="3">
        <f t="shared" si="70"/>
        <v>38000</v>
      </c>
      <c r="K497" s="3">
        <f t="shared" si="64"/>
        <v>0</v>
      </c>
      <c r="L497" s="5" t="str">
        <f t="shared" si="65"/>
        <v>68</v>
      </c>
      <c r="M497" s="3">
        <f t="shared" si="66"/>
        <v>25840.000000000004</v>
      </c>
      <c r="N497" s="6">
        <f t="shared" si="67"/>
        <v>32</v>
      </c>
      <c r="O497" s="3">
        <f t="shared" si="68"/>
        <v>12159.999999999996</v>
      </c>
    </row>
    <row r="498" spans="1:15" x14ac:dyDescent="0.25">
      <c r="A498" s="2">
        <v>45097</v>
      </c>
      <c r="B498" s="4" t="s">
        <v>280</v>
      </c>
      <c r="C498" s="3">
        <v>38000</v>
      </c>
      <c r="D498" s="4" t="s">
        <v>29</v>
      </c>
      <c r="E498" s="4" t="s">
        <v>30</v>
      </c>
      <c r="F498" s="4" t="s">
        <v>31</v>
      </c>
      <c r="G498" s="4" t="s">
        <v>130</v>
      </c>
      <c r="H498" s="4" t="str">
        <f t="shared" si="69"/>
        <v>UNLIMITED 100R</v>
      </c>
      <c r="I498" s="4" t="s">
        <v>853</v>
      </c>
      <c r="J498" s="3">
        <f t="shared" si="70"/>
        <v>38000</v>
      </c>
      <c r="K498" s="3">
        <f t="shared" si="64"/>
        <v>0</v>
      </c>
      <c r="L498" s="5" t="str">
        <f t="shared" si="65"/>
        <v>68</v>
      </c>
      <c r="M498" s="3">
        <f t="shared" si="66"/>
        <v>25840.000000000004</v>
      </c>
      <c r="N498" s="6">
        <f t="shared" si="67"/>
        <v>32</v>
      </c>
      <c r="O498" s="3">
        <f t="shared" si="68"/>
        <v>12159.999999999996</v>
      </c>
    </row>
    <row r="499" spans="1:15" x14ac:dyDescent="0.25">
      <c r="A499" s="2">
        <v>45097</v>
      </c>
      <c r="B499" s="4" t="s">
        <v>242</v>
      </c>
      <c r="C499" s="3">
        <v>38000</v>
      </c>
      <c r="D499" s="4" t="s">
        <v>29</v>
      </c>
      <c r="E499" s="4" t="s">
        <v>30</v>
      </c>
      <c r="F499" s="4" t="s">
        <v>31</v>
      </c>
      <c r="G499" s="4" t="s">
        <v>130</v>
      </c>
      <c r="H499" s="4" t="str">
        <f t="shared" si="69"/>
        <v>UNLIMITED 100R</v>
      </c>
      <c r="I499" s="4" t="s">
        <v>853</v>
      </c>
      <c r="J499" s="3">
        <f t="shared" si="70"/>
        <v>38000</v>
      </c>
      <c r="K499" s="3">
        <f t="shared" si="64"/>
        <v>0</v>
      </c>
      <c r="L499" s="5" t="str">
        <f t="shared" si="65"/>
        <v>68</v>
      </c>
      <c r="M499" s="3">
        <f t="shared" si="66"/>
        <v>25840.000000000004</v>
      </c>
      <c r="N499" s="6">
        <f t="shared" si="67"/>
        <v>32</v>
      </c>
      <c r="O499" s="3">
        <f t="shared" si="68"/>
        <v>12159.999999999996</v>
      </c>
    </row>
    <row r="500" spans="1:15" x14ac:dyDescent="0.25">
      <c r="A500" s="2">
        <v>45097</v>
      </c>
      <c r="B500" s="4" t="s">
        <v>243</v>
      </c>
      <c r="C500" s="3">
        <v>38000</v>
      </c>
      <c r="D500" s="4" t="s">
        <v>29</v>
      </c>
      <c r="E500" s="4" t="s">
        <v>30</v>
      </c>
      <c r="F500" s="4" t="s">
        <v>31</v>
      </c>
      <c r="G500" s="4" t="s">
        <v>130</v>
      </c>
      <c r="H500" s="4" t="str">
        <f t="shared" si="69"/>
        <v>UNLIMITED 100R</v>
      </c>
      <c r="I500" s="4" t="s">
        <v>853</v>
      </c>
      <c r="J500" s="3">
        <f t="shared" si="70"/>
        <v>38000</v>
      </c>
      <c r="K500" s="3">
        <f t="shared" si="64"/>
        <v>0</v>
      </c>
      <c r="L500" s="5" t="str">
        <f t="shared" si="65"/>
        <v>68</v>
      </c>
      <c r="M500" s="3">
        <f t="shared" si="66"/>
        <v>25840.000000000004</v>
      </c>
      <c r="N500" s="6">
        <f t="shared" si="67"/>
        <v>32</v>
      </c>
      <c r="O500" s="3">
        <f t="shared" si="68"/>
        <v>12159.999999999996</v>
      </c>
    </row>
    <row r="501" spans="1:15" x14ac:dyDescent="0.25">
      <c r="A501" s="2">
        <v>45097</v>
      </c>
      <c r="B501" s="4" t="s">
        <v>244</v>
      </c>
      <c r="C501" s="3">
        <v>38000</v>
      </c>
      <c r="D501" s="4" t="s">
        <v>29</v>
      </c>
      <c r="E501" s="4" t="s">
        <v>30</v>
      </c>
      <c r="F501" s="4" t="s">
        <v>31</v>
      </c>
      <c r="G501" s="4" t="s">
        <v>130</v>
      </c>
      <c r="H501" s="4" t="str">
        <f t="shared" si="69"/>
        <v>UNLIMITED 100R</v>
      </c>
      <c r="I501" s="4" t="s">
        <v>853</v>
      </c>
      <c r="J501" s="3">
        <f t="shared" si="70"/>
        <v>38000</v>
      </c>
      <c r="K501" s="3">
        <f t="shared" si="64"/>
        <v>0</v>
      </c>
      <c r="L501" s="5" t="str">
        <f t="shared" si="65"/>
        <v>68</v>
      </c>
      <c r="M501" s="3">
        <f t="shared" si="66"/>
        <v>25840.000000000004</v>
      </c>
      <c r="N501" s="6">
        <f t="shared" si="67"/>
        <v>32</v>
      </c>
      <c r="O501" s="3">
        <f t="shared" si="68"/>
        <v>12159.999999999996</v>
      </c>
    </row>
    <row r="502" spans="1:15" x14ac:dyDescent="0.25">
      <c r="A502" s="2">
        <v>45097</v>
      </c>
      <c r="B502" s="4" t="s">
        <v>245</v>
      </c>
      <c r="C502" s="3">
        <v>38000</v>
      </c>
      <c r="D502" s="4" t="s">
        <v>29</v>
      </c>
      <c r="E502" s="4" t="s">
        <v>30</v>
      </c>
      <c r="F502" s="4" t="s">
        <v>31</v>
      </c>
      <c r="G502" s="4" t="s">
        <v>130</v>
      </c>
      <c r="H502" s="4" t="str">
        <f t="shared" si="69"/>
        <v>UNLIMITED 100R</v>
      </c>
      <c r="I502" s="4" t="s">
        <v>853</v>
      </c>
      <c r="J502" s="3">
        <f t="shared" si="70"/>
        <v>38000</v>
      </c>
      <c r="K502" s="3">
        <f t="shared" si="64"/>
        <v>0</v>
      </c>
      <c r="L502" s="5" t="str">
        <f t="shared" si="65"/>
        <v>68</v>
      </c>
      <c r="M502" s="3">
        <f t="shared" si="66"/>
        <v>25840.000000000004</v>
      </c>
      <c r="N502" s="6">
        <f t="shared" si="67"/>
        <v>32</v>
      </c>
      <c r="O502" s="3">
        <f t="shared" si="68"/>
        <v>12159.999999999996</v>
      </c>
    </row>
    <row r="503" spans="1:15" x14ac:dyDescent="0.25">
      <c r="A503" s="2">
        <v>45097</v>
      </c>
      <c r="B503" s="4" t="s">
        <v>246</v>
      </c>
      <c r="C503" s="3">
        <v>38000</v>
      </c>
      <c r="D503" s="4" t="s">
        <v>29</v>
      </c>
      <c r="E503" s="4" t="s">
        <v>30</v>
      </c>
      <c r="F503" s="4" t="s">
        <v>31</v>
      </c>
      <c r="G503" s="4" t="s">
        <v>130</v>
      </c>
      <c r="H503" s="4" t="str">
        <f t="shared" si="69"/>
        <v>UNLIMITED 100R</v>
      </c>
      <c r="I503" s="4" t="s">
        <v>853</v>
      </c>
      <c r="J503" s="3">
        <f t="shared" si="70"/>
        <v>38000</v>
      </c>
      <c r="K503" s="3">
        <f t="shared" si="64"/>
        <v>0</v>
      </c>
      <c r="L503" s="5" t="str">
        <f t="shared" si="65"/>
        <v>68</v>
      </c>
      <c r="M503" s="3">
        <f t="shared" si="66"/>
        <v>25840.000000000004</v>
      </c>
      <c r="N503" s="6">
        <f t="shared" si="67"/>
        <v>32</v>
      </c>
      <c r="O503" s="3">
        <f t="shared" si="68"/>
        <v>12159.999999999996</v>
      </c>
    </row>
    <row r="504" spans="1:15" x14ac:dyDescent="0.25">
      <c r="A504" s="2">
        <v>45097</v>
      </c>
      <c r="B504" s="4" t="s">
        <v>247</v>
      </c>
      <c r="C504" s="3">
        <v>38000</v>
      </c>
      <c r="D504" s="4" t="s">
        <v>29</v>
      </c>
      <c r="E504" s="4" t="s">
        <v>30</v>
      </c>
      <c r="F504" s="4" t="s">
        <v>31</v>
      </c>
      <c r="G504" s="4" t="s">
        <v>130</v>
      </c>
      <c r="H504" s="4" t="str">
        <f t="shared" si="69"/>
        <v>UNLIMITED 100R</v>
      </c>
      <c r="I504" s="4" t="s">
        <v>853</v>
      </c>
      <c r="J504" s="3">
        <f t="shared" si="70"/>
        <v>38000</v>
      </c>
      <c r="K504" s="3">
        <f t="shared" si="64"/>
        <v>0</v>
      </c>
      <c r="L504" s="5" t="str">
        <f t="shared" si="65"/>
        <v>68</v>
      </c>
      <c r="M504" s="3">
        <f t="shared" si="66"/>
        <v>25840.000000000004</v>
      </c>
      <c r="N504" s="6">
        <f t="shared" si="67"/>
        <v>32</v>
      </c>
      <c r="O504" s="3">
        <f t="shared" si="68"/>
        <v>12159.999999999996</v>
      </c>
    </row>
    <row r="505" spans="1:15" x14ac:dyDescent="0.25">
      <c r="A505" s="2">
        <v>45097</v>
      </c>
      <c r="B505" s="4" t="s">
        <v>235</v>
      </c>
      <c r="C505" s="3">
        <v>38000</v>
      </c>
      <c r="D505" s="4" t="s">
        <v>29</v>
      </c>
      <c r="E505" s="4" t="s">
        <v>30</v>
      </c>
      <c r="F505" s="4" t="s">
        <v>31</v>
      </c>
      <c r="G505" s="4" t="s">
        <v>130</v>
      </c>
      <c r="H505" s="4" t="str">
        <f t="shared" si="69"/>
        <v>UNLIMITED 100R</v>
      </c>
      <c r="I505" s="4" t="s">
        <v>853</v>
      </c>
      <c r="J505" s="3">
        <f t="shared" si="70"/>
        <v>38000</v>
      </c>
      <c r="K505" s="3">
        <f t="shared" si="64"/>
        <v>0</v>
      </c>
      <c r="L505" s="5" t="str">
        <f t="shared" si="65"/>
        <v>68</v>
      </c>
      <c r="M505" s="3">
        <f t="shared" si="66"/>
        <v>25840.000000000004</v>
      </c>
      <c r="N505" s="6">
        <f t="shared" si="67"/>
        <v>32</v>
      </c>
      <c r="O505" s="3">
        <f t="shared" si="68"/>
        <v>12159.999999999996</v>
      </c>
    </row>
    <row r="506" spans="1:15" x14ac:dyDescent="0.25">
      <c r="A506" s="2">
        <v>45097</v>
      </c>
      <c r="B506" s="4" t="s">
        <v>252</v>
      </c>
      <c r="C506" s="3">
        <v>38000</v>
      </c>
      <c r="D506" s="4" t="s">
        <v>29</v>
      </c>
      <c r="E506" s="4" t="s">
        <v>30</v>
      </c>
      <c r="F506" s="4" t="s">
        <v>31</v>
      </c>
      <c r="G506" s="4" t="s">
        <v>130</v>
      </c>
      <c r="H506" s="4" t="str">
        <f t="shared" si="69"/>
        <v>UNLIMITED 100R</v>
      </c>
      <c r="I506" s="4" t="s">
        <v>853</v>
      </c>
      <c r="J506" s="3">
        <f t="shared" si="70"/>
        <v>38000</v>
      </c>
      <c r="K506" s="3">
        <f t="shared" si="64"/>
        <v>0</v>
      </c>
      <c r="L506" s="5" t="str">
        <f t="shared" si="65"/>
        <v>68</v>
      </c>
      <c r="M506" s="3">
        <f t="shared" si="66"/>
        <v>25840.000000000004</v>
      </c>
      <c r="N506" s="6">
        <f t="shared" si="67"/>
        <v>32</v>
      </c>
      <c r="O506" s="3">
        <f t="shared" si="68"/>
        <v>12159.999999999996</v>
      </c>
    </row>
    <row r="507" spans="1:15" x14ac:dyDescent="0.25">
      <c r="A507" s="2">
        <v>45097</v>
      </c>
      <c r="B507" s="4" t="s">
        <v>281</v>
      </c>
      <c r="C507" s="3">
        <v>38000</v>
      </c>
      <c r="D507" s="4" t="s">
        <v>29</v>
      </c>
      <c r="E507" s="4" t="s">
        <v>30</v>
      </c>
      <c r="F507" s="4" t="s">
        <v>31</v>
      </c>
      <c r="G507" s="4" t="s">
        <v>130</v>
      </c>
      <c r="H507" s="4" t="str">
        <f t="shared" si="69"/>
        <v>UNLIMITED 100R</v>
      </c>
      <c r="I507" s="4" t="s">
        <v>853</v>
      </c>
      <c r="J507" s="3">
        <f t="shared" si="70"/>
        <v>38000</v>
      </c>
      <c r="K507" s="3">
        <f t="shared" si="64"/>
        <v>0</v>
      </c>
      <c r="L507" s="5" t="str">
        <f t="shared" si="65"/>
        <v>68</v>
      </c>
      <c r="M507" s="3">
        <f t="shared" si="66"/>
        <v>25840.000000000004</v>
      </c>
      <c r="N507" s="6">
        <f t="shared" si="67"/>
        <v>32</v>
      </c>
      <c r="O507" s="3">
        <f t="shared" si="68"/>
        <v>12159.999999999996</v>
      </c>
    </row>
    <row r="508" spans="1:15" x14ac:dyDescent="0.25">
      <c r="A508" s="2">
        <v>45097</v>
      </c>
      <c r="B508" s="4" t="s">
        <v>173</v>
      </c>
      <c r="C508" s="3">
        <v>38000</v>
      </c>
      <c r="D508" s="4" t="s">
        <v>29</v>
      </c>
      <c r="E508" s="4" t="s">
        <v>30</v>
      </c>
      <c r="F508" s="4" t="s">
        <v>31</v>
      </c>
      <c r="G508" s="4" t="s">
        <v>130</v>
      </c>
      <c r="H508" s="4" t="str">
        <f t="shared" si="69"/>
        <v>UNLIMITED 100R</v>
      </c>
      <c r="I508" s="4" t="s">
        <v>853</v>
      </c>
      <c r="J508" s="3">
        <f t="shared" si="70"/>
        <v>38000</v>
      </c>
      <c r="K508" s="3">
        <f t="shared" si="64"/>
        <v>0</v>
      </c>
      <c r="L508" s="5" t="str">
        <f t="shared" si="65"/>
        <v>68</v>
      </c>
      <c r="M508" s="3">
        <f t="shared" si="66"/>
        <v>25840.000000000004</v>
      </c>
      <c r="N508" s="6">
        <f t="shared" si="67"/>
        <v>32</v>
      </c>
      <c r="O508" s="3">
        <f t="shared" si="68"/>
        <v>12159.999999999996</v>
      </c>
    </row>
    <row r="509" spans="1:15" x14ac:dyDescent="0.25">
      <c r="A509" s="2">
        <v>45097</v>
      </c>
      <c r="B509" s="4" t="s">
        <v>282</v>
      </c>
      <c r="C509" s="3">
        <v>38000</v>
      </c>
      <c r="D509" s="4" t="s">
        <v>29</v>
      </c>
      <c r="E509" s="4" t="s">
        <v>30</v>
      </c>
      <c r="F509" s="4" t="s">
        <v>31</v>
      </c>
      <c r="G509" s="4" t="s">
        <v>130</v>
      </c>
      <c r="H509" s="4" t="str">
        <f t="shared" si="69"/>
        <v>UNLIMITED 100R</v>
      </c>
      <c r="I509" s="4" t="s">
        <v>853</v>
      </c>
      <c r="J509" s="3">
        <f t="shared" si="70"/>
        <v>38000</v>
      </c>
      <c r="K509" s="3">
        <f t="shared" si="64"/>
        <v>0</v>
      </c>
      <c r="L509" s="5" t="str">
        <f t="shared" si="65"/>
        <v>68</v>
      </c>
      <c r="M509" s="3">
        <f t="shared" si="66"/>
        <v>25840.000000000004</v>
      </c>
      <c r="N509" s="6">
        <f t="shared" si="67"/>
        <v>32</v>
      </c>
      <c r="O509" s="3">
        <f t="shared" si="68"/>
        <v>12159.999999999996</v>
      </c>
    </row>
    <row r="510" spans="1:15" x14ac:dyDescent="0.25">
      <c r="A510" s="2">
        <v>45097</v>
      </c>
      <c r="B510" s="4" t="s">
        <v>283</v>
      </c>
      <c r="C510" s="3">
        <v>38000</v>
      </c>
      <c r="D510" s="4" t="s">
        <v>29</v>
      </c>
      <c r="E510" s="4" t="s">
        <v>30</v>
      </c>
      <c r="F510" s="4" t="s">
        <v>31</v>
      </c>
      <c r="G510" s="4" t="s">
        <v>130</v>
      </c>
      <c r="H510" s="4" t="str">
        <f t="shared" ref="H510:H541" si="71">IF(AND(A510&lt;DATE(2023,10,1),C510=110000),"UNLIMITED 50",
IF(AND(A510&lt;DATE(2023,10,1),C510=149000),"UNLIMITED 100",
IF(AND(A510&lt;DATE(2023,10,1),C510=182000),"UNLIMITED 150",
IF(AND(A510&lt;DATE(2023,10,1),C510=332000),"UNLIMITED 300",
IF(AND(A510&lt;DATE(2023,10,1),C510=212000),"CAPPED 200",
IF(AND(A510&lt;DATE(2023,10,1),C510=392000),"CAPPED 500",
IF(AND(A510&lt;DATE(2023,10,1),C510=25000),"UNLIMITED 50R",
IF(AND(A510&lt;DATE(2023,10,1),C510=38000),"UNLIMITED 100R",
IF(AND(A510&lt;DATE(2023,10,1),C510=49000),"UNLIMITED 150R",
IF(AND(A510&lt;DATE(2023,10,1),C510=99000),"UNLIMITED 300R",
IF(AND(A510&lt;DATE(2023,10,1),C510=59000),"CAPPED 200R",
IF(AND(A510&lt;DATE(2023,10,1),C510=119000),"CAPPED 500R",
IF(AND(A510&gt;=DATE(2023,10,1),A510&lt;DATE(2024,4,1),C510=125000),"UNLIMITED 50",
IF(AND(A510&gt;=DATE(2023,10,1),A510&lt;DATE(2024,4,1),C510=179000),"UNLIMITED 100",
IF(AND(A510&gt;=DATE(2023,10,1),A510&lt;DATE(2024,4,1),C510=233000),"UNLIMITED 150",
IF(AND(A510&gt;=DATE(2023,10,1),A510&lt;DATE(2024,4,1),C510=350000),"UNLIMITED 300",
IF(AND(A510&gt;=DATE(2023,10,1),A510&lt;DATE(2024,4,1),C510=30000),"UNLIMITED 50R",
IF(AND(A510&gt;=DATE(2023,10,1),A510&lt;DATE(2024,4,1),C510=48000),"UNLIMITED 100R",
IF(AND(A510&gt;=DATE(2023,10,1),A510&lt;DATE(2024,4,1),C510=66000),"UNLIMITED 150R",
IF(AND(A510&gt;=DATE(2023,10,1),A510&lt;DATE(2024,4,1),C510=105000),"UNLIMITED 300R",
IF(AND(A510&gt;=DATE(2024,4,1),C510=140000),"UNLIMITED 50",
IF(AND(A510&gt;=DATE(2024,4,1),C510=230000),"UNLIMITED 100",
IF(AND(A510&gt;=DATE(2024,4,1),C510=311000),"UNLIMITED 150",
IF(AND(A510&gt;=DATE(2024,4,1),C510=470000),"UNLIMITED 300",
IF(AND(A510&gt;=DATE(2024,4,1),C510=35000),"UNLIMITED 50R",
IF(AND(A510&gt;=DATE(2024,4,1),C510=65000),"UNLIMITED 100R",
IF(AND(A510&gt;=DATE(2024,4,1),C510=92000),"UNLIMITED 150R",
IF(AND(A510&gt;=DATE(2024,4,1),C510=145000),"UNLIMITED 300R",IF(AND(A510&lt;DATE(2023,10,1),C510=75000),"UNLIMITED 50L",
IF(AND(A510&lt;DATE(2023,10,1),C510=114000),"UNLIMITED 100L",
IF(AND(A510&lt;DATE(2023,10,1),C510=147000),"UNLIMITED 150L",
IF(AND(A510&lt;DATE(2023,10,1),C510=297000),"UNLIMITED 300L",
IF(AND(A510&lt;DATE(2023,10,1),C510=177000),"CAPPED 200L",
IF(AND(A510&lt;DATE(2023,10,1),C510=357000),"CAPPED 500L",
IF(AND(A510&gt;=DATE(2023,10,1),A510&lt;DATE(2024,4,1),C510=90000),"UNLIMITED 50L",
IF(AND(A510&gt;=DATE(2023,10,1),A510&lt;DATE(2024,4,1),C510=144000),"UNLIMITED 100L",
IF(AND(A510&gt;=DATE(2023,10,1),A510&lt;DATE(2024,4,1),C510=198000),"UNLIMITED 150L",
IF(AND(A510&gt;=DATE(2023,10,1),A510&lt;DATE(2024,4,1),C510=315000),"UNLIMITED 300L",
IF(AND(A510&gt;=DATE(2024,4,1),C510=105000),"UNLIMITED 50L",
IF(AND(A510&gt;=DATE(2024,4,1),C510=195000),"UNLIMITED 100L",
IF(AND(A510&gt;=DATE(2024,4,1),C510=276000),"UNLIMITED 150L",
IF(AND(A510&gt;=DATE(2024,4,1),C510=435000),"UNLIMITED 300L",""))))))))))))))))))))))))))))))))))))))))))</f>
        <v>UNLIMITED 100R</v>
      </c>
      <c r="I510" s="4" t="s">
        <v>853</v>
      </c>
      <c r="J510" s="3">
        <f t="shared" si="70"/>
        <v>38000</v>
      </c>
      <c r="K510" s="3">
        <f t="shared" si="64"/>
        <v>0</v>
      </c>
      <c r="L510" s="5" t="str">
        <f t="shared" si="65"/>
        <v>68</v>
      </c>
      <c r="M510" s="3">
        <f t="shared" si="66"/>
        <v>25840.000000000004</v>
      </c>
      <c r="N510" s="6">
        <f t="shared" si="67"/>
        <v>32</v>
      </c>
      <c r="O510" s="3">
        <f t="shared" si="68"/>
        <v>12159.999999999996</v>
      </c>
    </row>
    <row r="511" spans="1:15" x14ac:dyDescent="0.25">
      <c r="A511" s="2">
        <v>45097</v>
      </c>
      <c r="B511" s="4" t="s">
        <v>284</v>
      </c>
      <c r="C511" s="3">
        <v>38000</v>
      </c>
      <c r="D511" s="4" t="s">
        <v>29</v>
      </c>
      <c r="E511" s="4" t="s">
        <v>30</v>
      </c>
      <c r="F511" s="4" t="s">
        <v>31</v>
      </c>
      <c r="G511" s="4" t="s">
        <v>130</v>
      </c>
      <c r="H511" s="4" t="str">
        <f t="shared" si="71"/>
        <v>UNLIMITED 100R</v>
      </c>
      <c r="I511" s="4" t="s">
        <v>853</v>
      </c>
      <c r="J511" s="3">
        <f t="shared" si="70"/>
        <v>38000</v>
      </c>
      <c r="K511" s="3">
        <f t="shared" si="64"/>
        <v>0</v>
      </c>
      <c r="L511" s="5" t="str">
        <f t="shared" si="65"/>
        <v>68</v>
      </c>
      <c r="M511" s="3">
        <f t="shared" si="66"/>
        <v>25840.000000000004</v>
      </c>
      <c r="N511" s="6">
        <f t="shared" si="67"/>
        <v>32</v>
      </c>
      <c r="O511" s="3">
        <f t="shared" si="68"/>
        <v>12159.999999999996</v>
      </c>
    </row>
    <row r="512" spans="1:15" x14ac:dyDescent="0.25">
      <c r="A512" s="2">
        <v>45097</v>
      </c>
      <c r="B512" s="4" t="s">
        <v>257</v>
      </c>
      <c r="C512" s="3">
        <v>38000</v>
      </c>
      <c r="D512" s="4" t="s">
        <v>29</v>
      </c>
      <c r="E512" s="4" t="s">
        <v>30</v>
      </c>
      <c r="F512" s="4" t="s">
        <v>31</v>
      </c>
      <c r="G512" s="4" t="s">
        <v>130</v>
      </c>
      <c r="H512" s="4" t="str">
        <f t="shared" si="71"/>
        <v>UNLIMITED 100R</v>
      </c>
      <c r="I512" s="4" t="s">
        <v>853</v>
      </c>
      <c r="J512" s="3">
        <f t="shared" si="70"/>
        <v>38000</v>
      </c>
      <c r="K512" s="3">
        <f t="shared" si="64"/>
        <v>0</v>
      </c>
      <c r="L512" s="5" t="str">
        <f t="shared" si="65"/>
        <v>68</v>
      </c>
      <c r="M512" s="3">
        <f t="shared" si="66"/>
        <v>25840.000000000004</v>
      </c>
      <c r="N512" s="6">
        <f t="shared" si="67"/>
        <v>32</v>
      </c>
      <c r="O512" s="3">
        <f t="shared" si="68"/>
        <v>12159.999999999996</v>
      </c>
    </row>
    <row r="513" spans="1:15" x14ac:dyDescent="0.25">
      <c r="A513" s="2">
        <v>45097</v>
      </c>
      <c r="B513" s="4" t="s">
        <v>285</v>
      </c>
      <c r="C513" s="3">
        <v>38000</v>
      </c>
      <c r="D513" s="4" t="s">
        <v>29</v>
      </c>
      <c r="E513" s="4" t="s">
        <v>30</v>
      </c>
      <c r="F513" s="4" t="s">
        <v>31</v>
      </c>
      <c r="G513" s="4" t="s">
        <v>130</v>
      </c>
      <c r="H513" s="4" t="str">
        <f t="shared" si="71"/>
        <v>UNLIMITED 100R</v>
      </c>
      <c r="I513" s="4" t="s">
        <v>853</v>
      </c>
      <c r="J513" s="3">
        <f t="shared" si="70"/>
        <v>38000</v>
      </c>
      <c r="K513" s="3">
        <f t="shared" si="64"/>
        <v>0</v>
      </c>
      <c r="L513" s="5" t="str">
        <f t="shared" si="65"/>
        <v>68</v>
      </c>
      <c r="M513" s="3">
        <f t="shared" si="66"/>
        <v>25840.000000000004</v>
      </c>
      <c r="N513" s="6">
        <f t="shared" si="67"/>
        <v>32</v>
      </c>
      <c r="O513" s="3">
        <f t="shared" si="68"/>
        <v>12159.999999999996</v>
      </c>
    </row>
    <row r="514" spans="1:15" x14ac:dyDescent="0.25">
      <c r="A514" s="2">
        <v>45097</v>
      </c>
      <c r="B514" s="4" t="s">
        <v>266</v>
      </c>
      <c r="C514" s="3">
        <v>38000</v>
      </c>
      <c r="D514" s="4" t="s">
        <v>29</v>
      </c>
      <c r="E514" s="4" t="s">
        <v>30</v>
      </c>
      <c r="F514" s="4" t="s">
        <v>31</v>
      </c>
      <c r="G514" s="4" t="s">
        <v>130</v>
      </c>
      <c r="H514" s="4" t="str">
        <f t="shared" si="71"/>
        <v>UNLIMITED 100R</v>
      </c>
      <c r="I514" s="4" t="s">
        <v>853</v>
      </c>
      <c r="J514" s="3">
        <f t="shared" si="70"/>
        <v>38000</v>
      </c>
      <c r="K514" s="3">
        <f t="shared" ref="K514:K577" si="72">IF(OR(I514="UNLIMITED 50",I514="UNLIMITED 100",I514="UNLIMITED 150",I514="UNLIMITED 300",I514="CAPPED 200",I514="CAPPED 500"),35000,IF(OR(I514="UNLIMITED 50(Recurrent)", I514="UNLIMITED 100(Recurrent)", I514="UNLIMITED 150(Recurrent)", I514="UNLIMITED 300(Recurrent)", I514="CAPPED 200(Recurrent)", I514="CAPPED 500(Recurrent)"), 0,
IF(OR(I514="UNLIMITED 50 (No logistics)", I514="UNLIMITED 100 (No logistics)", I514="UNLIMITED 150 (No logistics)", I514="UNLIMITED 300 (No logistics)", I514="CAPPED 200 (No logistics)", I514="CAPPED 500 (No logistics)"), 0,
IF(I514="N/A", "N/A", ""))))</f>
        <v>0</v>
      </c>
      <c r="L514" s="5" t="str">
        <f t="shared" ref="L514:L577" si="73">IF(OR(I514="UNLIMITED 50", I514="UNLIMITED 50(Recurrent)", I514="UNLIMITED 50 (No logistics)"), "65",
IF(OR(I514="UNLIMITED 100", I514="UNLIMITED 100(Recurrent)", I514="UNLIMITED 100 (No logistics)"), "68",
IF(OR(I514="UNLIMITED 150", I514="UNLIMITED 150(Recurrent)", I514="UNLIMITED 150 (No logistics)"), "71",
IF(OR(I514="UNLIMITED 300", I514="UNLIMITED 300(Recurrent)", I514="UNLIMITED 300 (No logistics)"), "63",
IF(OR(I514="CAPPED 200", I514="CAPPED 200(Recurrent)", I514="CAPPED 200 (No logistics)"), "70",
IF(OR(I514="CAPPED 500", I514="CAPPED 500(Recurrent)", I514="CAPPED 500 (No logistics)"), "69",
IF(I514="N/A", "N/A", "")))))))</f>
        <v>68</v>
      </c>
      <c r="M514" s="3">
        <f t="shared" ref="M514:M577" si="74">(L514/100)*J514</f>
        <v>25840.000000000004</v>
      </c>
      <c r="N514" s="6">
        <f t="shared" ref="N514:N577" si="75">100-L514</f>
        <v>32</v>
      </c>
      <c r="O514" s="3">
        <f t="shared" ref="O514:O577" si="76">J514-M514</f>
        <v>12159.999999999996</v>
      </c>
    </row>
    <row r="515" spans="1:15" x14ac:dyDescent="0.25">
      <c r="A515" s="2">
        <v>45097</v>
      </c>
      <c r="B515" s="4" t="s">
        <v>287</v>
      </c>
      <c r="C515" s="3">
        <v>38000</v>
      </c>
      <c r="D515" s="4" t="s">
        <v>29</v>
      </c>
      <c r="E515" s="4" t="s">
        <v>30</v>
      </c>
      <c r="F515" s="4" t="s">
        <v>31</v>
      </c>
      <c r="G515" s="4" t="s">
        <v>130</v>
      </c>
      <c r="H515" s="4" t="str">
        <f t="shared" si="71"/>
        <v>UNLIMITED 100R</v>
      </c>
      <c r="I515" s="4" t="s">
        <v>853</v>
      </c>
      <c r="J515" s="3">
        <f t="shared" si="70"/>
        <v>38000</v>
      </c>
      <c r="K515" s="3">
        <f t="shared" si="72"/>
        <v>0</v>
      </c>
      <c r="L515" s="5" t="str">
        <f t="shared" si="73"/>
        <v>68</v>
      </c>
      <c r="M515" s="3">
        <f t="shared" si="74"/>
        <v>25840.000000000004</v>
      </c>
      <c r="N515" s="6">
        <f t="shared" si="75"/>
        <v>32</v>
      </c>
      <c r="O515" s="3">
        <f t="shared" si="76"/>
        <v>12159.999999999996</v>
      </c>
    </row>
    <row r="516" spans="1:15" x14ac:dyDescent="0.25">
      <c r="A516" s="2">
        <v>45097</v>
      </c>
      <c r="B516" s="4" t="s">
        <v>295</v>
      </c>
      <c r="C516" s="3">
        <v>38000</v>
      </c>
      <c r="D516" s="4" t="s">
        <v>29</v>
      </c>
      <c r="E516" s="4" t="s">
        <v>30</v>
      </c>
      <c r="F516" s="4" t="s">
        <v>31</v>
      </c>
      <c r="G516" s="4" t="s">
        <v>130</v>
      </c>
      <c r="H516" s="4" t="str">
        <f t="shared" si="71"/>
        <v>UNLIMITED 100R</v>
      </c>
      <c r="I516" s="4" t="s">
        <v>853</v>
      </c>
      <c r="J516" s="3">
        <f t="shared" si="70"/>
        <v>38000</v>
      </c>
      <c r="K516" s="3">
        <f t="shared" si="72"/>
        <v>0</v>
      </c>
      <c r="L516" s="5" t="str">
        <f t="shared" si="73"/>
        <v>68</v>
      </c>
      <c r="M516" s="3">
        <f t="shared" si="74"/>
        <v>25840.000000000004</v>
      </c>
      <c r="N516" s="6">
        <f t="shared" si="75"/>
        <v>32</v>
      </c>
      <c r="O516" s="3">
        <f t="shared" si="76"/>
        <v>12159.999999999996</v>
      </c>
    </row>
    <row r="517" spans="1:15" x14ac:dyDescent="0.25">
      <c r="A517" s="2">
        <v>45097</v>
      </c>
      <c r="B517" s="4" t="s">
        <v>490</v>
      </c>
      <c r="C517" s="3">
        <v>38000</v>
      </c>
      <c r="D517" s="4" t="s">
        <v>29</v>
      </c>
      <c r="E517" s="4" t="s">
        <v>30</v>
      </c>
      <c r="F517" s="4" t="s">
        <v>31</v>
      </c>
      <c r="G517" s="4" t="s">
        <v>130</v>
      </c>
      <c r="H517" s="4" t="str">
        <f t="shared" si="71"/>
        <v>UNLIMITED 100R</v>
      </c>
      <c r="I517" s="4" t="s">
        <v>853</v>
      </c>
      <c r="J517" s="3">
        <f t="shared" si="70"/>
        <v>38000</v>
      </c>
      <c r="K517" s="3">
        <f t="shared" si="72"/>
        <v>0</v>
      </c>
      <c r="L517" s="5" t="str">
        <f t="shared" si="73"/>
        <v>68</v>
      </c>
      <c r="M517" s="3">
        <f t="shared" si="74"/>
        <v>25840.000000000004</v>
      </c>
      <c r="N517" s="6">
        <f t="shared" si="75"/>
        <v>32</v>
      </c>
      <c r="O517" s="3">
        <f t="shared" si="76"/>
        <v>12159.999999999996</v>
      </c>
    </row>
    <row r="518" spans="1:15" x14ac:dyDescent="0.25">
      <c r="A518" s="2">
        <v>45097</v>
      </c>
      <c r="B518" s="4" t="s">
        <v>559</v>
      </c>
      <c r="C518" s="3">
        <v>38000</v>
      </c>
      <c r="D518" s="4" t="s">
        <v>29</v>
      </c>
      <c r="E518" s="4" t="s">
        <v>30</v>
      </c>
      <c r="F518" s="4" t="s">
        <v>31</v>
      </c>
      <c r="G518" s="4" t="s">
        <v>130</v>
      </c>
      <c r="H518" s="4" t="str">
        <f t="shared" si="71"/>
        <v>UNLIMITED 100R</v>
      </c>
      <c r="I518" s="4" t="s">
        <v>853</v>
      </c>
      <c r="J518" s="3">
        <f t="shared" si="70"/>
        <v>38000</v>
      </c>
      <c r="K518" s="3">
        <f t="shared" si="72"/>
        <v>0</v>
      </c>
      <c r="L518" s="5" t="str">
        <f t="shared" si="73"/>
        <v>68</v>
      </c>
      <c r="M518" s="3">
        <f t="shared" si="74"/>
        <v>25840.000000000004</v>
      </c>
      <c r="N518" s="6">
        <f t="shared" si="75"/>
        <v>32</v>
      </c>
      <c r="O518" s="3">
        <f t="shared" si="76"/>
        <v>12159.999999999996</v>
      </c>
    </row>
    <row r="519" spans="1:15" x14ac:dyDescent="0.25">
      <c r="A519" s="2">
        <v>45097</v>
      </c>
      <c r="B519" s="4" t="s">
        <v>568</v>
      </c>
      <c r="C519" s="3">
        <v>38000</v>
      </c>
      <c r="D519" s="4" t="s">
        <v>29</v>
      </c>
      <c r="E519" s="4" t="s">
        <v>30</v>
      </c>
      <c r="F519" s="4" t="s">
        <v>31</v>
      </c>
      <c r="G519" s="4" t="s">
        <v>130</v>
      </c>
      <c r="H519" s="4" t="str">
        <f t="shared" si="71"/>
        <v>UNLIMITED 100R</v>
      </c>
      <c r="I519" s="4" t="s">
        <v>853</v>
      </c>
      <c r="J519" s="3">
        <f t="shared" si="70"/>
        <v>38000</v>
      </c>
      <c r="K519" s="3">
        <f t="shared" si="72"/>
        <v>0</v>
      </c>
      <c r="L519" s="5" t="str">
        <f t="shared" si="73"/>
        <v>68</v>
      </c>
      <c r="M519" s="3">
        <f t="shared" si="74"/>
        <v>25840.000000000004</v>
      </c>
      <c r="N519" s="6">
        <f t="shared" si="75"/>
        <v>32</v>
      </c>
      <c r="O519" s="3">
        <f t="shared" si="76"/>
        <v>12159.999999999996</v>
      </c>
    </row>
    <row r="520" spans="1:15" x14ac:dyDescent="0.25">
      <c r="A520" s="2">
        <v>45097</v>
      </c>
      <c r="B520" s="4" t="s">
        <v>260</v>
      </c>
      <c r="C520" s="3">
        <v>38000</v>
      </c>
      <c r="D520" s="4" t="s">
        <v>29</v>
      </c>
      <c r="E520" s="4" t="s">
        <v>30</v>
      </c>
      <c r="F520" s="4" t="s">
        <v>31</v>
      </c>
      <c r="G520" s="4" t="s">
        <v>130</v>
      </c>
      <c r="H520" s="4" t="str">
        <f t="shared" si="71"/>
        <v>UNLIMITED 100R</v>
      </c>
      <c r="I520" s="4" t="s">
        <v>853</v>
      </c>
      <c r="J520" s="3">
        <f t="shared" si="70"/>
        <v>38000</v>
      </c>
      <c r="K520" s="3">
        <f t="shared" si="72"/>
        <v>0</v>
      </c>
      <c r="L520" s="5" t="str">
        <f t="shared" si="73"/>
        <v>68</v>
      </c>
      <c r="M520" s="3">
        <f t="shared" si="74"/>
        <v>25840.000000000004</v>
      </c>
      <c r="N520" s="6">
        <f t="shared" si="75"/>
        <v>32</v>
      </c>
      <c r="O520" s="3">
        <f t="shared" si="76"/>
        <v>12159.999999999996</v>
      </c>
    </row>
    <row r="521" spans="1:15" x14ac:dyDescent="0.25">
      <c r="A521" s="2">
        <v>45097</v>
      </c>
      <c r="B521" s="4" t="s">
        <v>426</v>
      </c>
      <c r="C521" s="3">
        <v>38000</v>
      </c>
      <c r="D521" s="4" t="s">
        <v>29</v>
      </c>
      <c r="E521" s="4" t="s">
        <v>30</v>
      </c>
      <c r="F521" s="4" t="s">
        <v>31</v>
      </c>
      <c r="G521" s="4" t="s">
        <v>130</v>
      </c>
      <c r="H521" s="4" t="str">
        <f t="shared" si="71"/>
        <v>UNLIMITED 100R</v>
      </c>
      <c r="I521" s="4" t="s">
        <v>853</v>
      </c>
      <c r="J521" s="3">
        <f t="shared" si="70"/>
        <v>38000</v>
      </c>
      <c r="K521" s="3">
        <f t="shared" si="72"/>
        <v>0</v>
      </c>
      <c r="L521" s="5" t="str">
        <f t="shared" si="73"/>
        <v>68</v>
      </c>
      <c r="M521" s="3">
        <f t="shared" si="74"/>
        <v>25840.000000000004</v>
      </c>
      <c r="N521" s="6">
        <f t="shared" si="75"/>
        <v>32</v>
      </c>
      <c r="O521" s="3">
        <f t="shared" si="76"/>
        <v>12159.999999999996</v>
      </c>
    </row>
    <row r="522" spans="1:15" x14ac:dyDescent="0.25">
      <c r="A522" s="2">
        <v>45097</v>
      </c>
      <c r="B522" s="4" t="s">
        <v>268</v>
      </c>
      <c r="C522" s="3">
        <v>38000</v>
      </c>
      <c r="D522" s="4" t="s">
        <v>29</v>
      </c>
      <c r="E522" s="4" t="s">
        <v>30</v>
      </c>
      <c r="F522" s="4" t="s">
        <v>31</v>
      </c>
      <c r="G522" s="4" t="s">
        <v>130</v>
      </c>
      <c r="H522" s="4" t="str">
        <f t="shared" si="71"/>
        <v>UNLIMITED 100R</v>
      </c>
      <c r="I522" s="4" t="s">
        <v>853</v>
      </c>
      <c r="J522" s="3">
        <f t="shared" si="70"/>
        <v>38000</v>
      </c>
      <c r="K522" s="3">
        <f t="shared" si="72"/>
        <v>0</v>
      </c>
      <c r="L522" s="5" t="str">
        <f t="shared" si="73"/>
        <v>68</v>
      </c>
      <c r="M522" s="3">
        <f t="shared" si="74"/>
        <v>25840.000000000004</v>
      </c>
      <c r="N522" s="6">
        <f t="shared" si="75"/>
        <v>32</v>
      </c>
      <c r="O522" s="3">
        <f t="shared" si="76"/>
        <v>12159.999999999996</v>
      </c>
    </row>
    <row r="523" spans="1:15" x14ac:dyDescent="0.25">
      <c r="A523" s="2">
        <v>45097</v>
      </c>
      <c r="B523" s="4" t="s">
        <v>269</v>
      </c>
      <c r="C523" s="3">
        <v>38000</v>
      </c>
      <c r="D523" s="4" t="s">
        <v>29</v>
      </c>
      <c r="E523" s="4" t="s">
        <v>30</v>
      </c>
      <c r="F523" s="4" t="s">
        <v>31</v>
      </c>
      <c r="G523" s="4" t="s">
        <v>130</v>
      </c>
      <c r="H523" s="4" t="str">
        <f t="shared" si="71"/>
        <v>UNLIMITED 100R</v>
      </c>
      <c r="I523" s="4" t="s">
        <v>853</v>
      </c>
      <c r="J523" s="3">
        <f t="shared" si="70"/>
        <v>38000</v>
      </c>
      <c r="K523" s="3">
        <f t="shared" si="72"/>
        <v>0</v>
      </c>
      <c r="L523" s="5" t="str">
        <f t="shared" si="73"/>
        <v>68</v>
      </c>
      <c r="M523" s="3">
        <f t="shared" si="74"/>
        <v>25840.000000000004</v>
      </c>
      <c r="N523" s="6">
        <f t="shared" si="75"/>
        <v>32</v>
      </c>
      <c r="O523" s="3">
        <f t="shared" si="76"/>
        <v>12159.999999999996</v>
      </c>
    </row>
    <row r="524" spans="1:15" x14ac:dyDescent="0.25">
      <c r="A524" s="2">
        <v>45097</v>
      </c>
      <c r="B524" s="4" t="s">
        <v>270</v>
      </c>
      <c r="C524" s="3">
        <v>38000</v>
      </c>
      <c r="D524" s="4" t="s">
        <v>29</v>
      </c>
      <c r="E524" s="4" t="s">
        <v>30</v>
      </c>
      <c r="F524" s="4" t="s">
        <v>31</v>
      </c>
      <c r="G524" s="4" t="s">
        <v>130</v>
      </c>
      <c r="H524" s="4" t="str">
        <f t="shared" si="71"/>
        <v>UNLIMITED 100R</v>
      </c>
      <c r="I524" s="4" t="s">
        <v>853</v>
      </c>
      <c r="J524" s="3">
        <f t="shared" si="70"/>
        <v>38000</v>
      </c>
      <c r="K524" s="3">
        <f t="shared" si="72"/>
        <v>0</v>
      </c>
      <c r="L524" s="5" t="str">
        <f t="shared" si="73"/>
        <v>68</v>
      </c>
      <c r="M524" s="3">
        <f t="shared" si="74"/>
        <v>25840.000000000004</v>
      </c>
      <c r="N524" s="6">
        <f t="shared" si="75"/>
        <v>32</v>
      </c>
      <c r="O524" s="3">
        <f t="shared" si="76"/>
        <v>12159.999999999996</v>
      </c>
    </row>
    <row r="525" spans="1:15" x14ac:dyDescent="0.25">
      <c r="A525" s="2">
        <v>45097</v>
      </c>
      <c r="B525" s="4" t="s">
        <v>271</v>
      </c>
      <c r="C525" s="3">
        <v>38000</v>
      </c>
      <c r="D525" s="4" t="s">
        <v>29</v>
      </c>
      <c r="E525" s="4" t="s">
        <v>30</v>
      </c>
      <c r="F525" s="4" t="s">
        <v>31</v>
      </c>
      <c r="G525" s="4" t="s">
        <v>130</v>
      </c>
      <c r="H525" s="4" t="str">
        <f t="shared" si="71"/>
        <v>UNLIMITED 100R</v>
      </c>
      <c r="I525" s="4" t="s">
        <v>853</v>
      </c>
      <c r="J525" s="3">
        <f t="shared" si="70"/>
        <v>38000</v>
      </c>
      <c r="K525" s="3">
        <f t="shared" si="72"/>
        <v>0</v>
      </c>
      <c r="L525" s="5" t="str">
        <f t="shared" si="73"/>
        <v>68</v>
      </c>
      <c r="M525" s="3">
        <f t="shared" si="74"/>
        <v>25840.000000000004</v>
      </c>
      <c r="N525" s="6">
        <f t="shared" si="75"/>
        <v>32</v>
      </c>
      <c r="O525" s="3">
        <f t="shared" si="76"/>
        <v>12159.999999999996</v>
      </c>
    </row>
    <row r="526" spans="1:15" x14ac:dyDescent="0.25">
      <c r="A526" s="2">
        <v>45097</v>
      </c>
      <c r="B526" s="4" t="s">
        <v>272</v>
      </c>
      <c r="C526" s="3">
        <v>38000</v>
      </c>
      <c r="D526" s="4" t="s">
        <v>29</v>
      </c>
      <c r="E526" s="4" t="s">
        <v>30</v>
      </c>
      <c r="F526" s="4" t="s">
        <v>31</v>
      </c>
      <c r="G526" s="4" t="s">
        <v>130</v>
      </c>
      <c r="H526" s="4" t="str">
        <f t="shared" si="71"/>
        <v>UNLIMITED 100R</v>
      </c>
      <c r="I526" s="4" t="s">
        <v>853</v>
      </c>
      <c r="J526" s="3">
        <f t="shared" si="70"/>
        <v>38000</v>
      </c>
      <c r="K526" s="3">
        <f t="shared" si="72"/>
        <v>0</v>
      </c>
      <c r="L526" s="5" t="str">
        <f t="shared" si="73"/>
        <v>68</v>
      </c>
      <c r="M526" s="3">
        <f t="shared" si="74"/>
        <v>25840.000000000004</v>
      </c>
      <c r="N526" s="6">
        <f t="shared" si="75"/>
        <v>32</v>
      </c>
      <c r="O526" s="3">
        <f t="shared" si="76"/>
        <v>12159.999999999996</v>
      </c>
    </row>
    <row r="527" spans="1:15" x14ac:dyDescent="0.25">
      <c r="A527" s="2">
        <v>45097</v>
      </c>
      <c r="B527" s="4" t="s">
        <v>273</v>
      </c>
      <c r="C527" s="3">
        <v>38000</v>
      </c>
      <c r="D527" s="4" t="s">
        <v>29</v>
      </c>
      <c r="E527" s="4" t="s">
        <v>30</v>
      </c>
      <c r="F527" s="4" t="s">
        <v>31</v>
      </c>
      <c r="G527" s="4" t="s">
        <v>130</v>
      </c>
      <c r="H527" s="4" t="str">
        <f t="shared" si="71"/>
        <v>UNLIMITED 100R</v>
      </c>
      <c r="I527" s="4" t="s">
        <v>853</v>
      </c>
      <c r="J527" s="3">
        <f t="shared" si="70"/>
        <v>38000</v>
      </c>
      <c r="K527" s="3">
        <f t="shared" si="72"/>
        <v>0</v>
      </c>
      <c r="L527" s="5" t="str">
        <f t="shared" si="73"/>
        <v>68</v>
      </c>
      <c r="M527" s="3">
        <f t="shared" si="74"/>
        <v>25840.000000000004</v>
      </c>
      <c r="N527" s="6">
        <f t="shared" si="75"/>
        <v>32</v>
      </c>
      <c r="O527" s="3">
        <f t="shared" si="76"/>
        <v>12159.999999999996</v>
      </c>
    </row>
    <row r="528" spans="1:15" x14ac:dyDescent="0.25">
      <c r="A528" s="2">
        <v>45097</v>
      </c>
      <c r="B528" s="4" t="s">
        <v>274</v>
      </c>
      <c r="C528" s="3">
        <v>38000</v>
      </c>
      <c r="D528" s="4" t="s">
        <v>29</v>
      </c>
      <c r="E528" s="4" t="s">
        <v>30</v>
      </c>
      <c r="F528" s="4" t="s">
        <v>31</v>
      </c>
      <c r="G528" s="4" t="s">
        <v>130</v>
      </c>
      <c r="H528" s="4" t="str">
        <f t="shared" si="71"/>
        <v>UNLIMITED 100R</v>
      </c>
      <c r="I528" s="4" t="s">
        <v>853</v>
      </c>
      <c r="J528" s="3">
        <f t="shared" si="70"/>
        <v>38000</v>
      </c>
      <c r="K528" s="3">
        <f t="shared" si="72"/>
        <v>0</v>
      </c>
      <c r="L528" s="5" t="str">
        <f t="shared" si="73"/>
        <v>68</v>
      </c>
      <c r="M528" s="3">
        <f t="shared" si="74"/>
        <v>25840.000000000004</v>
      </c>
      <c r="N528" s="6">
        <f t="shared" si="75"/>
        <v>32</v>
      </c>
      <c r="O528" s="3">
        <f t="shared" si="76"/>
        <v>12159.999999999996</v>
      </c>
    </row>
    <row r="529" spans="1:15" x14ac:dyDescent="0.25">
      <c r="A529" s="2">
        <v>45097</v>
      </c>
      <c r="B529" s="4" t="s">
        <v>275</v>
      </c>
      <c r="C529" s="3">
        <v>38000</v>
      </c>
      <c r="D529" s="4" t="s">
        <v>29</v>
      </c>
      <c r="E529" s="4" t="s">
        <v>30</v>
      </c>
      <c r="F529" s="4" t="s">
        <v>31</v>
      </c>
      <c r="G529" s="4" t="s">
        <v>130</v>
      </c>
      <c r="H529" s="4" t="str">
        <f t="shared" si="71"/>
        <v>UNLIMITED 100R</v>
      </c>
      <c r="I529" s="4" t="s">
        <v>853</v>
      </c>
      <c r="J529" s="3">
        <f t="shared" si="70"/>
        <v>38000</v>
      </c>
      <c r="K529" s="3">
        <f t="shared" si="72"/>
        <v>0</v>
      </c>
      <c r="L529" s="5" t="str">
        <f t="shared" si="73"/>
        <v>68</v>
      </c>
      <c r="M529" s="3">
        <f t="shared" si="74"/>
        <v>25840.000000000004</v>
      </c>
      <c r="N529" s="6">
        <f t="shared" si="75"/>
        <v>32</v>
      </c>
      <c r="O529" s="3">
        <f t="shared" si="76"/>
        <v>12159.999999999996</v>
      </c>
    </row>
    <row r="530" spans="1:15" x14ac:dyDescent="0.25">
      <c r="A530" s="2">
        <v>45097</v>
      </c>
      <c r="B530" s="4" t="s">
        <v>276</v>
      </c>
      <c r="C530" s="3">
        <v>38000</v>
      </c>
      <c r="D530" s="4" t="s">
        <v>29</v>
      </c>
      <c r="E530" s="4" t="s">
        <v>30</v>
      </c>
      <c r="F530" s="4" t="s">
        <v>31</v>
      </c>
      <c r="G530" s="4" t="s">
        <v>130</v>
      </c>
      <c r="H530" s="4" t="str">
        <f t="shared" si="71"/>
        <v>UNLIMITED 100R</v>
      </c>
      <c r="I530" s="4" t="s">
        <v>853</v>
      </c>
      <c r="J530" s="3">
        <f t="shared" si="70"/>
        <v>38000</v>
      </c>
      <c r="K530" s="3">
        <f t="shared" si="72"/>
        <v>0</v>
      </c>
      <c r="L530" s="5" t="str">
        <f t="shared" si="73"/>
        <v>68</v>
      </c>
      <c r="M530" s="3">
        <f t="shared" si="74"/>
        <v>25840.000000000004</v>
      </c>
      <c r="N530" s="6">
        <f t="shared" si="75"/>
        <v>32</v>
      </c>
      <c r="O530" s="3">
        <f t="shared" si="76"/>
        <v>12159.999999999996</v>
      </c>
    </row>
    <row r="531" spans="1:15" x14ac:dyDescent="0.25">
      <c r="A531" s="2">
        <v>45097</v>
      </c>
      <c r="B531" s="4" t="s">
        <v>263</v>
      </c>
      <c r="C531" s="3">
        <v>38000</v>
      </c>
      <c r="D531" s="4" t="s">
        <v>29</v>
      </c>
      <c r="E531" s="4" t="s">
        <v>30</v>
      </c>
      <c r="F531" s="4" t="s">
        <v>31</v>
      </c>
      <c r="G531" s="4" t="s">
        <v>130</v>
      </c>
      <c r="H531" s="4" t="str">
        <f t="shared" si="71"/>
        <v>UNLIMITED 100R</v>
      </c>
      <c r="I531" s="4" t="s">
        <v>853</v>
      </c>
      <c r="J531" s="3">
        <f t="shared" si="70"/>
        <v>38000</v>
      </c>
      <c r="K531" s="3">
        <f t="shared" si="72"/>
        <v>0</v>
      </c>
      <c r="L531" s="5" t="str">
        <f t="shared" si="73"/>
        <v>68</v>
      </c>
      <c r="M531" s="3">
        <f t="shared" si="74"/>
        <v>25840.000000000004</v>
      </c>
      <c r="N531" s="6">
        <f t="shared" si="75"/>
        <v>32</v>
      </c>
      <c r="O531" s="3">
        <f t="shared" si="76"/>
        <v>12159.999999999996</v>
      </c>
    </row>
    <row r="532" spans="1:15" x14ac:dyDescent="0.25">
      <c r="A532" s="2">
        <v>45097</v>
      </c>
      <c r="B532" s="4" t="s">
        <v>277</v>
      </c>
      <c r="C532" s="3">
        <v>38000</v>
      </c>
      <c r="D532" s="4" t="s">
        <v>29</v>
      </c>
      <c r="E532" s="4" t="s">
        <v>30</v>
      </c>
      <c r="F532" s="4" t="s">
        <v>31</v>
      </c>
      <c r="G532" s="4" t="s">
        <v>130</v>
      </c>
      <c r="H532" s="4" t="str">
        <f t="shared" si="71"/>
        <v>UNLIMITED 100R</v>
      </c>
      <c r="I532" s="4" t="s">
        <v>853</v>
      </c>
      <c r="J532" s="3">
        <f t="shared" si="70"/>
        <v>38000</v>
      </c>
      <c r="K532" s="3">
        <f t="shared" si="72"/>
        <v>0</v>
      </c>
      <c r="L532" s="5" t="str">
        <f t="shared" si="73"/>
        <v>68</v>
      </c>
      <c r="M532" s="3">
        <f t="shared" si="74"/>
        <v>25840.000000000004</v>
      </c>
      <c r="N532" s="6">
        <f t="shared" si="75"/>
        <v>32</v>
      </c>
      <c r="O532" s="3">
        <f t="shared" si="76"/>
        <v>12159.999999999996</v>
      </c>
    </row>
    <row r="533" spans="1:15" x14ac:dyDescent="0.25">
      <c r="A533" s="2">
        <v>45097</v>
      </c>
      <c r="B533" s="4" t="s">
        <v>278</v>
      </c>
      <c r="C533" s="3">
        <v>38000</v>
      </c>
      <c r="D533" s="4" t="s">
        <v>29</v>
      </c>
      <c r="E533" s="4" t="s">
        <v>30</v>
      </c>
      <c r="F533" s="4" t="s">
        <v>31</v>
      </c>
      <c r="G533" s="4" t="s">
        <v>130</v>
      </c>
      <c r="H533" s="4" t="str">
        <f t="shared" si="71"/>
        <v>UNLIMITED 100R</v>
      </c>
      <c r="I533" s="4" t="s">
        <v>853</v>
      </c>
      <c r="J533" s="3">
        <f t="shared" si="70"/>
        <v>38000</v>
      </c>
      <c r="K533" s="3">
        <f t="shared" si="72"/>
        <v>0</v>
      </c>
      <c r="L533" s="5" t="str">
        <f t="shared" si="73"/>
        <v>68</v>
      </c>
      <c r="M533" s="3">
        <f t="shared" si="74"/>
        <v>25840.000000000004</v>
      </c>
      <c r="N533" s="6">
        <f t="shared" si="75"/>
        <v>32</v>
      </c>
      <c r="O533" s="3">
        <f t="shared" si="76"/>
        <v>12159.999999999996</v>
      </c>
    </row>
    <row r="534" spans="1:15" x14ac:dyDescent="0.25">
      <c r="A534" s="2">
        <v>45097</v>
      </c>
      <c r="B534" s="4" t="s">
        <v>279</v>
      </c>
      <c r="C534" s="3">
        <v>38000</v>
      </c>
      <c r="D534" s="4" t="s">
        <v>29</v>
      </c>
      <c r="E534" s="4" t="s">
        <v>30</v>
      </c>
      <c r="F534" s="4" t="s">
        <v>31</v>
      </c>
      <c r="G534" s="4" t="s">
        <v>130</v>
      </c>
      <c r="H534" s="4" t="str">
        <f t="shared" si="71"/>
        <v>UNLIMITED 100R</v>
      </c>
      <c r="I534" s="4" t="s">
        <v>853</v>
      </c>
      <c r="J534" s="3">
        <f t="shared" si="70"/>
        <v>38000</v>
      </c>
      <c r="K534" s="3">
        <f t="shared" si="72"/>
        <v>0</v>
      </c>
      <c r="L534" s="5" t="str">
        <f t="shared" si="73"/>
        <v>68</v>
      </c>
      <c r="M534" s="3">
        <f t="shared" si="74"/>
        <v>25840.000000000004</v>
      </c>
      <c r="N534" s="6">
        <f t="shared" si="75"/>
        <v>32</v>
      </c>
      <c r="O534" s="3">
        <f t="shared" si="76"/>
        <v>12159.999999999996</v>
      </c>
    </row>
    <row r="535" spans="1:15" x14ac:dyDescent="0.25">
      <c r="A535" s="2">
        <v>45097</v>
      </c>
      <c r="B535" s="4" t="s">
        <v>280</v>
      </c>
      <c r="C535" s="3">
        <v>38000</v>
      </c>
      <c r="D535" s="4" t="s">
        <v>29</v>
      </c>
      <c r="E535" s="4" t="s">
        <v>30</v>
      </c>
      <c r="F535" s="4" t="s">
        <v>31</v>
      </c>
      <c r="G535" s="4" t="s">
        <v>130</v>
      </c>
      <c r="H535" s="4" t="str">
        <f t="shared" si="71"/>
        <v>UNLIMITED 100R</v>
      </c>
      <c r="I535" s="4" t="s">
        <v>853</v>
      </c>
      <c r="J535" s="3">
        <f t="shared" si="70"/>
        <v>38000</v>
      </c>
      <c r="K535" s="3">
        <f t="shared" si="72"/>
        <v>0</v>
      </c>
      <c r="L535" s="5" t="str">
        <f t="shared" si="73"/>
        <v>68</v>
      </c>
      <c r="M535" s="3">
        <f t="shared" si="74"/>
        <v>25840.000000000004</v>
      </c>
      <c r="N535" s="6">
        <f t="shared" si="75"/>
        <v>32</v>
      </c>
      <c r="O535" s="3">
        <f t="shared" si="76"/>
        <v>12159.999999999996</v>
      </c>
    </row>
    <row r="536" spans="1:15" x14ac:dyDescent="0.25">
      <c r="A536" s="2">
        <v>45097</v>
      </c>
      <c r="B536" s="4" t="s">
        <v>318</v>
      </c>
      <c r="C536" s="3">
        <v>38000</v>
      </c>
      <c r="D536" s="4" t="s">
        <v>29</v>
      </c>
      <c r="E536" s="4" t="s">
        <v>30</v>
      </c>
      <c r="F536" s="4" t="s">
        <v>31</v>
      </c>
      <c r="G536" s="4" t="s">
        <v>130</v>
      </c>
      <c r="H536" s="4" t="str">
        <f t="shared" si="71"/>
        <v>UNLIMITED 100R</v>
      </c>
      <c r="I536" s="4" t="s">
        <v>853</v>
      </c>
      <c r="J536" s="3">
        <f t="shared" si="70"/>
        <v>38000</v>
      </c>
      <c r="K536" s="3">
        <f t="shared" si="72"/>
        <v>0</v>
      </c>
      <c r="L536" s="5" t="str">
        <f t="shared" si="73"/>
        <v>68</v>
      </c>
      <c r="M536" s="3">
        <f t="shared" si="74"/>
        <v>25840.000000000004</v>
      </c>
      <c r="N536" s="6">
        <f t="shared" si="75"/>
        <v>32</v>
      </c>
      <c r="O536" s="3">
        <f t="shared" si="76"/>
        <v>12159.999999999996</v>
      </c>
    </row>
    <row r="537" spans="1:15" x14ac:dyDescent="0.25">
      <c r="A537" s="2">
        <v>45097</v>
      </c>
      <c r="B537" s="4" t="s">
        <v>314</v>
      </c>
      <c r="C537" s="3">
        <v>38000</v>
      </c>
      <c r="D537" s="4" t="s">
        <v>29</v>
      </c>
      <c r="E537" s="4" t="s">
        <v>30</v>
      </c>
      <c r="F537" s="4" t="s">
        <v>31</v>
      </c>
      <c r="G537" s="4" t="s">
        <v>130</v>
      </c>
      <c r="H537" s="4" t="str">
        <f t="shared" si="71"/>
        <v>UNLIMITED 100R</v>
      </c>
      <c r="I537" s="4" t="s">
        <v>853</v>
      </c>
      <c r="J537" s="3">
        <f t="shared" si="70"/>
        <v>38000</v>
      </c>
      <c r="K537" s="3">
        <f t="shared" si="72"/>
        <v>0</v>
      </c>
      <c r="L537" s="5" t="str">
        <f t="shared" si="73"/>
        <v>68</v>
      </c>
      <c r="M537" s="3">
        <f t="shared" si="74"/>
        <v>25840.000000000004</v>
      </c>
      <c r="N537" s="6">
        <f t="shared" si="75"/>
        <v>32</v>
      </c>
      <c r="O537" s="3">
        <f t="shared" si="76"/>
        <v>12159.999999999996</v>
      </c>
    </row>
    <row r="538" spans="1:15" x14ac:dyDescent="0.25">
      <c r="A538" s="2">
        <v>45097</v>
      </c>
      <c r="B538" s="4" t="s">
        <v>319</v>
      </c>
      <c r="C538" s="3">
        <v>38000</v>
      </c>
      <c r="D538" s="4" t="s">
        <v>29</v>
      </c>
      <c r="E538" s="4" t="s">
        <v>30</v>
      </c>
      <c r="F538" s="4" t="s">
        <v>31</v>
      </c>
      <c r="G538" s="4" t="s">
        <v>130</v>
      </c>
      <c r="H538" s="4" t="str">
        <f t="shared" si="71"/>
        <v>UNLIMITED 100R</v>
      </c>
      <c r="I538" s="4" t="s">
        <v>853</v>
      </c>
      <c r="J538" s="3">
        <f t="shared" si="70"/>
        <v>38000</v>
      </c>
      <c r="K538" s="3">
        <f t="shared" si="72"/>
        <v>0</v>
      </c>
      <c r="L538" s="5" t="str">
        <f t="shared" si="73"/>
        <v>68</v>
      </c>
      <c r="M538" s="3">
        <f t="shared" si="74"/>
        <v>25840.000000000004</v>
      </c>
      <c r="N538" s="6">
        <f t="shared" si="75"/>
        <v>32</v>
      </c>
      <c r="O538" s="3">
        <f t="shared" si="76"/>
        <v>12159.999999999996</v>
      </c>
    </row>
    <row r="539" spans="1:15" x14ac:dyDescent="0.25">
      <c r="A539" s="2">
        <v>45097</v>
      </c>
      <c r="B539" s="4" t="s">
        <v>561</v>
      </c>
      <c r="C539" s="3">
        <v>38000</v>
      </c>
      <c r="D539" s="4" t="s">
        <v>29</v>
      </c>
      <c r="E539" s="4" t="s">
        <v>30</v>
      </c>
      <c r="F539" s="4" t="s">
        <v>31</v>
      </c>
      <c r="G539" s="4" t="s">
        <v>130</v>
      </c>
      <c r="H539" s="4" t="str">
        <f t="shared" si="71"/>
        <v>UNLIMITED 100R</v>
      </c>
      <c r="I539" s="4" t="s">
        <v>853</v>
      </c>
      <c r="J539" s="3">
        <f t="shared" si="70"/>
        <v>38000</v>
      </c>
      <c r="K539" s="3">
        <f t="shared" si="72"/>
        <v>0</v>
      </c>
      <c r="L539" s="5" t="str">
        <f t="shared" si="73"/>
        <v>68</v>
      </c>
      <c r="M539" s="3">
        <f t="shared" si="74"/>
        <v>25840.000000000004</v>
      </c>
      <c r="N539" s="6">
        <f t="shared" si="75"/>
        <v>32</v>
      </c>
      <c r="O539" s="3">
        <f t="shared" si="76"/>
        <v>12159.999999999996</v>
      </c>
    </row>
    <row r="540" spans="1:15" x14ac:dyDescent="0.25">
      <c r="A540" s="2">
        <v>45097</v>
      </c>
      <c r="B540" s="4" t="s">
        <v>582</v>
      </c>
      <c r="C540" s="3">
        <v>38000</v>
      </c>
      <c r="D540" s="4" t="s">
        <v>29</v>
      </c>
      <c r="E540" s="4" t="s">
        <v>30</v>
      </c>
      <c r="F540" s="4" t="s">
        <v>31</v>
      </c>
      <c r="G540" s="4" t="s">
        <v>130</v>
      </c>
      <c r="H540" s="4" t="str">
        <f t="shared" si="71"/>
        <v>UNLIMITED 100R</v>
      </c>
      <c r="I540" s="4" t="s">
        <v>853</v>
      </c>
      <c r="J540" s="3">
        <f t="shared" si="70"/>
        <v>38000</v>
      </c>
      <c r="K540" s="3">
        <f t="shared" si="72"/>
        <v>0</v>
      </c>
      <c r="L540" s="5" t="str">
        <f t="shared" si="73"/>
        <v>68</v>
      </c>
      <c r="M540" s="3">
        <f t="shared" si="74"/>
        <v>25840.000000000004</v>
      </c>
      <c r="N540" s="6">
        <f t="shared" si="75"/>
        <v>32</v>
      </c>
      <c r="O540" s="3">
        <f t="shared" si="76"/>
        <v>12159.999999999996</v>
      </c>
    </row>
    <row r="541" spans="1:15" x14ac:dyDescent="0.25">
      <c r="A541" s="2">
        <v>45097</v>
      </c>
      <c r="B541" s="4" t="s">
        <v>583</v>
      </c>
      <c r="C541" s="3">
        <v>38000</v>
      </c>
      <c r="D541" s="4" t="s">
        <v>29</v>
      </c>
      <c r="E541" s="4" t="s">
        <v>30</v>
      </c>
      <c r="F541" s="4" t="s">
        <v>31</v>
      </c>
      <c r="G541" s="4" t="s">
        <v>130</v>
      </c>
      <c r="H541" s="4" t="str">
        <f t="shared" si="71"/>
        <v>UNLIMITED 100R</v>
      </c>
      <c r="I541" s="4" t="s">
        <v>853</v>
      </c>
      <c r="J541" s="3">
        <f t="shared" si="70"/>
        <v>38000</v>
      </c>
      <c r="K541" s="3">
        <f t="shared" si="72"/>
        <v>0</v>
      </c>
      <c r="L541" s="5" t="str">
        <f t="shared" si="73"/>
        <v>68</v>
      </c>
      <c r="M541" s="3">
        <f t="shared" si="74"/>
        <v>25840.000000000004</v>
      </c>
      <c r="N541" s="6">
        <f t="shared" si="75"/>
        <v>32</v>
      </c>
      <c r="O541" s="3">
        <f t="shared" si="76"/>
        <v>12159.999999999996</v>
      </c>
    </row>
    <row r="542" spans="1:15" x14ac:dyDescent="0.25">
      <c r="A542" s="2">
        <v>45097</v>
      </c>
      <c r="B542" s="4" t="s">
        <v>326</v>
      </c>
      <c r="C542" s="3">
        <v>38000</v>
      </c>
      <c r="D542" s="4" t="s">
        <v>29</v>
      </c>
      <c r="E542" s="4" t="s">
        <v>30</v>
      </c>
      <c r="F542" s="4" t="s">
        <v>31</v>
      </c>
      <c r="G542" s="4" t="s">
        <v>130</v>
      </c>
      <c r="H542" s="4" t="str">
        <f t="shared" ref="H542:H571" si="77">IF(AND(A542&lt;DATE(2023,10,1),C542=110000),"UNLIMITED 50",
IF(AND(A542&lt;DATE(2023,10,1),C542=149000),"UNLIMITED 100",
IF(AND(A542&lt;DATE(2023,10,1),C542=182000),"UNLIMITED 150",
IF(AND(A542&lt;DATE(2023,10,1),C542=332000),"UNLIMITED 300",
IF(AND(A542&lt;DATE(2023,10,1),C542=212000),"CAPPED 200",
IF(AND(A542&lt;DATE(2023,10,1),C542=392000),"CAPPED 500",
IF(AND(A542&lt;DATE(2023,10,1),C542=25000),"UNLIMITED 50R",
IF(AND(A542&lt;DATE(2023,10,1),C542=38000),"UNLIMITED 100R",
IF(AND(A542&lt;DATE(2023,10,1),C542=49000),"UNLIMITED 150R",
IF(AND(A542&lt;DATE(2023,10,1),C542=99000),"UNLIMITED 300R",
IF(AND(A542&lt;DATE(2023,10,1),C542=59000),"CAPPED 200R",
IF(AND(A542&lt;DATE(2023,10,1),C542=119000),"CAPPED 500R",
IF(AND(A542&gt;=DATE(2023,10,1),A542&lt;DATE(2024,4,1),C542=125000),"UNLIMITED 50",
IF(AND(A542&gt;=DATE(2023,10,1),A542&lt;DATE(2024,4,1),C542=179000),"UNLIMITED 100",
IF(AND(A542&gt;=DATE(2023,10,1),A542&lt;DATE(2024,4,1),C542=233000),"UNLIMITED 150",
IF(AND(A542&gt;=DATE(2023,10,1),A542&lt;DATE(2024,4,1),C542=350000),"UNLIMITED 300",
IF(AND(A542&gt;=DATE(2023,10,1),A542&lt;DATE(2024,4,1),C542=30000),"UNLIMITED 50R",
IF(AND(A542&gt;=DATE(2023,10,1),A542&lt;DATE(2024,4,1),C542=48000),"UNLIMITED 100R",
IF(AND(A542&gt;=DATE(2023,10,1),A542&lt;DATE(2024,4,1),C542=66000),"UNLIMITED 150R",
IF(AND(A542&gt;=DATE(2023,10,1),A542&lt;DATE(2024,4,1),C542=105000),"UNLIMITED 300R",
IF(AND(A542&gt;=DATE(2024,4,1),C542=140000),"UNLIMITED 50",
IF(AND(A542&gt;=DATE(2024,4,1),C542=230000),"UNLIMITED 100",
IF(AND(A542&gt;=DATE(2024,4,1),C542=311000),"UNLIMITED 150",
IF(AND(A542&gt;=DATE(2024,4,1),C542=470000),"UNLIMITED 300",
IF(AND(A542&gt;=DATE(2024,4,1),C542=35000),"UNLIMITED 50R",
IF(AND(A542&gt;=DATE(2024,4,1),C542=65000),"UNLIMITED 100R",
IF(AND(A542&gt;=DATE(2024,4,1),C542=92000),"UNLIMITED 150R",
IF(AND(A542&gt;=DATE(2024,4,1),C542=145000),"UNLIMITED 300R",IF(AND(A542&lt;DATE(2023,10,1),C542=75000),"UNLIMITED 50L",
IF(AND(A542&lt;DATE(2023,10,1),C542=114000),"UNLIMITED 100L",
IF(AND(A542&lt;DATE(2023,10,1),C542=147000),"UNLIMITED 150L",
IF(AND(A542&lt;DATE(2023,10,1),C542=297000),"UNLIMITED 300L",
IF(AND(A542&lt;DATE(2023,10,1),C542=177000),"CAPPED 200L",
IF(AND(A542&lt;DATE(2023,10,1),C542=357000),"CAPPED 500L",
IF(AND(A542&gt;=DATE(2023,10,1),A542&lt;DATE(2024,4,1),C542=90000),"UNLIMITED 50L",
IF(AND(A542&gt;=DATE(2023,10,1),A542&lt;DATE(2024,4,1),C542=144000),"UNLIMITED 100L",
IF(AND(A542&gt;=DATE(2023,10,1),A542&lt;DATE(2024,4,1),C542=198000),"UNLIMITED 150L",
IF(AND(A542&gt;=DATE(2023,10,1),A542&lt;DATE(2024,4,1),C542=315000),"UNLIMITED 300L",
IF(AND(A542&gt;=DATE(2024,4,1),C542=105000),"UNLIMITED 50L",
IF(AND(A542&gt;=DATE(2024,4,1),C542=195000),"UNLIMITED 100L",
IF(AND(A542&gt;=DATE(2024,4,1),C542=276000),"UNLIMITED 150L",
IF(AND(A542&gt;=DATE(2024,4,1),C542=435000),"UNLIMITED 300L",""))))))))))))))))))))))))))))))))))))))))))</f>
        <v>UNLIMITED 100R</v>
      </c>
      <c r="I542" s="4" t="s">
        <v>853</v>
      </c>
      <c r="J542" s="3">
        <f t="shared" si="70"/>
        <v>38000</v>
      </c>
      <c r="K542" s="3">
        <f t="shared" si="72"/>
        <v>0</v>
      </c>
      <c r="L542" s="5" t="str">
        <f t="shared" si="73"/>
        <v>68</v>
      </c>
      <c r="M542" s="3">
        <f t="shared" si="74"/>
        <v>25840.000000000004</v>
      </c>
      <c r="N542" s="6">
        <f t="shared" si="75"/>
        <v>32</v>
      </c>
      <c r="O542" s="3">
        <f t="shared" si="76"/>
        <v>12159.999999999996</v>
      </c>
    </row>
    <row r="543" spans="1:15" x14ac:dyDescent="0.25">
      <c r="A543" s="2">
        <v>45097</v>
      </c>
      <c r="B543" s="4" t="s">
        <v>464</v>
      </c>
      <c r="C543" s="3">
        <v>38000</v>
      </c>
      <c r="D543" s="4" t="s">
        <v>29</v>
      </c>
      <c r="E543" s="4" t="s">
        <v>30</v>
      </c>
      <c r="F543" s="4" t="s">
        <v>31</v>
      </c>
      <c r="G543" s="4" t="s">
        <v>130</v>
      </c>
      <c r="H543" s="4" t="str">
        <f t="shared" si="77"/>
        <v>UNLIMITED 100R</v>
      </c>
      <c r="I543" s="4" t="s">
        <v>853</v>
      </c>
      <c r="J543" s="3">
        <f t="shared" si="70"/>
        <v>38000</v>
      </c>
      <c r="K543" s="3">
        <f t="shared" si="72"/>
        <v>0</v>
      </c>
      <c r="L543" s="5" t="str">
        <f t="shared" si="73"/>
        <v>68</v>
      </c>
      <c r="M543" s="3">
        <f t="shared" si="74"/>
        <v>25840.000000000004</v>
      </c>
      <c r="N543" s="6">
        <f t="shared" si="75"/>
        <v>32</v>
      </c>
      <c r="O543" s="3">
        <f t="shared" si="76"/>
        <v>12159.999999999996</v>
      </c>
    </row>
    <row r="544" spans="1:15" x14ac:dyDescent="0.25">
      <c r="A544" s="2">
        <v>45097</v>
      </c>
      <c r="B544" s="4" t="s">
        <v>508</v>
      </c>
      <c r="C544" s="3">
        <v>38000</v>
      </c>
      <c r="D544" s="4" t="s">
        <v>29</v>
      </c>
      <c r="E544" s="4" t="s">
        <v>30</v>
      </c>
      <c r="F544" s="4" t="s">
        <v>31</v>
      </c>
      <c r="G544" s="4" t="s">
        <v>130</v>
      </c>
      <c r="H544" s="4" t="str">
        <f t="shared" si="77"/>
        <v>UNLIMITED 100R</v>
      </c>
      <c r="I544" s="4" t="s">
        <v>853</v>
      </c>
      <c r="J544" s="3">
        <f t="shared" si="70"/>
        <v>38000</v>
      </c>
      <c r="K544" s="3">
        <f t="shared" si="72"/>
        <v>0</v>
      </c>
      <c r="L544" s="5" t="str">
        <f t="shared" si="73"/>
        <v>68</v>
      </c>
      <c r="M544" s="3">
        <f t="shared" si="74"/>
        <v>25840.000000000004</v>
      </c>
      <c r="N544" s="6">
        <f t="shared" si="75"/>
        <v>32</v>
      </c>
      <c r="O544" s="3">
        <f t="shared" si="76"/>
        <v>12159.999999999996</v>
      </c>
    </row>
    <row r="545" spans="1:15" x14ac:dyDescent="0.25">
      <c r="A545" s="2">
        <v>45097</v>
      </c>
      <c r="B545" s="4" t="s">
        <v>557</v>
      </c>
      <c r="C545" s="3">
        <v>38000</v>
      </c>
      <c r="D545" s="4" t="s">
        <v>29</v>
      </c>
      <c r="E545" s="4" t="s">
        <v>30</v>
      </c>
      <c r="F545" s="4" t="s">
        <v>31</v>
      </c>
      <c r="G545" s="4" t="s">
        <v>130</v>
      </c>
      <c r="H545" s="4" t="str">
        <f t="shared" si="77"/>
        <v>UNLIMITED 100R</v>
      </c>
      <c r="I545" s="4" t="s">
        <v>853</v>
      </c>
      <c r="J545" s="3">
        <f t="shared" si="70"/>
        <v>38000</v>
      </c>
      <c r="K545" s="3">
        <f t="shared" si="72"/>
        <v>0</v>
      </c>
      <c r="L545" s="5" t="str">
        <f t="shared" si="73"/>
        <v>68</v>
      </c>
      <c r="M545" s="3">
        <f t="shared" si="74"/>
        <v>25840.000000000004</v>
      </c>
      <c r="N545" s="6">
        <f t="shared" si="75"/>
        <v>32</v>
      </c>
      <c r="O545" s="3">
        <f t="shared" si="76"/>
        <v>12159.999999999996</v>
      </c>
    </row>
    <row r="546" spans="1:15" x14ac:dyDescent="0.25">
      <c r="A546" s="2">
        <v>45097</v>
      </c>
      <c r="B546" s="4" t="s">
        <v>441</v>
      </c>
      <c r="C546" s="3">
        <v>38000</v>
      </c>
      <c r="D546" s="4" t="s">
        <v>29</v>
      </c>
      <c r="E546" s="4" t="s">
        <v>30</v>
      </c>
      <c r="F546" s="4" t="s">
        <v>31</v>
      </c>
      <c r="G546" s="4" t="s">
        <v>130</v>
      </c>
      <c r="H546" s="4" t="str">
        <f t="shared" si="77"/>
        <v>UNLIMITED 100R</v>
      </c>
      <c r="I546" s="4" t="s">
        <v>853</v>
      </c>
      <c r="J546" s="3">
        <f t="shared" si="70"/>
        <v>38000</v>
      </c>
      <c r="K546" s="3">
        <f t="shared" si="72"/>
        <v>0</v>
      </c>
      <c r="L546" s="5" t="str">
        <f t="shared" si="73"/>
        <v>68</v>
      </c>
      <c r="M546" s="3">
        <f t="shared" si="74"/>
        <v>25840.000000000004</v>
      </c>
      <c r="N546" s="6">
        <f t="shared" si="75"/>
        <v>32</v>
      </c>
      <c r="O546" s="3">
        <f t="shared" si="76"/>
        <v>12159.999999999996</v>
      </c>
    </row>
    <row r="547" spans="1:15" x14ac:dyDescent="0.25">
      <c r="A547" s="2">
        <v>45097</v>
      </c>
      <c r="B547" s="4" t="s">
        <v>584</v>
      </c>
      <c r="C547" s="3">
        <v>38000</v>
      </c>
      <c r="D547" s="4" t="s">
        <v>29</v>
      </c>
      <c r="E547" s="4" t="s">
        <v>30</v>
      </c>
      <c r="F547" s="4" t="s">
        <v>31</v>
      </c>
      <c r="G547" s="4" t="s">
        <v>130</v>
      </c>
      <c r="H547" s="4" t="str">
        <f t="shared" si="77"/>
        <v>UNLIMITED 100R</v>
      </c>
      <c r="I547" s="4" t="s">
        <v>853</v>
      </c>
      <c r="J547" s="3">
        <f t="shared" si="70"/>
        <v>38000</v>
      </c>
      <c r="K547" s="3">
        <f t="shared" si="72"/>
        <v>0</v>
      </c>
      <c r="L547" s="5" t="str">
        <f t="shared" si="73"/>
        <v>68</v>
      </c>
      <c r="M547" s="3">
        <f t="shared" si="74"/>
        <v>25840.000000000004</v>
      </c>
      <c r="N547" s="6">
        <f t="shared" si="75"/>
        <v>32</v>
      </c>
      <c r="O547" s="3">
        <f t="shared" si="76"/>
        <v>12159.999999999996</v>
      </c>
    </row>
    <row r="548" spans="1:15" x14ac:dyDescent="0.25">
      <c r="A548" s="2">
        <v>45097</v>
      </c>
      <c r="B548" s="4" t="s">
        <v>585</v>
      </c>
      <c r="C548" s="3">
        <v>38000</v>
      </c>
      <c r="D548" s="4" t="s">
        <v>29</v>
      </c>
      <c r="E548" s="4" t="s">
        <v>30</v>
      </c>
      <c r="F548" s="4" t="s">
        <v>31</v>
      </c>
      <c r="G548" s="4" t="s">
        <v>130</v>
      </c>
      <c r="H548" s="4" t="str">
        <f t="shared" si="77"/>
        <v>UNLIMITED 100R</v>
      </c>
      <c r="I548" s="4" t="s">
        <v>853</v>
      </c>
      <c r="J548" s="3">
        <f t="shared" si="70"/>
        <v>38000</v>
      </c>
      <c r="K548" s="3">
        <f t="shared" si="72"/>
        <v>0</v>
      </c>
      <c r="L548" s="5" t="str">
        <f t="shared" si="73"/>
        <v>68</v>
      </c>
      <c r="M548" s="3">
        <f t="shared" si="74"/>
        <v>25840.000000000004</v>
      </c>
      <c r="N548" s="6">
        <f t="shared" si="75"/>
        <v>32</v>
      </c>
      <c r="O548" s="3">
        <f t="shared" si="76"/>
        <v>12159.999999999996</v>
      </c>
    </row>
    <row r="549" spans="1:15" x14ac:dyDescent="0.25">
      <c r="A549" s="2">
        <v>45097</v>
      </c>
      <c r="B549" s="4" t="s">
        <v>586</v>
      </c>
      <c r="C549" s="3">
        <v>38000</v>
      </c>
      <c r="D549" s="4" t="s">
        <v>29</v>
      </c>
      <c r="E549" s="4" t="s">
        <v>30</v>
      </c>
      <c r="F549" s="4" t="s">
        <v>31</v>
      </c>
      <c r="G549" s="4" t="s">
        <v>130</v>
      </c>
      <c r="H549" s="4" t="str">
        <f t="shared" si="77"/>
        <v>UNLIMITED 100R</v>
      </c>
      <c r="I549" s="4" t="s">
        <v>853</v>
      </c>
      <c r="J549" s="3">
        <f t="shared" si="70"/>
        <v>38000</v>
      </c>
      <c r="K549" s="3">
        <f t="shared" si="72"/>
        <v>0</v>
      </c>
      <c r="L549" s="5" t="str">
        <f t="shared" si="73"/>
        <v>68</v>
      </c>
      <c r="M549" s="3">
        <f t="shared" si="74"/>
        <v>25840.000000000004</v>
      </c>
      <c r="N549" s="6">
        <f t="shared" si="75"/>
        <v>32</v>
      </c>
      <c r="O549" s="3">
        <f t="shared" si="76"/>
        <v>12159.999999999996</v>
      </c>
    </row>
    <row r="550" spans="1:15" x14ac:dyDescent="0.25">
      <c r="A550" s="2">
        <v>45097</v>
      </c>
      <c r="B550" s="4" t="s">
        <v>587</v>
      </c>
      <c r="C550" s="3">
        <v>38000</v>
      </c>
      <c r="D550" s="4" t="s">
        <v>29</v>
      </c>
      <c r="E550" s="4" t="s">
        <v>30</v>
      </c>
      <c r="F550" s="4" t="s">
        <v>31</v>
      </c>
      <c r="G550" s="4" t="s">
        <v>130</v>
      </c>
      <c r="H550" s="4" t="str">
        <f t="shared" si="77"/>
        <v>UNLIMITED 100R</v>
      </c>
      <c r="I550" s="4" t="s">
        <v>853</v>
      </c>
      <c r="J550" s="3">
        <f t="shared" si="70"/>
        <v>38000</v>
      </c>
      <c r="K550" s="3">
        <f t="shared" si="72"/>
        <v>0</v>
      </c>
      <c r="L550" s="5" t="str">
        <f t="shared" si="73"/>
        <v>68</v>
      </c>
      <c r="M550" s="3">
        <f t="shared" si="74"/>
        <v>25840.000000000004</v>
      </c>
      <c r="N550" s="6">
        <f t="shared" si="75"/>
        <v>32</v>
      </c>
      <c r="O550" s="3">
        <f t="shared" si="76"/>
        <v>12159.999999999996</v>
      </c>
    </row>
    <row r="551" spans="1:15" x14ac:dyDescent="0.25">
      <c r="A551" s="2">
        <v>45097</v>
      </c>
      <c r="B551" s="4" t="s">
        <v>352</v>
      </c>
      <c r="C551" s="3">
        <v>38000</v>
      </c>
      <c r="D551" s="4" t="s">
        <v>29</v>
      </c>
      <c r="E551" s="4" t="s">
        <v>30</v>
      </c>
      <c r="F551" s="4" t="s">
        <v>31</v>
      </c>
      <c r="G551" s="4" t="s">
        <v>130</v>
      </c>
      <c r="H551" s="4" t="str">
        <f t="shared" si="77"/>
        <v>UNLIMITED 100R</v>
      </c>
      <c r="I551" s="4" t="s">
        <v>853</v>
      </c>
      <c r="J551" s="3">
        <f t="shared" si="70"/>
        <v>38000</v>
      </c>
      <c r="K551" s="3">
        <f t="shared" si="72"/>
        <v>0</v>
      </c>
      <c r="L551" s="5" t="str">
        <f t="shared" si="73"/>
        <v>68</v>
      </c>
      <c r="M551" s="3">
        <f t="shared" si="74"/>
        <v>25840.000000000004</v>
      </c>
      <c r="N551" s="6">
        <f t="shared" si="75"/>
        <v>32</v>
      </c>
      <c r="O551" s="3">
        <f t="shared" si="76"/>
        <v>12159.999999999996</v>
      </c>
    </row>
    <row r="552" spans="1:15" x14ac:dyDescent="0.25">
      <c r="A552" s="2">
        <v>45097</v>
      </c>
      <c r="B552" s="4" t="s">
        <v>399</v>
      </c>
      <c r="C552" s="3">
        <v>38000</v>
      </c>
      <c r="D552" s="4" t="s">
        <v>29</v>
      </c>
      <c r="E552" s="4" t="s">
        <v>30</v>
      </c>
      <c r="F552" s="4" t="s">
        <v>31</v>
      </c>
      <c r="G552" s="4" t="s">
        <v>130</v>
      </c>
      <c r="H552" s="4" t="str">
        <f t="shared" si="77"/>
        <v>UNLIMITED 100R</v>
      </c>
      <c r="I552" s="4" t="s">
        <v>853</v>
      </c>
      <c r="J552" s="3">
        <f t="shared" si="70"/>
        <v>38000</v>
      </c>
      <c r="K552" s="3">
        <f t="shared" si="72"/>
        <v>0</v>
      </c>
      <c r="L552" s="5" t="str">
        <f t="shared" si="73"/>
        <v>68</v>
      </c>
      <c r="M552" s="3">
        <f t="shared" si="74"/>
        <v>25840.000000000004</v>
      </c>
      <c r="N552" s="6">
        <f t="shared" si="75"/>
        <v>32</v>
      </c>
      <c r="O552" s="3">
        <f t="shared" si="76"/>
        <v>12159.999999999996</v>
      </c>
    </row>
    <row r="553" spans="1:15" x14ac:dyDescent="0.25">
      <c r="A553" s="2">
        <v>45097</v>
      </c>
      <c r="B553" s="4" t="s">
        <v>358</v>
      </c>
      <c r="C553" s="3">
        <v>38000</v>
      </c>
      <c r="D553" s="4" t="s">
        <v>29</v>
      </c>
      <c r="E553" s="4" t="s">
        <v>30</v>
      </c>
      <c r="F553" s="4" t="s">
        <v>31</v>
      </c>
      <c r="G553" s="4" t="s">
        <v>130</v>
      </c>
      <c r="H553" s="4" t="str">
        <f t="shared" si="77"/>
        <v>UNLIMITED 100R</v>
      </c>
      <c r="I553" s="4" t="s">
        <v>853</v>
      </c>
      <c r="J553" s="3">
        <f t="shared" si="70"/>
        <v>38000</v>
      </c>
      <c r="K553" s="3">
        <f t="shared" si="72"/>
        <v>0</v>
      </c>
      <c r="L553" s="5" t="str">
        <f t="shared" si="73"/>
        <v>68</v>
      </c>
      <c r="M553" s="3">
        <f t="shared" si="74"/>
        <v>25840.000000000004</v>
      </c>
      <c r="N553" s="6">
        <f t="shared" si="75"/>
        <v>32</v>
      </c>
      <c r="O553" s="3">
        <f t="shared" si="76"/>
        <v>12159.999999999996</v>
      </c>
    </row>
    <row r="554" spans="1:15" x14ac:dyDescent="0.25">
      <c r="A554" s="2">
        <v>45097</v>
      </c>
      <c r="B554" s="4" t="s">
        <v>438</v>
      </c>
      <c r="C554" s="3">
        <v>38000</v>
      </c>
      <c r="D554" s="4" t="s">
        <v>29</v>
      </c>
      <c r="E554" s="4" t="s">
        <v>30</v>
      </c>
      <c r="F554" s="4" t="s">
        <v>31</v>
      </c>
      <c r="G554" s="4" t="s">
        <v>130</v>
      </c>
      <c r="H554" s="4" t="str">
        <f t="shared" si="77"/>
        <v>UNLIMITED 100R</v>
      </c>
      <c r="I554" s="4" t="s">
        <v>853</v>
      </c>
      <c r="J554" s="3">
        <f t="shared" si="70"/>
        <v>38000</v>
      </c>
      <c r="K554" s="3">
        <f t="shared" si="72"/>
        <v>0</v>
      </c>
      <c r="L554" s="5" t="str">
        <f t="shared" si="73"/>
        <v>68</v>
      </c>
      <c r="M554" s="3">
        <f t="shared" si="74"/>
        <v>25840.000000000004</v>
      </c>
      <c r="N554" s="6">
        <f t="shared" si="75"/>
        <v>32</v>
      </c>
      <c r="O554" s="3">
        <f t="shared" si="76"/>
        <v>12159.999999999996</v>
      </c>
    </row>
    <row r="555" spans="1:15" x14ac:dyDescent="0.25">
      <c r="A555" s="2">
        <v>45097</v>
      </c>
      <c r="B555" s="4" t="s">
        <v>442</v>
      </c>
      <c r="C555" s="3">
        <v>38000</v>
      </c>
      <c r="D555" s="4" t="s">
        <v>29</v>
      </c>
      <c r="E555" s="4" t="s">
        <v>30</v>
      </c>
      <c r="F555" s="4" t="s">
        <v>31</v>
      </c>
      <c r="G555" s="4" t="s">
        <v>130</v>
      </c>
      <c r="H555" s="4" t="str">
        <f t="shared" si="77"/>
        <v>UNLIMITED 100R</v>
      </c>
      <c r="I555" s="4" t="s">
        <v>853</v>
      </c>
      <c r="J555" s="3">
        <f t="shared" si="70"/>
        <v>38000</v>
      </c>
      <c r="K555" s="3">
        <f t="shared" si="72"/>
        <v>0</v>
      </c>
      <c r="L555" s="5" t="str">
        <f t="shared" si="73"/>
        <v>68</v>
      </c>
      <c r="M555" s="3">
        <f t="shared" si="74"/>
        <v>25840.000000000004</v>
      </c>
      <c r="N555" s="6">
        <f t="shared" si="75"/>
        <v>32</v>
      </c>
      <c r="O555" s="3">
        <f t="shared" si="76"/>
        <v>12159.999999999996</v>
      </c>
    </row>
    <row r="556" spans="1:15" x14ac:dyDescent="0.25">
      <c r="A556" s="2">
        <v>45098</v>
      </c>
      <c r="B556" s="4" t="s">
        <v>580</v>
      </c>
      <c r="C556" s="3">
        <v>25000</v>
      </c>
      <c r="D556" s="4" t="s">
        <v>57</v>
      </c>
      <c r="E556" s="4" t="s">
        <v>155</v>
      </c>
      <c r="F556" s="4" t="s">
        <v>46</v>
      </c>
      <c r="G556" s="4" t="s">
        <v>130</v>
      </c>
      <c r="H556" s="4" t="str">
        <f t="shared" si="77"/>
        <v>UNLIMITED 50R</v>
      </c>
      <c r="I556" s="4" t="s">
        <v>854</v>
      </c>
      <c r="J556" s="3">
        <f t="shared" ref="J556:J619" si="78">IF(OR(I556="UNLIMITED 50", I556="UNLIMITED 100", I556="UNLIMITED 150", I556="UNLIMITED 300", I556="CAPPED 200", I556="CAPPED 500"), C556-35000,
IF(OR(I556="UNLIMITED 50(Recurrent)", I556="UNLIMITED 100(Recurrent)", I556="UNLIMITED 150(Recurrent)", I556="UNLIMITED 300(Recurrent)", I556="CAPPED 200(Recurrent)", I556="CAPPED 500(Recurrent)"), C556,
IF(OR(I556="UNLIMITED 50 (No logistics)", I556="UNLIMITED 100 (No logistics)", I556="UNLIMITED 150 (No logistics)", I556="UNLIMITED 300 (No logistics)", I556="CAPPED 200 (No logistics)", I556="CAPPED 500 (No logistics)"), C556,
IF(I556="N/A", "N/A", ""))))</f>
        <v>25000</v>
      </c>
      <c r="K556" s="3">
        <f t="shared" si="72"/>
        <v>0</v>
      </c>
      <c r="L556" s="5" t="str">
        <f t="shared" si="73"/>
        <v>65</v>
      </c>
      <c r="M556" s="3">
        <f t="shared" si="74"/>
        <v>16250</v>
      </c>
      <c r="N556" s="6">
        <f t="shared" si="75"/>
        <v>35</v>
      </c>
      <c r="O556" s="3">
        <f t="shared" si="76"/>
        <v>8750</v>
      </c>
    </row>
    <row r="557" spans="1:15" x14ac:dyDescent="0.25">
      <c r="A557" s="2">
        <v>45101</v>
      </c>
      <c r="B557" s="4" t="s">
        <v>588</v>
      </c>
      <c r="C557" s="3">
        <v>110000</v>
      </c>
      <c r="D557" s="4" t="s">
        <v>29</v>
      </c>
      <c r="E557" s="4" t="s">
        <v>30</v>
      </c>
      <c r="F557" s="4" t="s">
        <v>409</v>
      </c>
      <c r="G557" s="4" t="s">
        <v>32</v>
      </c>
      <c r="H557" s="4" t="str">
        <f t="shared" si="77"/>
        <v>UNLIMITED 50</v>
      </c>
      <c r="I557" s="4" t="s">
        <v>847</v>
      </c>
      <c r="J557" s="3">
        <f t="shared" si="78"/>
        <v>75000</v>
      </c>
      <c r="K557" s="3">
        <f t="shared" si="72"/>
        <v>35000</v>
      </c>
      <c r="L557" s="5" t="str">
        <f t="shared" si="73"/>
        <v>65</v>
      </c>
      <c r="M557" s="3">
        <f t="shared" si="74"/>
        <v>48750</v>
      </c>
      <c r="N557" s="6">
        <f t="shared" si="75"/>
        <v>35</v>
      </c>
      <c r="O557" s="3">
        <f t="shared" si="76"/>
        <v>26250</v>
      </c>
    </row>
    <row r="558" spans="1:15" x14ac:dyDescent="0.25">
      <c r="A558" s="2">
        <v>45101</v>
      </c>
      <c r="B558" s="4" t="s">
        <v>384</v>
      </c>
      <c r="C558" s="3">
        <v>25000</v>
      </c>
      <c r="D558" s="4" t="s">
        <v>29</v>
      </c>
      <c r="E558" s="4" t="s">
        <v>84</v>
      </c>
      <c r="F558" s="4" t="s">
        <v>46</v>
      </c>
      <c r="G558" s="4" t="s">
        <v>130</v>
      </c>
      <c r="H558" s="4" t="str">
        <f t="shared" si="77"/>
        <v>UNLIMITED 50R</v>
      </c>
      <c r="I558" s="4" t="s">
        <v>854</v>
      </c>
      <c r="J558" s="3">
        <f t="shared" si="78"/>
        <v>25000</v>
      </c>
      <c r="K558" s="3">
        <f t="shared" si="72"/>
        <v>0</v>
      </c>
      <c r="L558" s="5" t="str">
        <f t="shared" si="73"/>
        <v>65</v>
      </c>
      <c r="M558" s="3">
        <f t="shared" si="74"/>
        <v>16250</v>
      </c>
      <c r="N558" s="6">
        <f t="shared" si="75"/>
        <v>35</v>
      </c>
      <c r="O558" s="3">
        <f t="shared" si="76"/>
        <v>8750</v>
      </c>
    </row>
    <row r="559" spans="1:15" x14ac:dyDescent="0.25">
      <c r="A559" s="2">
        <v>45101</v>
      </c>
      <c r="B559" s="4" t="s">
        <v>87</v>
      </c>
      <c r="C559" s="3">
        <v>25000</v>
      </c>
      <c r="D559" s="4" t="s">
        <v>29</v>
      </c>
      <c r="E559" s="4" t="s">
        <v>84</v>
      </c>
      <c r="F559" s="4" t="s">
        <v>46</v>
      </c>
      <c r="G559" s="4" t="s">
        <v>130</v>
      </c>
      <c r="H559" s="4" t="str">
        <f t="shared" si="77"/>
        <v>UNLIMITED 50R</v>
      </c>
      <c r="I559" s="4" t="s">
        <v>854</v>
      </c>
      <c r="J559" s="3">
        <f t="shared" si="78"/>
        <v>25000</v>
      </c>
      <c r="K559" s="3">
        <f t="shared" si="72"/>
        <v>0</v>
      </c>
      <c r="L559" s="5" t="str">
        <f t="shared" si="73"/>
        <v>65</v>
      </c>
      <c r="M559" s="3">
        <f t="shared" si="74"/>
        <v>16250</v>
      </c>
      <c r="N559" s="6">
        <f t="shared" si="75"/>
        <v>35</v>
      </c>
      <c r="O559" s="3">
        <f t="shared" si="76"/>
        <v>8750</v>
      </c>
    </row>
    <row r="560" spans="1:15" x14ac:dyDescent="0.25">
      <c r="A560" s="2">
        <v>45101</v>
      </c>
      <c r="B560" s="4" t="s">
        <v>148</v>
      </c>
      <c r="C560" s="3">
        <v>25000</v>
      </c>
      <c r="D560" s="4" t="s">
        <v>29</v>
      </c>
      <c r="E560" s="4" t="s">
        <v>84</v>
      </c>
      <c r="F560" s="4" t="s">
        <v>46</v>
      </c>
      <c r="G560" s="4" t="s">
        <v>130</v>
      </c>
      <c r="H560" s="4" t="str">
        <f t="shared" si="77"/>
        <v>UNLIMITED 50R</v>
      </c>
      <c r="I560" s="4" t="s">
        <v>854</v>
      </c>
      <c r="J560" s="3">
        <f t="shared" si="78"/>
        <v>25000</v>
      </c>
      <c r="K560" s="3">
        <f t="shared" si="72"/>
        <v>0</v>
      </c>
      <c r="L560" s="5" t="str">
        <f t="shared" si="73"/>
        <v>65</v>
      </c>
      <c r="M560" s="3">
        <f t="shared" si="74"/>
        <v>16250</v>
      </c>
      <c r="N560" s="6">
        <f t="shared" si="75"/>
        <v>35</v>
      </c>
      <c r="O560" s="3">
        <f t="shared" si="76"/>
        <v>8750</v>
      </c>
    </row>
    <row r="561" spans="1:15" x14ac:dyDescent="0.25">
      <c r="A561" s="2">
        <v>45106</v>
      </c>
      <c r="B561" s="4" t="s">
        <v>590</v>
      </c>
      <c r="C561" s="3">
        <v>25000</v>
      </c>
      <c r="D561" s="4" t="s">
        <v>29</v>
      </c>
      <c r="E561" s="4" t="s">
        <v>30</v>
      </c>
      <c r="F561" s="4" t="s">
        <v>409</v>
      </c>
      <c r="G561" s="4" t="s">
        <v>130</v>
      </c>
      <c r="H561" s="4" t="str">
        <f t="shared" si="77"/>
        <v>UNLIMITED 50R</v>
      </c>
      <c r="I561" s="4" t="s">
        <v>854</v>
      </c>
      <c r="J561" s="3">
        <f t="shared" si="78"/>
        <v>25000</v>
      </c>
      <c r="K561" s="3">
        <f t="shared" si="72"/>
        <v>0</v>
      </c>
      <c r="L561" s="5" t="str">
        <f t="shared" si="73"/>
        <v>65</v>
      </c>
      <c r="M561" s="3">
        <f t="shared" si="74"/>
        <v>16250</v>
      </c>
      <c r="N561" s="6">
        <f t="shared" si="75"/>
        <v>35</v>
      </c>
      <c r="O561" s="3">
        <f t="shared" si="76"/>
        <v>8750</v>
      </c>
    </row>
    <row r="562" spans="1:15" x14ac:dyDescent="0.25">
      <c r="A562" s="2">
        <v>45106</v>
      </c>
      <c r="B562" s="4" t="s">
        <v>591</v>
      </c>
      <c r="C562" s="3">
        <v>25000</v>
      </c>
      <c r="D562" s="4" t="s">
        <v>29</v>
      </c>
      <c r="E562" s="4" t="s">
        <v>30</v>
      </c>
      <c r="F562" s="4" t="s">
        <v>409</v>
      </c>
      <c r="G562" s="4" t="s">
        <v>130</v>
      </c>
      <c r="H562" s="4" t="str">
        <f t="shared" si="77"/>
        <v>UNLIMITED 50R</v>
      </c>
      <c r="I562" s="4" t="s">
        <v>854</v>
      </c>
      <c r="J562" s="3">
        <f t="shared" si="78"/>
        <v>25000</v>
      </c>
      <c r="K562" s="3">
        <f t="shared" si="72"/>
        <v>0</v>
      </c>
      <c r="L562" s="5" t="str">
        <f t="shared" si="73"/>
        <v>65</v>
      </c>
      <c r="M562" s="3">
        <f t="shared" si="74"/>
        <v>16250</v>
      </c>
      <c r="N562" s="6">
        <f t="shared" si="75"/>
        <v>35</v>
      </c>
      <c r="O562" s="3">
        <f t="shared" si="76"/>
        <v>8750</v>
      </c>
    </row>
    <row r="563" spans="1:15" x14ac:dyDescent="0.25">
      <c r="A563" s="2">
        <v>45106</v>
      </c>
      <c r="B563" s="4" t="s">
        <v>592</v>
      </c>
      <c r="C563" s="3">
        <v>25000</v>
      </c>
      <c r="D563" s="4" t="s">
        <v>29</v>
      </c>
      <c r="E563" s="4" t="s">
        <v>30</v>
      </c>
      <c r="F563" s="4" t="s">
        <v>409</v>
      </c>
      <c r="G563" s="4" t="s">
        <v>130</v>
      </c>
      <c r="H563" s="4" t="str">
        <f t="shared" si="77"/>
        <v>UNLIMITED 50R</v>
      </c>
      <c r="I563" s="4" t="s">
        <v>854</v>
      </c>
      <c r="J563" s="3">
        <f t="shared" si="78"/>
        <v>25000</v>
      </c>
      <c r="K563" s="3">
        <f t="shared" si="72"/>
        <v>0</v>
      </c>
      <c r="L563" s="5" t="str">
        <f t="shared" si="73"/>
        <v>65</v>
      </c>
      <c r="M563" s="3">
        <f t="shared" si="74"/>
        <v>16250</v>
      </c>
      <c r="N563" s="6">
        <f t="shared" si="75"/>
        <v>35</v>
      </c>
      <c r="O563" s="3">
        <f t="shared" si="76"/>
        <v>8750</v>
      </c>
    </row>
    <row r="564" spans="1:15" x14ac:dyDescent="0.25">
      <c r="A564" s="2">
        <v>45108</v>
      </c>
      <c r="B564" s="4" t="s">
        <v>593</v>
      </c>
      <c r="C564" s="3">
        <v>25000</v>
      </c>
      <c r="D564" s="4" t="s">
        <v>57</v>
      </c>
      <c r="E564" s="4" t="s">
        <v>50</v>
      </c>
      <c r="F564" s="4" t="s">
        <v>46</v>
      </c>
      <c r="G564" s="4" t="s">
        <v>130</v>
      </c>
      <c r="H564" s="4" t="str">
        <f t="shared" si="77"/>
        <v>UNLIMITED 50R</v>
      </c>
      <c r="I564" s="4" t="s">
        <v>854</v>
      </c>
      <c r="J564" s="3">
        <f t="shared" si="78"/>
        <v>25000</v>
      </c>
      <c r="K564" s="3">
        <f t="shared" si="72"/>
        <v>0</v>
      </c>
      <c r="L564" s="5" t="str">
        <f t="shared" si="73"/>
        <v>65</v>
      </c>
      <c r="M564" s="3">
        <f t="shared" si="74"/>
        <v>16250</v>
      </c>
      <c r="N564" s="6">
        <f t="shared" si="75"/>
        <v>35</v>
      </c>
      <c r="O564" s="3">
        <f t="shared" si="76"/>
        <v>8750</v>
      </c>
    </row>
    <row r="565" spans="1:15" x14ac:dyDescent="0.25">
      <c r="A565" s="2">
        <v>45112</v>
      </c>
      <c r="B565" s="4" t="s">
        <v>594</v>
      </c>
      <c r="C565" s="3">
        <v>38000</v>
      </c>
      <c r="D565" s="4" t="s">
        <v>29</v>
      </c>
      <c r="E565" s="4" t="s">
        <v>30</v>
      </c>
      <c r="F565" s="4" t="s">
        <v>409</v>
      </c>
      <c r="G565" s="4" t="s">
        <v>130</v>
      </c>
      <c r="H565" s="4" t="str">
        <f t="shared" si="77"/>
        <v>UNLIMITED 100R</v>
      </c>
      <c r="I565" s="4" t="s">
        <v>853</v>
      </c>
      <c r="J565" s="3">
        <f t="shared" si="78"/>
        <v>38000</v>
      </c>
      <c r="K565" s="3">
        <f t="shared" si="72"/>
        <v>0</v>
      </c>
      <c r="L565" s="5" t="str">
        <f t="shared" si="73"/>
        <v>68</v>
      </c>
      <c r="M565" s="3">
        <f t="shared" si="74"/>
        <v>25840.000000000004</v>
      </c>
      <c r="N565" s="6">
        <f t="shared" si="75"/>
        <v>32</v>
      </c>
      <c r="O565" s="3">
        <f t="shared" si="76"/>
        <v>12159.999999999996</v>
      </c>
    </row>
    <row r="566" spans="1:15" x14ac:dyDescent="0.25">
      <c r="A566" s="2">
        <v>45112</v>
      </c>
      <c r="B566" s="4" t="s">
        <v>595</v>
      </c>
      <c r="C566" s="3">
        <v>59000</v>
      </c>
      <c r="D566" s="4" t="s">
        <v>57</v>
      </c>
      <c r="E566" s="4" t="s">
        <v>50</v>
      </c>
      <c r="F566" s="4" t="s">
        <v>46</v>
      </c>
      <c r="G566" s="4" t="s">
        <v>130</v>
      </c>
      <c r="H566" s="4" t="str">
        <f t="shared" si="77"/>
        <v>CAPPED 200R</v>
      </c>
      <c r="I566" s="4" t="s">
        <v>857</v>
      </c>
      <c r="J566" s="3">
        <f t="shared" si="78"/>
        <v>59000</v>
      </c>
      <c r="K566" s="3">
        <f t="shared" si="72"/>
        <v>0</v>
      </c>
      <c r="L566" s="5" t="str">
        <f t="shared" si="73"/>
        <v>70</v>
      </c>
      <c r="M566" s="3">
        <f t="shared" si="74"/>
        <v>41300</v>
      </c>
      <c r="N566" s="6">
        <f t="shared" si="75"/>
        <v>30</v>
      </c>
      <c r="O566" s="3">
        <f t="shared" si="76"/>
        <v>17700</v>
      </c>
    </row>
    <row r="567" spans="1:15" x14ac:dyDescent="0.25">
      <c r="A567" s="2">
        <v>45113</v>
      </c>
      <c r="B567" s="4" t="s">
        <v>596</v>
      </c>
      <c r="C567" s="3">
        <v>49000</v>
      </c>
      <c r="D567" s="4" t="s">
        <v>29</v>
      </c>
      <c r="E567" s="4" t="s">
        <v>50</v>
      </c>
      <c r="F567" s="4" t="s">
        <v>46</v>
      </c>
      <c r="G567" s="4" t="s">
        <v>130</v>
      </c>
      <c r="H567" s="4" t="str">
        <f t="shared" si="77"/>
        <v>UNLIMITED 150R</v>
      </c>
      <c r="I567" s="4" t="s">
        <v>856</v>
      </c>
      <c r="J567" s="3">
        <f t="shared" si="78"/>
        <v>49000</v>
      </c>
      <c r="K567" s="3">
        <f t="shared" si="72"/>
        <v>0</v>
      </c>
      <c r="L567" s="5" t="str">
        <f t="shared" si="73"/>
        <v>71</v>
      </c>
      <c r="M567" s="3">
        <f t="shared" si="74"/>
        <v>34790</v>
      </c>
      <c r="N567" s="6">
        <f t="shared" si="75"/>
        <v>29</v>
      </c>
      <c r="O567" s="3">
        <f t="shared" si="76"/>
        <v>14210</v>
      </c>
    </row>
    <row r="568" spans="1:15" x14ac:dyDescent="0.25">
      <c r="A568" s="2">
        <v>45114</v>
      </c>
      <c r="B568" s="4" t="s">
        <v>597</v>
      </c>
      <c r="C568" s="3">
        <v>110000</v>
      </c>
      <c r="D568" s="4" t="s">
        <v>29</v>
      </c>
      <c r="E568" s="4" t="s">
        <v>30</v>
      </c>
      <c r="F568" s="4" t="s">
        <v>409</v>
      </c>
      <c r="G568" s="4" t="s">
        <v>32</v>
      </c>
      <c r="H568" s="4" t="str">
        <f t="shared" si="77"/>
        <v>UNLIMITED 50</v>
      </c>
      <c r="I568" s="4" t="s">
        <v>847</v>
      </c>
      <c r="J568" s="3">
        <f t="shared" si="78"/>
        <v>75000</v>
      </c>
      <c r="K568" s="3">
        <f t="shared" si="72"/>
        <v>35000</v>
      </c>
      <c r="L568" s="5" t="str">
        <f t="shared" si="73"/>
        <v>65</v>
      </c>
      <c r="M568" s="3">
        <f t="shared" si="74"/>
        <v>48750</v>
      </c>
      <c r="N568" s="6">
        <f t="shared" si="75"/>
        <v>35</v>
      </c>
      <c r="O568" s="3">
        <f t="shared" si="76"/>
        <v>26250</v>
      </c>
    </row>
    <row r="569" spans="1:15" x14ac:dyDescent="0.25">
      <c r="A569" s="2">
        <v>45115</v>
      </c>
      <c r="B569" s="4" t="s">
        <v>599</v>
      </c>
      <c r="C569" s="3">
        <v>99000</v>
      </c>
      <c r="D569" s="4" t="s">
        <v>57</v>
      </c>
      <c r="E569" s="4" t="s">
        <v>30</v>
      </c>
      <c r="F569" s="4" t="s">
        <v>31</v>
      </c>
      <c r="G569" s="4" t="s">
        <v>130</v>
      </c>
      <c r="H569" s="4" t="str">
        <f t="shared" si="77"/>
        <v>UNLIMITED 300R</v>
      </c>
      <c r="I569" s="4" t="s">
        <v>855</v>
      </c>
      <c r="J569" s="3">
        <f t="shared" si="78"/>
        <v>99000</v>
      </c>
      <c r="K569" s="3">
        <f t="shared" si="72"/>
        <v>0</v>
      </c>
      <c r="L569" s="5" t="str">
        <f t="shared" si="73"/>
        <v>63</v>
      </c>
      <c r="M569" s="3">
        <f t="shared" si="74"/>
        <v>62370</v>
      </c>
      <c r="N569" s="6">
        <f t="shared" si="75"/>
        <v>37</v>
      </c>
      <c r="O569" s="3">
        <f t="shared" si="76"/>
        <v>36630</v>
      </c>
    </row>
    <row r="570" spans="1:15" x14ac:dyDescent="0.25">
      <c r="A570" s="2">
        <v>45117</v>
      </c>
      <c r="B570" s="4" t="s">
        <v>600</v>
      </c>
      <c r="C570" s="3">
        <v>25000</v>
      </c>
      <c r="D570" s="4" t="s">
        <v>29</v>
      </c>
      <c r="E570" s="4" t="s">
        <v>30</v>
      </c>
      <c r="F570" s="4" t="s">
        <v>409</v>
      </c>
      <c r="G570" s="4" t="s">
        <v>130</v>
      </c>
      <c r="H570" s="4" t="str">
        <f t="shared" si="77"/>
        <v>UNLIMITED 50R</v>
      </c>
      <c r="I570" s="4" t="s">
        <v>854</v>
      </c>
      <c r="J570" s="3">
        <f t="shared" si="78"/>
        <v>25000</v>
      </c>
      <c r="K570" s="3">
        <f t="shared" si="72"/>
        <v>0</v>
      </c>
      <c r="L570" s="5" t="str">
        <f t="shared" si="73"/>
        <v>65</v>
      </c>
      <c r="M570" s="3">
        <f t="shared" si="74"/>
        <v>16250</v>
      </c>
      <c r="N570" s="6">
        <f t="shared" si="75"/>
        <v>35</v>
      </c>
      <c r="O570" s="3">
        <f t="shared" si="76"/>
        <v>8750</v>
      </c>
    </row>
    <row r="571" spans="1:15" x14ac:dyDescent="0.25">
      <c r="A571" s="2">
        <v>45118</v>
      </c>
      <c r="B571" s="4" t="s">
        <v>601</v>
      </c>
      <c r="C571" s="3">
        <v>99000</v>
      </c>
      <c r="D571" s="4" t="s">
        <v>57</v>
      </c>
      <c r="E571" s="4" t="s">
        <v>30</v>
      </c>
      <c r="F571" s="4" t="s">
        <v>31</v>
      </c>
      <c r="G571" s="4" t="s">
        <v>130</v>
      </c>
      <c r="H571" s="4" t="str">
        <f t="shared" si="77"/>
        <v>UNLIMITED 300R</v>
      </c>
      <c r="I571" s="4" t="s">
        <v>855</v>
      </c>
      <c r="J571" s="3">
        <f t="shared" si="78"/>
        <v>99000</v>
      </c>
      <c r="K571" s="3">
        <f t="shared" si="72"/>
        <v>0</v>
      </c>
      <c r="L571" s="5" t="str">
        <f t="shared" si="73"/>
        <v>63</v>
      </c>
      <c r="M571" s="3">
        <f t="shared" si="74"/>
        <v>62370</v>
      </c>
      <c r="N571" s="6">
        <f t="shared" si="75"/>
        <v>37</v>
      </c>
      <c r="O571" s="3">
        <f t="shared" si="76"/>
        <v>36630</v>
      </c>
    </row>
    <row r="572" spans="1:15" x14ac:dyDescent="0.25">
      <c r="A572" s="2">
        <v>45119</v>
      </c>
      <c r="B572" s="4" t="s">
        <v>142</v>
      </c>
      <c r="C572" s="3">
        <v>39667</v>
      </c>
      <c r="D572" s="4" t="s">
        <v>29</v>
      </c>
      <c r="E572" s="4" t="s">
        <v>30</v>
      </c>
      <c r="F572" s="4" t="s">
        <v>31</v>
      </c>
      <c r="G572" s="4" t="s">
        <v>437</v>
      </c>
      <c r="H572" s="4" t="s">
        <v>864</v>
      </c>
      <c r="I572" s="4" t="s">
        <v>864</v>
      </c>
      <c r="J572" s="3" t="str">
        <f t="shared" si="78"/>
        <v>N/A</v>
      </c>
      <c r="K572" s="3" t="str">
        <f t="shared" si="72"/>
        <v>N/A</v>
      </c>
      <c r="L572" s="5" t="str">
        <f t="shared" si="73"/>
        <v>N/A</v>
      </c>
      <c r="M572" s="3" t="s">
        <v>864</v>
      </c>
      <c r="N572" s="6" t="s">
        <v>864</v>
      </c>
      <c r="O572" s="3" t="s">
        <v>864</v>
      </c>
    </row>
    <row r="573" spans="1:15" x14ac:dyDescent="0.25">
      <c r="A573" s="2">
        <v>45119</v>
      </c>
      <c r="B573" s="4" t="s">
        <v>527</v>
      </c>
      <c r="C573" s="3">
        <v>39667</v>
      </c>
      <c r="D573" s="4" t="s">
        <v>29</v>
      </c>
      <c r="E573" s="4" t="s">
        <v>30</v>
      </c>
      <c r="F573" s="4" t="s">
        <v>31</v>
      </c>
      <c r="G573" s="4" t="s">
        <v>437</v>
      </c>
      <c r="H573" s="4" t="s">
        <v>864</v>
      </c>
      <c r="I573" s="4" t="s">
        <v>864</v>
      </c>
      <c r="J573" s="3" t="str">
        <f t="shared" si="78"/>
        <v>N/A</v>
      </c>
      <c r="K573" s="3" t="str">
        <f t="shared" si="72"/>
        <v>N/A</v>
      </c>
      <c r="L573" s="5" t="str">
        <f t="shared" si="73"/>
        <v>N/A</v>
      </c>
      <c r="M573" s="3" t="s">
        <v>864</v>
      </c>
      <c r="N573" s="6" t="s">
        <v>864</v>
      </c>
      <c r="O573" s="3" t="s">
        <v>864</v>
      </c>
    </row>
    <row r="574" spans="1:15" x14ac:dyDescent="0.25">
      <c r="A574" s="2">
        <v>45119</v>
      </c>
      <c r="B574" s="4" t="s">
        <v>602</v>
      </c>
      <c r="C574" s="3">
        <v>39667</v>
      </c>
      <c r="D574" s="4" t="s">
        <v>29</v>
      </c>
      <c r="E574" s="4" t="s">
        <v>30</v>
      </c>
      <c r="F574" s="4" t="s">
        <v>31</v>
      </c>
      <c r="G574" s="4" t="s">
        <v>437</v>
      </c>
      <c r="H574" s="4" t="s">
        <v>864</v>
      </c>
      <c r="I574" s="4" t="s">
        <v>864</v>
      </c>
      <c r="J574" s="3" t="str">
        <f t="shared" si="78"/>
        <v>N/A</v>
      </c>
      <c r="K574" s="3" t="str">
        <f t="shared" si="72"/>
        <v>N/A</v>
      </c>
      <c r="L574" s="5" t="str">
        <f t="shared" si="73"/>
        <v>N/A</v>
      </c>
      <c r="M574" s="3" t="s">
        <v>864</v>
      </c>
      <c r="N574" s="6" t="s">
        <v>864</v>
      </c>
      <c r="O574" s="3" t="s">
        <v>864</v>
      </c>
    </row>
    <row r="575" spans="1:15" x14ac:dyDescent="0.25">
      <c r="A575" s="2">
        <v>45119</v>
      </c>
      <c r="B575" s="4" t="s">
        <v>117</v>
      </c>
      <c r="C575" s="3">
        <v>99000</v>
      </c>
      <c r="D575" s="4" t="s">
        <v>57</v>
      </c>
      <c r="E575" s="4" t="s">
        <v>30</v>
      </c>
      <c r="F575" s="4" t="s">
        <v>31</v>
      </c>
      <c r="G575" s="4" t="s">
        <v>130</v>
      </c>
      <c r="H575" s="4" t="str">
        <f t="shared" ref="H575:H600" si="79">IF(AND(A575&lt;DATE(2023,10,1),C575=110000),"UNLIMITED 50",
IF(AND(A575&lt;DATE(2023,10,1),C575=149000),"UNLIMITED 100",
IF(AND(A575&lt;DATE(2023,10,1),C575=182000),"UNLIMITED 150",
IF(AND(A575&lt;DATE(2023,10,1),C575=332000),"UNLIMITED 300",
IF(AND(A575&lt;DATE(2023,10,1),C575=212000),"CAPPED 200",
IF(AND(A575&lt;DATE(2023,10,1),C575=392000),"CAPPED 500",
IF(AND(A575&lt;DATE(2023,10,1),C575=25000),"UNLIMITED 50R",
IF(AND(A575&lt;DATE(2023,10,1),C575=38000),"UNLIMITED 100R",
IF(AND(A575&lt;DATE(2023,10,1),C575=49000),"UNLIMITED 150R",
IF(AND(A575&lt;DATE(2023,10,1),C575=99000),"UNLIMITED 300R",
IF(AND(A575&lt;DATE(2023,10,1),C575=59000),"CAPPED 200R",
IF(AND(A575&lt;DATE(2023,10,1),C575=119000),"CAPPED 500R",
IF(AND(A575&gt;=DATE(2023,10,1),A575&lt;DATE(2024,4,1),C575=125000),"UNLIMITED 50",
IF(AND(A575&gt;=DATE(2023,10,1),A575&lt;DATE(2024,4,1),C575=179000),"UNLIMITED 100",
IF(AND(A575&gt;=DATE(2023,10,1),A575&lt;DATE(2024,4,1),C575=233000),"UNLIMITED 150",
IF(AND(A575&gt;=DATE(2023,10,1),A575&lt;DATE(2024,4,1),C575=350000),"UNLIMITED 300",
IF(AND(A575&gt;=DATE(2023,10,1),A575&lt;DATE(2024,4,1),C575=30000),"UNLIMITED 50R",
IF(AND(A575&gt;=DATE(2023,10,1),A575&lt;DATE(2024,4,1),C575=48000),"UNLIMITED 100R",
IF(AND(A575&gt;=DATE(2023,10,1),A575&lt;DATE(2024,4,1),C575=66000),"UNLIMITED 150R",
IF(AND(A575&gt;=DATE(2023,10,1),A575&lt;DATE(2024,4,1),C575=105000),"UNLIMITED 300R",
IF(AND(A575&gt;=DATE(2024,4,1),C575=140000),"UNLIMITED 50",
IF(AND(A575&gt;=DATE(2024,4,1),C575=230000),"UNLIMITED 100",
IF(AND(A575&gt;=DATE(2024,4,1),C575=311000),"UNLIMITED 150",
IF(AND(A575&gt;=DATE(2024,4,1),C575=470000),"UNLIMITED 300",
IF(AND(A575&gt;=DATE(2024,4,1),C575=35000),"UNLIMITED 50R",
IF(AND(A575&gt;=DATE(2024,4,1),C575=65000),"UNLIMITED 100R",
IF(AND(A575&gt;=DATE(2024,4,1),C575=92000),"UNLIMITED 150R",
IF(AND(A575&gt;=DATE(2024,4,1),C575=145000),"UNLIMITED 300R",IF(AND(A575&lt;DATE(2023,10,1),C575=75000),"UNLIMITED 50L",
IF(AND(A575&lt;DATE(2023,10,1),C575=114000),"UNLIMITED 100L",
IF(AND(A575&lt;DATE(2023,10,1),C575=147000),"UNLIMITED 150L",
IF(AND(A575&lt;DATE(2023,10,1),C575=297000),"UNLIMITED 300L",
IF(AND(A575&lt;DATE(2023,10,1),C575=177000),"CAPPED 200L",
IF(AND(A575&lt;DATE(2023,10,1),C575=357000),"CAPPED 500L",
IF(AND(A575&gt;=DATE(2023,10,1),A575&lt;DATE(2024,4,1),C575=90000),"UNLIMITED 50L",
IF(AND(A575&gt;=DATE(2023,10,1),A575&lt;DATE(2024,4,1),C575=144000),"UNLIMITED 100L",
IF(AND(A575&gt;=DATE(2023,10,1),A575&lt;DATE(2024,4,1),C575=198000),"UNLIMITED 150L",
IF(AND(A575&gt;=DATE(2023,10,1),A575&lt;DATE(2024,4,1),C575=315000),"UNLIMITED 300L",
IF(AND(A575&gt;=DATE(2024,4,1),C575=105000),"UNLIMITED 50L",
IF(AND(A575&gt;=DATE(2024,4,1),C575=195000),"UNLIMITED 100L",
IF(AND(A575&gt;=DATE(2024,4,1),C575=276000),"UNLIMITED 150L",
IF(AND(A575&gt;=DATE(2024,4,1),C575=435000),"UNLIMITED 300L",""))))))))))))))))))))))))))))))))))))))))))</f>
        <v>UNLIMITED 300R</v>
      </c>
      <c r="I575" s="4" t="s">
        <v>855</v>
      </c>
      <c r="J575" s="3">
        <f t="shared" si="78"/>
        <v>99000</v>
      </c>
      <c r="K575" s="3">
        <f t="shared" si="72"/>
        <v>0</v>
      </c>
      <c r="L575" s="5" t="str">
        <f t="shared" si="73"/>
        <v>63</v>
      </c>
      <c r="M575" s="3">
        <f t="shared" si="74"/>
        <v>62370</v>
      </c>
      <c r="N575" s="6">
        <f t="shared" si="75"/>
        <v>37</v>
      </c>
      <c r="O575" s="3">
        <f t="shared" si="76"/>
        <v>36630</v>
      </c>
    </row>
    <row r="576" spans="1:15" x14ac:dyDescent="0.25">
      <c r="A576" s="2">
        <v>45119</v>
      </c>
      <c r="B576" s="4" t="s">
        <v>576</v>
      </c>
      <c r="C576" s="3">
        <v>99000</v>
      </c>
      <c r="D576" s="4" t="s">
        <v>57</v>
      </c>
      <c r="E576" s="4" t="s">
        <v>30</v>
      </c>
      <c r="F576" s="4" t="s">
        <v>31</v>
      </c>
      <c r="G576" s="4" t="s">
        <v>130</v>
      </c>
      <c r="H576" s="4" t="str">
        <f t="shared" si="79"/>
        <v>UNLIMITED 300R</v>
      </c>
      <c r="I576" s="4" t="s">
        <v>855</v>
      </c>
      <c r="J576" s="3">
        <f t="shared" si="78"/>
        <v>99000</v>
      </c>
      <c r="K576" s="3">
        <f t="shared" si="72"/>
        <v>0</v>
      </c>
      <c r="L576" s="5" t="str">
        <f t="shared" si="73"/>
        <v>63</v>
      </c>
      <c r="M576" s="3">
        <f t="shared" si="74"/>
        <v>62370</v>
      </c>
      <c r="N576" s="6">
        <f t="shared" si="75"/>
        <v>37</v>
      </c>
      <c r="O576" s="3">
        <f t="shared" si="76"/>
        <v>36630</v>
      </c>
    </row>
    <row r="577" spans="1:15" x14ac:dyDescent="0.25">
      <c r="A577" s="2">
        <v>45119</v>
      </c>
      <c r="B577" s="4" t="s">
        <v>603</v>
      </c>
      <c r="C577" s="3">
        <v>99000</v>
      </c>
      <c r="D577" s="4" t="s">
        <v>57</v>
      </c>
      <c r="E577" s="4" t="s">
        <v>30</v>
      </c>
      <c r="F577" s="4" t="s">
        <v>31</v>
      </c>
      <c r="G577" s="4" t="s">
        <v>130</v>
      </c>
      <c r="H577" s="4" t="str">
        <f t="shared" si="79"/>
        <v>UNLIMITED 300R</v>
      </c>
      <c r="I577" s="4" t="s">
        <v>855</v>
      </c>
      <c r="J577" s="3">
        <f t="shared" si="78"/>
        <v>99000</v>
      </c>
      <c r="K577" s="3">
        <f t="shared" si="72"/>
        <v>0</v>
      </c>
      <c r="L577" s="5" t="str">
        <f t="shared" si="73"/>
        <v>63</v>
      </c>
      <c r="M577" s="3">
        <f t="shared" si="74"/>
        <v>62370</v>
      </c>
      <c r="N577" s="6">
        <f t="shared" si="75"/>
        <v>37</v>
      </c>
      <c r="O577" s="3">
        <f t="shared" si="76"/>
        <v>36630</v>
      </c>
    </row>
    <row r="578" spans="1:15" x14ac:dyDescent="0.25">
      <c r="A578" s="2">
        <v>45120</v>
      </c>
      <c r="B578" s="4" t="s">
        <v>200</v>
      </c>
      <c r="C578" s="3">
        <v>38000</v>
      </c>
      <c r="D578" s="4" t="s">
        <v>57</v>
      </c>
      <c r="E578" s="4" t="s">
        <v>45</v>
      </c>
      <c r="F578" s="4" t="s">
        <v>46</v>
      </c>
      <c r="G578" s="4" t="s">
        <v>130</v>
      </c>
      <c r="H578" s="4" t="str">
        <f t="shared" si="79"/>
        <v>UNLIMITED 100R</v>
      </c>
      <c r="I578" s="4" t="s">
        <v>853</v>
      </c>
      <c r="J578" s="3">
        <f t="shared" si="78"/>
        <v>38000</v>
      </c>
      <c r="K578" s="3">
        <f t="shared" ref="K578:K641" si="80">IF(OR(I578="UNLIMITED 50",I578="UNLIMITED 100",I578="UNLIMITED 150",I578="UNLIMITED 300",I578="CAPPED 200",I578="CAPPED 500"),35000,IF(OR(I578="UNLIMITED 50(Recurrent)", I578="UNLIMITED 100(Recurrent)", I578="UNLIMITED 150(Recurrent)", I578="UNLIMITED 300(Recurrent)", I578="CAPPED 200(Recurrent)", I578="CAPPED 500(Recurrent)"), 0,
IF(OR(I578="UNLIMITED 50 (No logistics)", I578="UNLIMITED 100 (No logistics)", I578="UNLIMITED 150 (No logistics)", I578="UNLIMITED 300 (No logistics)", I578="CAPPED 200 (No logistics)", I578="CAPPED 500 (No logistics)"), 0,
IF(I578="N/A", "N/A", ""))))</f>
        <v>0</v>
      </c>
      <c r="L578" s="5" t="str">
        <f t="shared" ref="L578:L641" si="81">IF(OR(I578="UNLIMITED 50", I578="UNLIMITED 50(Recurrent)", I578="UNLIMITED 50 (No logistics)"), "65",
IF(OR(I578="UNLIMITED 100", I578="UNLIMITED 100(Recurrent)", I578="UNLIMITED 100 (No logistics)"), "68",
IF(OR(I578="UNLIMITED 150", I578="UNLIMITED 150(Recurrent)", I578="UNLIMITED 150 (No logistics)"), "71",
IF(OR(I578="UNLIMITED 300", I578="UNLIMITED 300(Recurrent)", I578="UNLIMITED 300 (No logistics)"), "63",
IF(OR(I578="CAPPED 200", I578="CAPPED 200(Recurrent)", I578="CAPPED 200 (No logistics)"), "70",
IF(OR(I578="CAPPED 500", I578="CAPPED 500(Recurrent)", I578="CAPPED 500 (No logistics)"), "69",
IF(I578="N/A", "N/A", "")))))))</f>
        <v>68</v>
      </c>
      <c r="M578" s="3">
        <f t="shared" ref="M578:M636" si="82">(L578/100)*J578</f>
        <v>25840.000000000004</v>
      </c>
      <c r="N578" s="6">
        <f t="shared" ref="N578:N636" si="83">100-L578</f>
        <v>32</v>
      </c>
      <c r="O578" s="3">
        <f t="shared" ref="O578:O636" si="84">J578-M578</f>
        <v>12159.999999999996</v>
      </c>
    </row>
    <row r="579" spans="1:15" x14ac:dyDescent="0.25">
      <c r="A579" s="2">
        <v>45124</v>
      </c>
      <c r="B579" s="4" t="s">
        <v>604</v>
      </c>
      <c r="C579" s="3">
        <v>38000</v>
      </c>
      <c r="D579" s="4" t="s">
        <v>29</v>
      </c>
      <c r="E579" s="4" t="s">
        <v>50</v>
      </c>
      <c r="F579" s="4" t="s">
        <v>46</v>
      </c>
      <c r="G579" s="4" t="s">
        <v>130</v>
      </c>
      <c r="H579" s="4" t="str">
        <f t="shared" si="79"/>
        <v>UNLIMITED 100R</v>
      </c>
      <c r="I579" s="4" t="s">
        <v>853</v>
      </c>
      <c r="J579" s="3">
        <f t="shared" si="78"/>
        <v>38000</v>
      </c>
      <c r="K579" s="3">
        <f t="shared" si="80"/>
        <v>0</v>
      </c>
      <c r="L579" s="5" t="str">
        <f t="shared" si="81"/>
        <v>68</v>
      </c>
      <c r="M579" s="3">
        <f t="shared" si="82"/>
        <v>25840.000000000004</v>
      </c>
      <c r="N579" s="6">
        <f t="shared" si="83"/>
        <v>32</v>
      </c>
      <c r="O579" s="3">
        <f t="shared" si="84"/>
        <v>12159.999999999996</v>
      </c>
    </row>
    <row r="580" spans="1:15" x14ac:dyDescent="0.25">
      <c r="A580" s="2">
        <v>45124</v>
      </c>
      <c r="B580" s="4" t="s">
        <v>605</v>
      </c>
      <c r="C580" s="3">
        <v>25000</v>
      </c>
      <c r="D580" s="4" t="s">
        <v>57</v>
      </c>
      <c r="E580" s="4" t="s">
        <v>155</v>
      </c>
      <c r="F580" s="4" t="s">
        <v>46</v>
      </c>
      <c r="G580" s="4" t="s">
        <v>130</v>
      </c>
      <c r="H580" s="4" t="str">
        <f t="shared" si="79"/>
        <v>UNLIMITED 50R</v>
      </c>
      <c r="I580" s="4" t="s">
        <v>854</v>
      </c>
      <c r="J580" s="3">
        <f t="shared" si="78"/>
        <v>25000</v>
      </c>
      <c r="K580" s="3">
        <f t="shared" si="80"/>
        <v>0</v>
      </c>
      <c r="L580" s="5" t="str">
        <f t="shared" si="81"/>
        <v>65</v>
      </c>
      <c r="M580" s="3">
        <f t="shared" si="82"/>
        <v>16250</v>
      </c>
      <c r="N580" s="6">
        <f t="shared" si="83"/>
        <v>35</v>
      </c>
      <c r="O580" s="3">
        <f t="shared" si="84"/>
        <v>8750</v>
      </c>
    </row>
    <row r="581" spans="1:15" x14ac:dyDescent="0.25">
      <c r="A581" s="2">
        <v>45125</v>
      </c>
      <c r="B581" s="4" t="s">
        <v>606</v>
      </c>
      <c r="C581" s="3">
        <v>114000</v>
      </c>
      <c r="D581" s="4" t="s">
        <v>57</v>
      </c>
      <c r="E581" s="4" t="s">
        <v>50</v>
      </c>
      <c r="F581" s="4" t="s">
        <v>46</v>
      </c>
      <c r="G581" s="4" t="s">
        <v>130</v>
      </c>
      <c r="H581" s="4" t="str">
        <f t="shared" si="79"/>
        <v>UNLIMITED 100L</v>
      </c>
      <c r="I581" s="4" t="s">
        <v>862</v>
      </c>
      <c r="J581" s="3">
        <f t="shared" si="78"/>
        <v>114000</v>
      </c>
      <c r="K581" s="3">
        <f t="shared" si="80"/>
        <v>0</v>
      </c>
      <c r="L581" s="5" t="str">
        <f t="shared" si="81"/>
        <v>68</v>
      </c>
      <c r="M581" s="3">
        <f t="shared" si="82"/>
        <v>77520</v>
      </c>
      <c r="N581" s="6">
        <f t="shared" si="83"/>
        <v>32</v>
      </c>
      <c r="O581" s="3">
        <f t="shared" si="84"/>
        <v>36480</v>
      </c>
    </row>
    <row r="582" spans="1:15" x14ac:dyDescent="0.25">
      <c r="A582" s="2">
        <v>45131</v>
      </c>
      <c r="B582" s="4" t="s">
        <v>608</v>
      </c>
      <c r="C582" s="3">
        <v>25000</v>
      </c>
      <c r="D582" s="4" t="s">
        <v>57</v>
      </c>
      <c r="E582" s="4" t="s">
        <v>36</v>
      </c>
      <c r="F582" s="4" t="s">
        <v>46</v>
      </c>
      <c r="G582" s="4" t="s">
        <v>130</v>
      </c>
      <c r="H582" s="4" t="str">
        <f t="shared" si="79"/>
        <v>UNLIMITED 50R</v>
      </c>
      <c r="I582" s="4" t="s">
        <v>854</v>
      </c>
      <c r="J582" s="3">
        <f t="shared" si="78"/>
        <v>25000</v>
      </c>
      <c r="K582" s="3">
        <f t="shared" si="80"/>
        <v>0</v>
      </c>
      <c r="L582" s="5" t="str">
        <f t="shared" si="81"/>
        <v>65</v>
      </c>
      <c r="M582" s="3">
        <f t="shared" si="82"/>
        <v>16250</v>
      </c>
      <c r="N582" s="6">
        <f t="shared" si="83"/>
        <v>35</v>
      </c>
      <c r="O582" s="3">
        <f t="shared" si="84"/>
        <v>8750</v>
      </c>
    </row>
    <row r="583" spans="1:15" x14ac:dyDescent="0.25">
      <c r="A583" s="2">
        <v>45131</v>
      </c>
      <c r="B583" s="4" t="s">
        <v>609</v>
      </c>
      <c r="C583" s="3">
        <v>25000</v>
      </c>
      <c r="D583" s="4" t="s">
        <v>57</v>
      </c>
      <c r="E583" s="4" t="s">
        <v>155</v>
      </c>
      <c r="F583" s="4" t="s">
        <v>46</v>
      </c>
      <c r="G583" s="4" t="s">
        <v>130</v>
      </c>
      <c r="H583" s="4" t="str">
        <f t="shared" si="79"/>
        <v>UNLIMITED 50R</v>
      </c>
      <c r="I583" s="4" t="s">
        <v>854</v>
      </c>
      <c r="J583" s="3">
        <f t="shared" si="78"/>
        <v>25000</v>
      </c>
      <c r="K583" s="3">
        <f t="shared" si="80"/>
        <v>0</v>
      </c>
      <c r="L583" s="5" t="str">
        <f t="shared" si="81"/>
        <v>65</v>
      </c>
      <c r="M583" s="3">
        <f t="shared" si="82"/>
        <v>16250</v>
      </c>
      <c r="N583" s="6">
        <f t="shared" si="83"/>
        <v>35</v>
      </c>
      <c r="O583" s="3">
        <f t="shared" si="84"/>
        <v>8750</v>
      </c>
    </row>
    <row r="584" spans="1:15" x14ac:dyDescent="0.25">
      <c r="A584" s="2">
        <v>45132</v>
      </c>
      <c r="B584" s="4" t="s">
        <v>610</v>
      </c>
      <c r="C584" s="3">
        <v>49000</v>
      </c>
      <c r="D584" s="4" t="s">
        <v>29</v>
      </c>
      <c r="E584" s="4" t="s">
        <v>50</v>
      </c>
      <c r="F584" s="4" t="s">
        <v>46</v>
      </c>
      <c r="G584" s="4" t="s">
        <v>130</v>
      </c>
      <c r="H584" s="4" t="str">
        <f t="shared" si="79"/>
        <v>UNLIMITED 150R</v>
      </c>
      <c r="I584" s="4" t="s">
        <v>856</v>
      </c>
      <c r="J584" s="3">
        <f t="shared" si="78"/>
        <v>49000</v>
      </c>
      <c r="K584" s="3">
        <f t="shared" si="80"/>
        <v>0</v>
      </c>
      <c r="L584" s="5" t="str">
        <f t="shared" si="81"/>
        <v>71</v>
      </c>
      <c r="M584" s="3">
        <f t="shared" si="82"/>
        <v>34790</v>
      </c>
      <c r="N584" s="6">
        <f t="shared" si="83"/>
        <v>29</v>
      </c>
      <c r="O584" s="3">
        <f t="shared" si="84"/>
        <v>14210</v>
      </c>
    </row>
    <row r="585" spans="1:15" x14ac:dyDescent="0.25">
      <c r="A585" s="2">
        <v>45132</v>
      </c>
      <c r="B585" s="4" t="s">
        <v>611</v>
      </c>
      <c r="C585" s="3">
        <v>25000</v>
      </c>
      <c r="D585" s="4" t="s">
        <v>57</v>
      </c>
      <c r="E585" s="4" t="s">
        <v>155</v>
      </c>
      <c r="F585" s="4" t="s">
        <v>46</v>
      </c>
      <c r="G585" s="4" t="s">
        <v>130</v>
      </c>
      <c r="H585" s="4" t="str">
        <f t="shared" si="79"/>
        <v>UNLIMITED 50R</v>
      </c>
      <c r="I585" s="4" t="s">
        <v>854</v>
      </c>
      <c r="J585" s="3">
        <f t="shared" si="78"/>
        <v>25000</v>
      </c>
      <c r="K585" s="3">
        <f t="shared" si="80"/>
        <v>0</v>
      </c>
      <c r="L585" s="5" t="str">
        <f t="shared" si="81"/>
        <v>65</v>
      </c>
      <c r="M585" s="3">
        <f t="shared" si="82"/>
        <v>16250</v>
      </c>
      <c r="N585" s="6">
        <f t="shared" si="83"/>
        <v>35</v>
      </c>
      <c r="O585" s="3">
        <f t="shared" si="84"/>
        <v>8750</v>
      </c>
    </row>
    <row r="586" spans="1:15" x14ac:dyDescent="0.25">
      <c r="A586" s="2">
        <v>45132</v>
      </c>
      <c r="B586" s="4" t="s">
        <v>612</v>
      </c>
      <c r="C586" s="3">
        <v>25000</v>
      </c>
      <c r="D586" s="4" t="s">
        <v>29</v>
      </c>
      <c r="E586" s="4" t="s">
        <v>30</v>
      </c>
      <c r="F586" s="4" t="s">
        <v>31</v>
      </c>
      <c r="G586" s="4" t="s">
        <v>130</v>
      </c>
      <c r="H586" s="4" t="str">
        <f t="shared" si="79"/>
        <v>UNLIMITED 50R</v>
      </c>
      <c r="I586" s="4" t="s">
        <v>854</v>
      </c>
      <c r="J586" s="3">
        <f t="shared" si="78"/>
        <v>25000</v>
      </c>
      <c r="K586" s="3">
        <f t="shared" si="80"/>
        <v>0</v>
      </c>
      <c r="L586" s="5" t="str">
        <f t="shared" si="81"/>
        <v>65</v>
      </c>
      <c r="M586" s="3">
        <f t="shared" si="82"/>
        <v>16250</v>
      </c>
      <c r="N586" s="6">
        <f t="shared" si="83"/>
        <v>35</v>
      </c>
      <c r="O586" s="3">
        <f t="shared" si="84"/>
        <v>8750</v>
      </c>
    </row>
    <row r="587" spans="1:15" x14ac:dyDescent="0.25">
      <c r="A587" s="2">
        <v>45133</v>
      </c>
      <c r="B587" s="4" t="s">
        <v>516</v>
      </c>
      <c r="C587" s="3">
        <v>25000</v>
      </c>
      <c r="D587" s="4" t="s">
        <v>57</v>
      </c>
      <c r="E587" s="4" t="s">
        <v>378</v>
      </c>
      <c r="F587" s="4" t="s">
        <v>31</v>
      </c>
      <c r="G587" s="4" t="s">
        <v>130</v>
      </c>
      <c r="H587" s="4" t="str">
        <f t="shared" si="79"/>
        <v>UNLIMITED 50R</v>
      </c>
      <c r="I587" s="4" t="s">
        <v>854</v>
      </c>
      <c r="J587" s="3">
        <f t="shared" si="78"/>
        <v>25000</v>
      </c>
      <c r="K587" s="3">
        <f t="shared" si="80"/>
        <v>0</v>
      </c>
      <c r="L587" s="5" t="str">
        <f t="shared" si="81"/>
        <v>65</v>
      </c>
      <c r="M587" s="3">
        <f t="shared" si="82"/>
        <v>16250</v>
      </c>
      <c r="N587" s="6">
        <f t="shared" si="83"/>
        <v>35</v>
      </c>
      <c r="O587" s="3">
        <f t="shared" si="84"/>
        <v>8750</v>
      </c>
    </row>
    <row r="588" spans="1:15" x14ac:dyDescent="0.25">
      <c r="A588" s="2">
        <v>45136</v>
      </c>
      <c r="B588" s="4" t="s">
        <v>582</v>
      </c>
      <c r="C588" s="3">
        <v>25000</v>
      </c>
      <c r="D588" s="4" t="s">
        <v>57</v>
      </c>
      <c r="E588" s="4" t="s">
        <v>30</v>
      </c>
      <c r="F588" s="4" t="s">
        <v>31</v>
      </c>
      <c r="G588" s="4" t="s">
        <v>130</v>
      </c>
      <c r="H588" s="4" t="str">
        <f t="shared" si="79"/>
        <v>UNLIMITED 50R</v>
      </c>
      <c r="I588" s="4" t="s">
        <v>854</v>
      </c>
      <c r="J588" s="3">
        <f t="shared" si="78"/>
        <v>25000</v>
      </c>
      <c r="K588" s="3">
        <f t="shared" si="80"/>
        <v>0</v>
      </c>
      <c r="L588" s="5" t="str">
        <f t="shared" si="81"/>
        <v>65</v>
      </c>
      <c r="M588" s="3">
        <f t="shared" si="82"/>
        <v>16250</v>
      </c>
      <c r="N588" s="6">
        <f t="shared" si="83"/>
        <v>35</v>
      </c>
      <c r="O588" s="3">
        <f t="shared" si="84"/>
        <v>8750</v>
      </c>
    </row>
    <row r="589" spans="1:15" x14ac:dyDescent="0.25">
      <c r="A589" s="2">
        <v>45137</v>
      </c>
      <c r="B589" s="4" t="s">
        <v>613</v>
      </c>
      <c r="C589" s="3">
        <v>25000</v>
      </c>
      <c r="D589" s="4" t="s">
        <v>57</v>
      </c>
      <c r="E589" s="4" t="s">
        <v>50</v>
      </c>
      <c r="F589" s="4" t="s">
        <v>46</v>
      </c>
      <c r="G589" s="4" t="s">
        <v>130</v>
      </c>
      <c r="H589" s="4" t="str">
        <f t="shared" si="79"/>
        <v>UNLIMITED 50R</v>
      </c>
      <c r="I589" s="4" t="s">
        <v>854</v>
      </c>
      <c r="J589" s="3">
        <f t="shared" si="78"/>
        <v>25000</v>
      </c>
      <c r="K589" s="3">
        <f t="shared" si="80"/>
        <v>0</v>
      </c>
      <c r="L589" s="5" t="str">
        <f t="shared" si="81"/>
        <v>65</v>
      </c>
      <c r="M589" s="3">
        <f t="shared" si="82"/>
        <v>16250</v>
      </c>
      <c r="N589" s="6">
        <f t="shared" si="83"/>
        <v>35</v>
      </c>
      <c r="O589" s="3">
        <f t="shared" si="84"/>
        <v>8750</v>
      </c>
    </row>
    <row r="590" spans="1:15" x14ac:dyDescent="0.25">
      <c r="A590" s="2">
        <v>45141</v>
      </c>
      <c r="B590" s="4" t="s">
        <v>614</v>
      </c>
      <c r="C590" s="3">
        <v>38000</v>
      </c>
      <c r="D590" s="4" t="s">
        <v>29</v>
      </c>
      <c r="E590" s="4" t="s">
        <v>50</v>
      </c>
      <c r="F590" s="4" t="s">
        <v>46</v>
      </c>
      <c r="G590" s="4" t="s">
        <v>130</v>
      </c>
      <c r="H590" s="4" t="str">
        <f t="shared" si="79"/>
        <v>UNLIMITED 100R</v>
      </c>
      <c r="I590" s="4" t="s">
        <v>853</v>
      </c>
      <c r="J590" s="3">
        <f t="shared" si="78"/>
        <v>38000</v>
      </c>
      <c r="K590" s="3">
        <f t="shared" si="80"/>
        <v>0</v>
      </c>
      <c r="L590" s="5" t="str">
        <f t="shared" si="81"/>
        <v>68</v>
      </c>
      <c r="M590" s="3">
        <f t="shared" si="82"/>
        <v>25840.000000000004</v>
      </c>
      <c r="N590" s="6">
        <f t="shared" si="83"/>
        <v>32</v>
      </c>
      <c r="O590" s="3">
        <f t="shared" si="84"/>
        <v>12159.999999999996</v>
      </c>
    </row>
    <row r="591" spans="1:15" x14ac:dyDescent="0.25">
      <c r="A591" s="2">
        <v>45141</v>
      </c>
      <c r="B591" s="4" t="s">
        <v>615</v>
      </c>
      <c r="C591" s="3">
        <v>99000</v>
      </c>
      <c r="D591" s="4" t="s">
        <v>57</v>
      </c>
      <c r="E591" s="4" t="s">
        <v>30</v>
      </c>
      <c r="F591" s="4" t="s">
        <v>31</v>
      </c>
      <c r="G591" s="4" t="s">
        <v>130</v>
      </c>
      <c r="H591" s="4" t="str">
        <f t="shared" si="79"/>
        <v>UNLIMITED 300R</v>
      </c>
      <c r="I591" s="4" t="s">
        <v>855</v>
      </c>
      <c r="J591" s="3">
        <f t="shared" si="78"/>
        <v>99000</v>
      </c>
      <c r="K591" s="3">
        <f t="shared" si="80"/>
        <v>0</v>
      </c>
      <c r="L591" s="5" t="str">
        <f t="shared" si="81"/>
        <v>63</v>
      </c>
      <c r="M591" s="3">
        <f t="shared" si="82"/>
        <v>62370</v>
      </c>
      <c r="N591" s="6">
        <f t="shared" si="83"/>
        <v>37</v>
      </c>
      <c r="O591" s="3">
        <f t="shared" si="84"/>
        <v>36630</v>
      </c>
    </row>
    <row r="592" spans="1:15" x14ac:dyDescent="0.25">
      <c r="A592" s="2">
        <v>45144</v>
      </c>
      <c r="B592" s="4" t="s">
        <v>361</v>
      </c>
      <c r="C592" s="3">
        <v>25000</v>
      </c>
      <c r="D592" s="4" t="s">
        <v>57</v>
      </c>
      <c r="E592" s="4" t="s">
        <v>41</v>
      </c>
      <c r="F592" s="4" t="s">
        <v>31</v>
      </c>
      <c r="G592" s="4" t="s">
        <v>130</v>
      </c>
      <c r="H592" s="4" t="str">
        <f t="shared" si="79"/>
        <v>UNLIMITED 50R</v>
      </c>
      <c r="I592" s="4" t="s">
        <v>854</v>
      </c>
      <c r="J592" s="3">
        <f t="shared" si="78"/>
        <v>25000</v>
      </c>
      <c r="K592" s="3">
        <f t="shared" si="80"/>
        <v>0</v>
      </c>
      <c r="L592" s="5" t="str">
        <f t="shared" si="81"/>
        <v>65</v>
      </c>
      <c r="M592" s="3">
        <f t="shared" si="82"/>
        <v>16250</v>
      </c>
      <c r="N592" s="6">
        <f t="shared" si="83"/>
        <v>35</v>
      </c>
      <c r="O592" s="3">
        <f t="shared" si="84"/>
        <v>8750</v>
      </c>
    </row>
    <row r="593" spans="1:15" x14ac:dyDescent="0.25">
      <c r="A593" s="2">
        <v>45144</v>
      </c>
      <c r="B593" s="4" t="s">
        <v>471</v>
      </c>
      <c r="C593" s="3">
        <v>25000</v>
      </c>
      <c r="D593" s="4" t="s">
        <v>57</v>
      </c>
      <c r="E593" s="4" t="s">
        <v>41</v>
      </c>
      <c r="F593" s="4" t="s">
        <v>31</v>
      </c>
      <c r="G593" s="4" t="s">
        <v>130</v>
      </c>
      <c r="H593" s="4" t="str">
        <f t="shared" si="79"/>
        <v>UNLIMITED 50R</v>
      </c>
      <c r="I593" s="4" t="s">
        <v>854</v>
      </c>
      <c r="J593" s="3">
        <f t="shared" si="78"/>
        <v>25000</v>
      </c>
      <c r="K593" s="3">
        <f t="shared" si="80"/>
        <v>0</v>
      </c>
      <c r="L593" s="5" t="str">
        <f t="shared" si="81"/>
        <v>65</v>
      </c>
      <c r="M593" s="3">
        <f t="shared" si="82"/>
        <v>16250</v>
      </c>
      <c r="N593" s="6">
        <f t="shared" si="83"/>
        <v>35</v>
      </c>
      <c r="O593" s="3">
        <f t="shared" si="84"/>
        <v>8750</v>
      </c>
    </row>
    <row r="594" spans="1:15" x14ac:dyDescent="0.25">
      <c r="A594" s="2">
        <v>45144</v>
      </c>
      <c r="B594" s="4" t="s">
        <v>481</v>
      </c>
      <c r="C594" s="3">
        <v>25000</v>
      </c>
      <c r="D594" s="4" t="s">
        <v>57</v>
      </c>
      <c r="E594" s="4" t="s">
        <v>41</v>
      </c>
      <c r="F594" s="4" t="s">
        <v>31</v>
      </c>
      <c r="G594" s="4" t="s">
        <v>130</v>
      </c>
      <c r="H594" s="4" t="str">
        <f t="shared" si="79"/>
        <v>UNLIMITED 50R</v>
      </c>
      <c r="I594" s="4" t="s">
        <v>854</v>
      </c>
      <c r="J594" s="3">
        <f t="shared" si="78"/>
        <v>25000</v>
      </c>
      <c r="K594" s="3">
        <f t="shared" si="80"/>
        <v>0</v>
      </c>
      <c r="L594" s="5" t="str">
        <f t="shared" si="81"/>
        <v>65</v>
      </c>
      <c r="M594" s="3">
        <f t="shared" si="82"/>
        <v>16250</v>
      </c>
      <c r="N594" s="6">
        <f t="shared" si="83"/>
        <v>35</v>
      </c>
      <c r="O594" s="3">
        <f t="shared" si="84"/>
        <v>8750</v>
      </c>
    </row>
    <row r="595" spans="1:15" x14ac:dyDescent="0.25">
      <c r="A595" s="2">
        <v>45145</v>
      </c>
      <c r="B595" s="4" t="s">
        <v>208</v>
      </c>
      <c r="C595" s="3">
        <v>38000</v>
      </c>
      <c r="D595" s="4" t="s">
        <v>57</v>
      </c>
      <c r="E595" s="4" t="s">
        <v>45</v>
      </c>
      <c r="F595" s="4" t="s">
        <v>46</v>
      </c>
      <c r="G595" s="4" t="s">
        <v>130</v>
      </c>
      <c r="H595" s="4" t="str">
        <f t="shared" si="79"/>
        <v>UNLIMITED 100R</v>
      </c>
      <c r="I595" s="4" t="s">
        <v>853</v>
      </c>
      <c r="J595" s="3">
        <f t="shared" si="78"/>
        <v>38000</v>
      </c>
      <c r="K595" s="3">
        <f t="shared" si="80"/>
        <v>0</v>
      </c>
      <c r="L595" s="5" t="str">
        <f t="shared" si="81"/>
        <v>68</v>
      </c>
      <c r="M595" s="3">
        <f t="shared" si="82"/>
        <v>25840.000000000004</v>
      </c>
      <c r="N595" s="6">
        <f t="shared" si="83"/>
        <v>32</v>
      </c>
      <c r="O595" s="3">
        <f t="shared" si="84"/>
        <v>12159.999999999996</v>
      </c>
    </row>
    <row r="596" spans="1:15" x14ac:dyDescent="0.25">
      <c r="A596" s="2">
        <v>45147</v>
      </c>
      <c r="B596" s="4" t="s">
        <v>584</v>
      </c>
      <c r="C596" s="3">
        <v>38000</v>
      </c>
      <c r="D596" s="4" t="s">
        <v>29</v>
      </c>
      <c r="E596" s="4" t="s">
        <v>30</v>
      </c>
      <c r="F596" s="4" t="s">
        <v>31</v>
      </c>
      <c r="G596" s="4" t="s">
        <v>130</v>
      </c>
      <c r="H596" s="4" t="str">
        <f t="shared" si="79"/>
        <v>UNLIMITED 100R</v>
      </c>
      <c r="I596" s="4" t="s">
        <v>853</v>
      </c>
      <c r="J596" s="3">
        <f t="shared" si="78"/>
        <v>38000</v>
      </c>
      <c r="K596" s="3">
        <f t="shared" si="80"/>
        <v>0</v>
      </c>
      <c r="L596" s="5" t="str">
        <f t="shared" si="81"/>
        <v>68</v>
      </c>
      <c r="M596" s="3">
        <f t="shared" si="82"/>
        <v>25840.000000000004</v>
      </c>
      <c r="N596" s="6">
        <f t="shared" si="83"/>
        <v>32</v>
      </c>
      <c r="O596" s="3">
        <f t="shared" si="84"/>
        <v>12159.999999999996</v>
      </c>
    </row>
    <row r="597" spans="1:15" x14ac:dyDescent="0.25">
      <c r="A597" s="2">
        <v>45149</v>
      </c>
      <c r="B597" s="4" t="s">
        <v>616</v>
      </c>
      <c r="C597" s="3">
        <v>25000</v>
      </c>
      <c r="D597" s="4" t="s">
        <v>57</v>
      </c>
      <c r="E597" s="4" t="s">
        <v>155</v>
      </c>
      <c r="F597" s="4" t="s">
        <v>46</v>
      </c>
      <c r="G597" s="4" t="s">
        <v>130</v>
      </c>
      <c r="H597" s="4" t="str">
        <f t="shared" si="79"/>
        <v>UNLIMITED 50R</v>
      </c>
      <c r="I597" s="4" t="s">
        <v>854</v>
      </c>
      <c r="J597" s="3">
        <f t="shared" si="78"/>
        <v>25000</v>
      </c>
      <c r="K597" s="3">
        <f t="shared" si="80"/>
        <v>0</v>
      </c>
      <c r="L597" s="5" t="str">
        <f t="shared" si="81"/>
        <v>65</v>
      </c>
      <c r="M597" s="3">
        <f t="shared" si="82"/>
        <v>16250</v>
      </c>
      <c r="N597" s="6">
        <f t="shared" si="83"/>
        <v>35</v>
      </c>
      <c r="O597" s="3">
        <f t="shared" si="84"/>
        <v>8750</v>
      </c>
    </row>
    <row r="598" spans="1:15" x14ac:dyDescent="0.25">
      <c r="A598" s="2">
        <v>45150</v>
      </c>
      <c r="B598" s="4" t="s">
        <v>618</v>
      </c>
      <c r="C598" s="3">
        <v>25000</v>
      </c>
      <c r="D598" s="4" t="s">
        <v>57</v>
      </c>
      <c r="E598" s="4" t="s">
        <v>155</v>
      </c>
      <c r="F598" s="4" t="s">
        <v>46</v>
      </c>
      <c r="G598" s="4" t="s">
        <v>130</v>
      </c>
      <c r="H598" s="4" t="str">
        <f t="shared" si="79"/>
        <v>UNLIMITED 50R</v>
      </c>
      <c r="I598" s="4" t="s">
        <v>854</v>
      </c>
      <c r="J598" s="3">
        <f t="shared" si="78"/>
        <v>25000</v>
      </c>
      <c r="K598" s="3">
        <f t="shared" si="80"/>
        <v>0</v>
      </c>
      <c r="L598" s="5" t="str">
        <f t="shared" si="81"/>
        <v>65</v>
      </c>
      <c r="M598" s="3">
        <f t="shared" si="82"/>
        <v>16250</v>
      </c>
      <c r="N598" s="6">
        <f t="shared" si="83"/>
        <v>35</v>
      </c>
      <c r="O598" s="3">
        <f t="shared" si="84"/>
        <v>8750</v>
      </c>
    </row>
    <row r="599" spans="1:15" x14ac:dyDescent="0.25">
      <c r="A599" s="2">
        <v>45151</v>
      </c>
      <c r="B599" s="4" t="s">
        <v>619</v>
      </c>
      <c r="C599" s="3">
        <v>59000</v>
      </c>
      <c r="D599" s="4" t="s">
        <v>57</v>
      </c>
      <c r="E599" s="4" t="s">
        <v>50</v>
      </c>
      <c r="F599" s="4" t="s">
        <v>46</v>
      </c>
      <c r="G599" s="4" t="s">
        <v>130</v>
      </c>
      <c r="H599" s="4" t="str">
        <f t="shared" si="79"/>
        <v>CAPPED 200R</v>
      </c>
      <c r="I599" s="4" t="s">
        <v>857</v>
      </c>
      <c r="J599" s="3">
        <f t="shared" si="78"/>
        <v>59000</v>
      </c>
      <c r="K599" s="3">
        <f t="shared" si="80"/>
        <v>0</v>
      </c>
      <c r="L599" s="5" t="str">
        <f t="shared" si="81"/>
        <v>70</v>
      </c>
      <c r="M599" s="3">
        <f t="shared" si="82"/>
        <v>41300</v>
      </c>
      <c r="N599" s="6">
        <f t="shared" si="83"/>
        <v>30</v>
      </c>
      <c r="O599" s="3">
        <f t="shared" si="84"/>
        <v>17700</v>
      </c>
    </row>
    <row r="600" spans="1:15" x14ac:dyDescent="0.25">
      <c r="A600" s="2">
        <v>45151</v>
      </c>
      <c r="B600" s="4" t="s">
        <v>620</v>
      </c>
      <c r="C600" s="3">
        <v>25000</v>
      </c>
      <c r="D600" s="4" t="s">
        <v>57</v>
      </c>
      <c r="E600" s="4" t="s">
        <v>155</v>
      </c>
      <c r="F600" s="4" t="s">
        <v>46</v>
      </c>
      <c r="G600" s="4" t="s">
        <v>130</v>
      </c>
      <c r="H600" s="4" t="str">
        <f t="shared" si="79"/>
        <v>UNLIMITED 50R</v>
      </c>
      <c r="I600" s="4" t="s">
        <v>854</v>
      </c>
      <c r="J600" s="3">
        <f t="shared" si="78"/>
        <v>25000</v>
      </c>
      <c r="K600" s="3">
        <f t="shared" si="80"/>
        <v>0</v>
      </c>
      <c r="L600" s="5" t="str">
        <f t="shared" si="81"/>
        <v>65</v>
      </c>
      <c r="M600" s="3">
        <f t="shared" si="82"/>
        <v>16250</v>
      </c>
      <c r="N600" s="6">
        <f t="shared" si="83"/>
        <v>35</v>
      </c>
      <c r="O600" s="3">
        <f t="shared" si="84"/>
        <v>8750</v>
      </c>
    </row>
    <row r="601" spans="1:15" x14ac:dyDescent="0.25">
      <c r="A601" s="2">
        <v>45155</v>
      </c>
      <c r="B601" s="4" t="s">
        <v>105</v>
      </c>
      <c r="C601" s="3">
        <v>39675</v>
      </c>
      <c r="D601" s="4" t="s">
        <v>29</v>
      </c>
      <c r="E601" s="4" t="s">
        <v>30</v>
      </c>
      <c r="F601" s="4" t="s">
        <v>31</v>
      </c>
      <c r="G601" s="4" t="s">
        <v>437</v>
      </c>
      <c r="H601" s="4" t="s">
        <v>864</v>
      </c>
      <c r="I601" s="4" t="s">
        <v>864</v>
      </c>
      <c r="J601" s="3" t="str">
        <f t="shared" si="78"/>
        <v>N/A</v>
      </c>
      <c r="K601" s="3" t="str">
        <f t="shared" si="80"/>
        <v>N/A</v>
      </c>
      <c r="L601" s="5" t="str">
        <f t="shared" si="81"/>
        <v>N/A</v>
      </c>
      <c r="M601" s="3" t="s">
        <v>864</v>
      </c>
      <c r="N601" s="6" t="s">
        <v>864</v>
      </c>
      <c r="O601" s="3" t="s">
        <v>864</v>
      </c>
    </row>
    <row r="602" spans="1:15" x14ac:dyDescent="0.25">
      <c r="A602" s="2">
        <v>45155</v>
      </c>
      <c r="B602" s="4" t="s">
        <v>602</v>
      </c>
      <c r="C602" s="3">
        <v>39675</v>
      </c>
      <c r="D602" s="4" t="s">
        <v>29</v>
      </c>
      <c r="E602" s="4" t="s">
        <v>30</v>
      </c>
      <c r="F602" s="4" t="s">
        <v>31</v>
      </c>
      <c r="G602" s="4" t="s">
        <v>437</v>
      </c>
      <c r="H602" s="4" t="s">
        <v>864</v>
      </c>
      <c r="I602" s="4" t="s">
        <v>864</v>
      </c>
      <c r="J602" s="3" t="str">
        <f t="shared" si="78"/>
        <v>N/A</v>
      </c>
      <c r="K602" s="3" t="str">
        <f t="shared" si="80"/>
        <v>N/A</v>
      </c>
      <c r="L602" s="5" t="str">
        <f t="shared" si="81"/>
        <v>N/A</v>
      </c>
      <c r="M602" s="3" t="s">
        <v>864</v>
      </c>
      <c r="N602" s="6" t="s">
        <v>864</v>
      </c>
      <c r="O602" s="3" t="s">
        <v>864</v>
      </c>
    </row>
    <row r="603" spans="1:15" x14ac:dyDescent="0.25">
      <c r="A603" s="2">
        <v>45155</v>
      </c>
      <c r="B603" s="4" t="s">
        <v>621</v>
      </c>
      <c r="C603" s="3">
        <v>39675</v>
      </c>
      <c r="D603" s="4" t="s">
        <v>29</v>
      </c>
      <c r="E603" s="4" t="s">
        <v>30</v>
      </c>
      <c r="F603" s="4" t="s">
        <v>31</v>
      </c>
      <c r="G603" s="4" t="s">
        <v>437</v>
      </c>
      <c r="H603" s="4" t="s">
        <v>864</v>
      </c>
      <c r="I603" s="4" t="s">
        <v>864</v>
      </c>
      <c r="J603" s="3" t="str">
        <f t="shared" si="78"/>
        <v>N/A</v>
      </c>
      <c r="K603" s="3" t="str">
        <f t="shared" si="80"/>
        <v>N/A</v>
      </c>
      <c r="L603" s="5" t="str">
        <f t="shared" si="81"/>
        <v>N/A</v>
      </c>
      <c r="M603" s="3" t="s">
        <v>864</v>
      </c>
      <c r="N603" s="6" t="s">
        <v>864</v>
      </c>
      <c r="O603" s="3" t="s">
        <v>864</v>
      </c>
    </row>
    <row r="604" spans="1:15" x14ac:dyDescent="0.25">
      <c r="A604" s="2">
        <v>45155</v>
      </c>
      <c r="B604" s="4" t="s">
        <v>367</v>
      </c>
      <c r="C604" s="3">
        <v>99000</v>
      </c>
      <c r="D604" s="4" t="s">
        <v>57</v>
      </c>
      <c r="E604" s="4" t="s">
        <v>30</v>
      </c>
      <c r="F604" s="4" t="s">
        <v>31</v>
      </c>
      <c r="G604" s="4" t="s">
        <v>130</v>
      </c>
      <c r="H604" s="4" t="str">
        <f t="shared" ref="H604:H616" si="85">IF(AND(A604&lt;DATE(2023,10,1),C604=110000),"UNLIMITED 50",
IF(AND(A604&lt;DATE(2023,10,1),C604=149000),"UNLIMITED 100",
IF(AND(A604&lt;DATE(2023,10,1),C604=182000),"UNLIMITED 150",
IF(AND(A604&lt;DATE(2023,10,1),C604=332000),"UNLIMITED 300",
IF(AND(A604&lt;DATE(2023,10,1),C604=212000),"CAPPED 200",
IF(AND(A604&lt;DATE(2023,10,1),C604=392000),"CAPPED 500",
IF(AND(A604&lt;DATE(2023,10,1),C604=25000),"UNLIMITED 50R",
IF(AND(A604&lt;DATE(2023,10,1),C604=38000),"UNLIMITED 100R",
IF(AND(A604&lt;DATE(2023,10,1),C604=49000),"UNLIMITED 150R",
IF(AND(A604&lt;DATE(2023,10,1),C604=99000),"UNLIMITED 300R",
IF(AND(A604&lt;DATE(2023,10,1),C604=59000),"CAPPED 200R",
IF(AND(A604&lt;DATE(2023,10,1),C604=119000),"CAPPED 500R",
IF(AND(A604&gt;=DATE(2023,10,1),A604&lt;DATE(2024,4,1),C604=125000),"UNLIMITED 50",
IF(AND(A604&gt;=DATE(2023,10,1),A604&lt;DATE(2024,4,1),C604=179000),"UNLIMITED 100",
IF(AND(A604&gt;=DATE(2023,10,1),A604&lt;DATE(2024,4,1),C604=233000),"UNLIMITED 150",
IF(AND(A604&gt;=DATE(2023,10,1),A604&lt;DATE(2024,4,1),C604=350000),"UNLIMITED 300",
IF(AND(A604&gt;=DATE(2023,10,1),A604&lt;DATE(2024,4,1),C604=30000),"UNLIMITED 50R",
IF(AND(A604&gt;=DATE(2023,10,1),A604&lt;DATE(2024,4,1),C604=48000),"UNLIMITED 100R",
IF(AND(A604&gt;=DATE(2023,10,1),A604&lt;DATE(2024,4,1),C604=66000),"UNLIMITED 150R",
IF(AND(A604&gt;=DATE(2023,10,1),A604&lt;DATE(2024,4,1),C604=105000),"UNLIMITED 300R",
IF(AND(A604&gt;=DATE(2024,4,1),C604=140000),"UNLIMITED 50",
IF(AND(A604&gt;=DATE(2024,4,1),C604=230000),"UNLIMITED 100",
IF(AND(A604&gt;=DATE(2024,4,1),C604=311000),"UNLIMITED 150",
IF(AND(A604&gt;=DATE(2024,4,1),C604=470000),"UNLIMITED 300",
IF(AND(A604&gt;=DATE(2024,4,1),C604=35000),"UNLIMITED 50R",
IF(AND(A604&gt;=DATE(2024,4,1),C604=65000),"UNLIMITED 100R",
IF(AND(A604&gt;=DATE(2024,4,1),C604=92000),"UNLIMITED 150R",
IF(AND(A604&gt;=DATE(2024,4,1),C604=145000),"UNLIMITED 300R",IF(AND(A604&lt;DATE(2023,10,1),C604=75000),"UNLIMITED 50L",
IF(AND(A604&lt;DATE(2023,10,1),C604=114000),"UNLIMITED 100L",
IF(AND(A604&lt;DATE(2023,10,1),C604=147000),"UNLIMITED 150L",
IF(AND(A604&lt;DATE(2023,10,1),C604=297000),"UNLIMITED 300L",
IF(AND(A604&lt;DATE(2023,10,1),C604=177000),"CAPPED 200L",
IF(AND(A604&lt;DATE(2023,10,1),C604=357000),"CAPPED 500L",
IF(AND(A604&gt;=DATE(2023,10,1),A604&lt;DATE(2024,4,1),C604=90000),"UNLIMITED 50L",
IF(AND(A604&gt;=DATE(2023,10,1),A604&lt;DATE(2024,4,1),C604=144000),"UNLIMITED 100L",
IF(AND(A604&gt;=DATE(2023,10,1),A604&lt;DATE(2024,4,1),C604=198000),"UNLIMITED 150L",
IF(AND(A604&gt;=DATE(2023,10,1),A604&lt;DATE(2024,4,1),C604=315000),"UNLIMITED 300L",
IF(AND(A604&gt;=DATE(2024,4,1),C604=105000),"UNLIMITED 50L",
IF(AND(A604&gt;=DATE(2024,4,1),C604=195000),"UNLIMITED 100L",
IF(AND(A604&gt;=DATE(2024,4,1),C604=276000),"UNLIMITED 150L",
IF(AND(A604&gt;=DATE(2024,4,1),C604=435000),"UNLIMITED 300L",""))))))))))))))))))))))))))))))))))))))))))</f>
        <v>UNLIMITED 300R</v>
      </c>
      <c r="I604" s="4" t="s">
        <v>855</v>
      </c>
      <c r="J604" s="3">
        <f t="shared" si="78"/>
        <v>99000</v>
      </c>
      <c r="K604" s="3">
        <f t="shared" si="80"/>
        <v>0</v>
      </c>
      <c r="L604" s="5" t="str">
        <f t="shared" si="81"/>
        <v>63</v>
      </c>
      <c r="M604" s="3">
        <f t="shared" si="82"/>
        <v>62370</v>
      </c>
      <c r="N604" s="6">
        <f t="shared" si="83"/>
        <v>37</v>
      </c>
      <c r="O604" s="3">
        <f t="shared" si="84"/>
        <v>36630</v>
      </c>
    </row>
    <row r="605" spans="1:15" x14ac:dyDescent="0.25">
      <c r="A605" s="2">
        <v>45155</v>
      </c>
      <c r="B605" s="4" t="s">
        <v>603</v>
      </c>
      <c r="C605" s="3">
        <v>99000</v>
      </c>
      <c r="D605" s="4" t="s">
        <v>57</v>
      </c>
      <c r="E605" s="4" t="s">
        <v>30</v>
      </c>
      <c r="F605" s="4" t="s">
        <v>31</v>
      </c>
      <c r="G605" s="4" t="s">
        <v>130</v>
      </c>
      <c r="H605" s="4" t="str">
        <f t="shared" si="85"/>
        <v>UNLIMITED 300R</v>
      </c>
      <c r="I605" s="4" t="s">
        <v>855</v>
      </c>
      <c r="J605" s="3">
        <f t="shared" si="78"/>
        <v>99000</v>
      </c>
      <c r="K605" s="3">
        <f t="shared" si="80"/>
        <v>0</v>
      </c>
      <c r="L605" s="5" t="str">
        <f t="shared" si="81"/>
        <v>63</v>
      </c>
      <c r="M605" s="3">
        <f t="shared" si="82"/>
        <v>62370</v>
      </c>
      <c r="N605" s="6">
        <f t="shared" si="83"/>
        <v>37</v>
      </c>
      <c r="O605" s="3">
        <f t="shared" si="84"/>
        <v>36630</v>
      </c>
    </row>
    <row r="606" spans="1:15" x14ac:dyDescent="0.25">
      <c r="A606" s="2">
        <v>45155</v>
      </c>
      <c r="B606" s="4" t="s">
        <v>622</v>
      </c>
      <c r="C606" s="3">
        <v>99000</v>
      </c>
      <c r="D606" s="4" t="s">
        <v>57</v>
      </c>
      <c r="E606" s="4" t="s">
        <v>30</v>
      </c>
      <c r="F606" s="4" t="s">
        <v>31</v>
      </c>
      <c r="G606" s="4" t="s">
        <v>130</v>
      </c>
      <c r="H606" s="4" t="str">
        <f t="shared" si="85"/>
        <v>UNLIMITED 300R</v>
      </c>
      <c r="I606" s="4" t="s">
        <v>855</v>
      </c>
      <c r="J606" s="3">
        <f t="shared" si="78"/>
        <v>99000</v>
      </c>
      <c r="K606" s="3">
        <f t="shared" si="80"/>
        <v>0</v>
      </c>
      <c r="L606" s="5" t="str">
        <f t="shared" si="81"/>
        <v>63</v>
      </c>
      <c r="M606" s="3">
        <f t="shared" si="82"/>
        <v>62370</v>
      </c>
      <c r="N606" s="6">
        <f t="shared" si="83"/>
        <v>37</v>
      </c>
      <c r="O606" s="3">
        <f t="shared" si="84"/>
        <v>36630</v>
      </c>
    </row>
    <row r="607" spans="1:15" x14ac:dyDescent="0.25">
      <c r="A607" s="2">
        <v>45156</v>
      </c>
      <c r="B607" s="4" t="s">
        <v>623</v>
      </c>
      <c r="C607" s="3">
        <v>25000</v>
      </c>
      <c r="D607" s="4" t="s">
        <v>29</v>
      </c>
      <c r="E607" s="4" t="s">
        <v>30</v>
      </c>
      <c r="F607" s="4" t="s">
        <v>31</v>
      </c>
      <c r="G607" s="4" t="s">
        <v>130</v>
      </c>
      <c r="H607" s="4" t="str">
        <f t="shared" si="85"/>
        <v>UNLIMITED 50R</v>
      </c>
      <c r="I607" s="4" t="s">
        <v>854</v>
      </c>
      <c r="J607" s="3">
        <f t="shared" si="78"/>
        <v>25000</v>
      </c>
      <c r="K607" s="3">
        <f t="shared" si="80"/>
        <v>0</v>
      </c>
      <c r="L607" s="5" t="str">
        <f t="shared" si="81"/>
        <v>65</v>
      </c>
      <c r="M607" s="3">
        <f t="shared" si="82"/>
        <v>16250</v>
      </c>
      <c r="N607" s="6">
        <f t="shared" si="83"/>
        <v>35</v>
      </c>
      <c r="O607" s="3">
        <f t="shared" si="84"/>
        <v>8750</v>
      </c>
    </row>
    <row r="608" spans="1:15" x14ac:dyDescent="0.25">
      <c r="A608" s="2">
        <v>45161</v>
      </c>
      <c r="B608" s="4" t="s">
        <v>624</v>
      </c>
      <c r="C608" s="3">
        <v>38000</v>
      </c>
      <c r="D608" s="4" t="s">
        <v>29</v>
      </c>
      <c r="E608" s="4" t="s">
        <v>432</v>
      </c>
      <c r="F608" s="4" t="s">
        <v>409</v>
      </c>
      <c r="G608" s="4" t="s">
        <v>130</v>
      </c>
      <c r="H608" s="4" t="str">
        <f t="shared" si="85"/>
        <v>UNLIMITED 100R</v>
      </c>
      <c r="I608" s="4" t="s">
        <v>853</v>
      </c>
      <c r="J608" s="3">
        <f t="shared" si="78"/>
        <v>38000</v>
      </c>
      <c r="K608" s="3">
        <f t="shared" si="80"/>
        <v>0</v>
      </c>
      <c r="L608" s="5" t="str">
        <f t="shared" si="81"/>
        <v>68</v>
      </c>
      <c r="M608" s="3">
        <f t="shared" si="82"/>
        <v>25840.000000000004</v>
      </c>
      <c r="N608" s="6">
        <f t="shared" si="83"/>
        <v>32</v>
      </c>
      <c r="O608" s="3">
        <f t="shared" si="84"/>
        <v>12159.999999999996</v>
      </c>
    </row>
    <row r="609" spans="1:15" x14ac:dyDescent="0.25">
      <c r="A609" s="2">
        <v>45162</v>
      </c>
      <c r="B609" s="4" t="s">
        <v>260</v>
      </c>
      <c r="C609" s="3">
        <v>25000</v>
      </c>
      <c r="D609" s="4" t="s">
        <v>29</v>
      </c>
      <c r="E609" s="4" t="s">
        <v>30</v>
      </c>
      <c r="F609" s="4" t="s">
        <v>31</v>
      </c>
      <c r="G609" s="4" t="s">
        <v>130</v>
      </c>
      <c r="H609" s="4" t="str">
        <f t="shared" si="85"/>
        <v>UNLIMITED 50R</v>
      </c>
      <c r="I609" s="4" t="s">
        <v>854</v>
      </c>
      <c r="J609" s="3">
        <f t="shared" si="78"/>
        <v>25000</v>
      </c>
      <c r="K609" s="3">
        <f t="shared" si="80"/>
        <v>0</v>
      </c>
      <c r="L609" s="5" t="str">
        <f t="shared" si="81"/>
        <v>65</v>
      </c>
      <c r="M609" s="3">
        <f t="shared" si="82"/>
        <v>16250</v>
      </c>
      <c r="N609" s="6">
        <f t="shared" si="83"/>
        <v>35</v>
      </c>
      <c r="O609" s="3">
        <f t="shared" si="84"/>
        <v>8750</v>
      </c>
    </row>
    <row r="610" spans="1:15" x14ac:dyDescent="0.25">
      <c r="A610" s="2">
        <v>45162</v>
      </c>
      <c r="B610" s="4" t="s">
        <v>426</v>
      </c>
      <c r="C610" s="3">
        <v>25000</v>
      </c>
      <c r="D610" s="4" t="s">
        <v>29</v>
      </c>
      <c r="E610" s="4" t="s">
        <v>30</v>
      </c>
      <c r="F610" s="4" t="s">
        <v>31</v>
      </c>
      <c r="G610" s="4" t="s">
        <v>130</v>
      </c>
      <c r="H610" s="4" t="str">
        <f t="shared" si="85"/>
        <v>UNLIMITED 50R</v>
      </c>
      <c r="I610" s="4" t="s">
        <v>854</v>
      </c>
      <c r="J610" s="3">
        <f t="shared" si="78"/>
        <v>25000</v>
      </c>
      <c r="K610" s="3">
        <f t="shared" si="80"/>
        <v>0</v>
      </c>
      <c r="L610" s="5" t="str">
        <f t="shared" si="81"/>
        <v>65</v>
      </c>
      <c r="M610" s="3">
        <f t="shared" si="82"/>
        <v>16250</v>
      </c>
      <c r="N610" s="6">
        <f t="shared" si="83"/>
        <v>35</v>
      </c>
      <c r="O610" s="3">
        <f t="shared" si="84"/>
        <v>8750</v>
      </c>
    </row>
    <row r="611" spans="1:15" x14ac:dyDescent="0.25">
      <c r="A611" s="2">
        <v>45166</v>
      </c>
      <c r="B611" s="4" t="s">
        <v>625</v>
      </c>
      <c r="C611" s="3">
        <v>99000</v>
      </c>
      <c r="D611" s="4" t="s">
        <v>57</v>
      </c>
      <c r="E611" s="4" t="s">
        <v>30</v>
      </c>
      <c r="F611" s="4" t="s">
        <v>31</v>
      </c>
      <c r="G611" s="4" t="s">
        <v>130</v>
      </c>
      <c r="H611" s="4" t="str">
        <f t="shared" si="85"/>
        <v>UNLIMITED 300R</v>
      </c>
      <c r="I611" s="4" t="s">
        <v>855</v>
      </c>
      <c r="J611" s="3">
        <f t="shared" si="78"/>
        <v>99000</v>
      </c>
      <c r="K611" s="3">
        <f t="shared" si="80"/>
        <v>0</v>
      </c>
      <c r="L611" s="5" t="str">
        <f t="shared" si="81"/>
        <v>63</v>
      </c>
      <c r="M611" s="3">
        <f t="shared" si="82"/>
        <v>62370</v>
      </c>
      <c r="N611" s="6">
        <f t="shared" si="83"/>
        <v>37</v>
      </c>
      <c r="O611" s="3">
        <f t="shared" si="84"/>
        <v>36630</v>
      </c>
    </row>
    <row r="612" spans="1:15" x14ac:dyDescent="0.25">
      <c r="A612" s="2">
        <v>45166</v>
      </c>
      <c r="B612" s="4" t="s">
        <v>477</v>
      </c>
      <c r="C612" s="3">
        <v>25000</v>
      </c>
      <c r="D612" s="4" t="s">
        <v>29</v>
      </c>
      <c r="E612" s="4" t="s">
        <v>30</v>
      </c>
      <c r="F612" s="4" t="s">
        <v>31</v>
      </c>
      <c r="G612" s="4" t="s">
        <v>130</v>
      </c>
      <c r="H612" s="4" t="str">
        <f t="shared" si="85"/>
        <v>UNLIMITED 50R</v>
      </c>
      <c r="I612" s="4" t="s">
        <v>854</v>
      </c>
      <c r="J612" s="3">
        <f t="shared" si="78"/>
        <v>25000</v>
      </c>
      <c r="K612" s="3">
        <f t="shared" si="80"/>
        <v>0</v>
      </c>
      <c r="L612" s="5" t="str">
        <f t="shared" si="81"/>
        <v>65</v>
      </c>
      <c r="M612" s="3">
        <f t="shared" si="82"/>
        <v>16250</v>
      </c>
      <c r="N612" s="6">
        <f t="shared" si="83"/>
        <v>35</v>
      </c>
      <c r="O612" s="3">
        <f t="shared" si="84"/>
        <v>8750</v>
      </c>
    </row>
    <row r="613" spans="1:15" x14ac:dyDescent="0.25">
      <c r="A613" s="2">
        <v>45166</v>
      </c>
      <c r="B613" s="4" t="s">
        <v>417</v>
      </c>
      <c r="C613" s="3">
        <v>25000</v>
      </c>
      <c r="D613" s="4" t="s">
        <v>29</v>
      </c>
      <c r="E613" s="4" t="s">
        <v>30</v>
      </c>
      <c r="F613" s="4" t="s">
        <v>31</v>
      </c>
      <c r="G613" s="4" t="s">
        <v>130</v>
      </c>
      <c r="H613" s="4" t="str">
        <f t="shared" si="85"/>
        <v>UNLIMITED 50R</v>
      </c>
      <c r="I613" s="4" t="s">
        <v>854</v>
      </c>
      <c r="J613" s="3">
        <f t="shared" si="78"/>
        <v>25000</v>
      </c>
      <c r="K613" s="3">
        <f t="shared" si="80"/>
        <v>0</v>
      </c>
      <c r="L613" s="5" t="str">
        <f t="shared" si="81"/>
        <v>65</v>
      </c>
      <c r="M613" s="3">
        <f t="shared" si="82"/>
        <v>16250</v>
      </c>
      <c r="N613" s="6">
        <f t="shared" si="83"/>
        <v>35</v>
      </c>
      <c r="O613" s="3">
        <f t="shared" si="84"/>
        <v>8750</v>
      </c>
    </row>
    <row r="614" spans="1:15" x14ac:dyDescent="0.25">
      <c r="A614" s="2">
        <v>45166</v>
      </c>
      <c r="B614" s="4" t="s">
        <v>626</v>
      </c>
      <c r="C614" s="3">
        <v>25000</v>
      </c>
      <c r="D614" s="4" t="s">
        <v>57</v>
      </c>
      <c r="E614" s="4" t="s">
        <v>155</v>
      </c>
      <c r="F614" s="4" t="s">
        <v>46</v>
      </c>
      <c r="G614" s="4" t="s">
        <v>130</v>
      </c>
      <c r="H614" s="4" t="str">
        <f t="shared" si="85"/>
        <v>UNLIMITED 50R</v>
      </c>
      <c r="I614" s="4" t="s">
        <v>854</v>
      </c>
      <c r="J614" s="3">
        <f t="shared" si="78"/>
        <v>25000</v>
      </c>
      <c r="K614" s="3">
        <f t="shared" si="80"/>
        <v>0</v>
      </c>
      <c r="L614" s="5" t="str">
        <f t="shared" si="81"/>
        <v>65</v>
      </c>
      <c r="M614" s="3">
        <f t="shared" si="82"/>
        <v>16250</v>
      </c>
      <c r="N614" s="6">
        <f t="shared" si="83"/>
        <v>35</v>
      </c>
      <c r="O614" s="3">
        <f t="shared" si="84"/>
        <v>8750</v>
      </c>
    </row>
    <row r="615" spans="1:15" x14ac:dyDescent="0.25">
      <c r="A615" s="2">
        <v>45166</v>
      </c>
      <c r="B615" s="4" t="s">
        <v>627</v>
      </c>
      <c r="C615" s="3">
        <v>25000</v>
      </c>
      <c r="D615" s="4" t="s">
        <v>57</v>
      </c>
      <c r="E615" s="4" t="s">
        <v>155</v>
      </c>
      <c r="F615" s="4" t="s">
        <v>46</v>
      </c>
      <c r="G615" s="4" t="s">
        <v>130</v>
      </c>
      <c r="H615" s="4" t="str">
        <f t="shared" si="85"/>
        <v>UNLIMITED 50R</v>
      </c>
      <c r="I615" s="4" t="s">
        <v>854</v>
      </c>
      <c r="J615" s="3">
        <f t="shared" si="78"/>
        <v>25000</v>
      </c>
      <c r="K615" s="3">
        <f t="shared" si="80"/>
        <v>0</v>
      </c>
      <c r="L615" s="5" t="str">
        <f t="shared" si="81"/>
        <v>65</v>
      </c>
      <c r="M615" s="3">
        <f t="shared" si="82"/>
        <v>16250</v>
      </c>
      <c r="N615" s="6">
        <f t="shared" si="83"/>
        <v>35</v>
      </c>
      <c r="O615" s="3">
        <f t="shared" si="84"/>
        <v>8750</v>
      </c>
    </row>
    <row r="616" spans="1:15" x14ac:dyDescent="0.25">
      <c r="A616" s="2">
        <v>45166</v>
      </c>
      <c r="B616" s="4" t="s">
        <v>628</v>
      </c>
      <c r="C616" s="3">
        <v>25000</v>
      </c>
      <c r="D616" s="4" t="s">
        <v>57</v>
      </c>
      <c r="E616" s="4" t="s">
        <v>155</v>
      </c>
      <c r="F616" s="4" t="s">
        <v>46</v>
      </c>
      <c r="G616" s="4" t="s">
        <v>130</v>
      </c>
      <c r="H616" s="4" t="str">
        <f t="shared" si="85"/>
        <v>UNLIMITED 50R</v>
      </c>
      <c r="I616" s="4" t="s">
        <v>854</v>
      </c>
      <c r="J616" s="3">
        <f t="shared" si="78"/>
        <v>25000</v>
      </c>
      <c r="K616" s="3">
        <f t="shared" si="80"/>
        <v>0</v>
      </c>
      <c r="L616" s="5" t="str">
        <f t="shared" si="81"/>
        <v>65</v>
      </c>
      <c r="M616" s="3">
        <f t="shared" si="82"/>
        <v>16250</v>
      </c>
      <c r="N616" s="6">
        <f t="shared" si="83"/>
        <v>35</v>
      </c>
      <c r="O616" s="3">
        <f t="shared" si="84"/>
        <v>8750</v>
      </c>
    </row>
    <row r="617" spans="1:15" x14ac:dyDescent="0.25">
      <c r="A617" s="2">
        <v>45166</v>
      </c>
      <c r="B617" s="4" t="s">
        <v>629</v>
      </c>
      <c r="C617" s="3">
        <v>14850</v>
      </c>
      <c r="D617" s="4" t="s">
        <v>29</v>
      </c>
      <c r="E617" s="4" t="s">
        <v>30</v>
      </c>
      <c r="F617" s="4" t="s">
        <v>409</v>
      </c>
      <c r="G617" s="4" t="s">
        <v>203</v>
      </c>
      <c r="H617" s="4" t="s">
        <v>864</v>
      </c>
      <c r="I617" s="4" t="s">
        <v>864</v>
      </c>
      <c r="J617" s="3" t="str">
        <f t="shared" si="78"/>
        <v>N/A</v>
      </c>
      <c r="K617" s="3" t="str">
        <f t="shared" si="80"/>
        <v>N/A</v>
      </c>
      <c r="L617" s="5" t="str">
        <f t="shared" si="81"/>
        <v>N/A</v>
      </c>
      <c r="M617" s="3" t="s">
        <v>864</v>
      </c>
      <c r="N617" s="6" t="s">
        <v>864</v>
      </c>
      <c r="O617" s="3" t="s">
        <v>864</v>
      </c>
    </row>
    <row r="618" spans="1:15" x14ac:dyDescent="0.25">
      <c r="A618" s="2">
        <v>45168</v>
      </c>
      <c r="B618" s="4" t="s">
        <v>630</v>
      </c>
      <c r="C618" s="3">
        <v>25000</v>
      </c>
      <c r="D618" s="4" t="s">
        <v>57</v>
      </c>
      <c r="E618" s="4" t="s">
        <v>50</v>
      </c>
      <c r="F618" s="4" t="s">
        <v>46</v>
      </c>
      <c r="G618" s="4" t="s">
        <v>130</v>
      </c>
      <c r="H618" s="4" t="str">
        <f>IF(AND(A618&lt;DATE(2023,10,1),C618=110000),"UNLIMITED 50",
IF(AND(A618&lt;DATE(2023,10,1),C618=149000),"UNLIMITED 100",
IF(AND(A618&lt;DATE(2023,10,1),C618=182000),"UNLIMITED 150",
IF(AND(A618&lt;DATE(2023,10,1),C618=332000),"UNLIMITED 300",
IF(AND(A618&lt;DATE(2023,10,1),C618=212000),"CAPPED 200",
IF(AND(A618&lt;DATE(2023,10,1),C618=392000),"CAPPED 500",
IF(AND(A618&lt;DATE(2023,10,1),C618=25000),"UNLIMITED 50R",
IF(AND(A618&lt;DATE(2023,10,1),C618=38000),"UNLIMITED 100R",
IF(AND(A618&lt;DATE(2023,10,1),C618=49000),"UNLIMITED 150R",
IF(AND(A618&lt;DATE(2023,10,1),C618=99000),"UNLIMITED 300R",
IF(AND(A618&lt;DATE(2023,10,1),C618=59000),"CAPPED 200R",
IF(AND(A618&lt;DATE(2023,10,1),C618=119000),"CAPPED 500R",
IF(AND(A618&gt;=DATE(2023,10,1),A618&lt;DATE(2024,4,1),C618=125000),"UNLIMITED 50",
IF(AND(A618&gt;=DATE(2023,10,1),A618&lt;DATE(2024,4,1),C618=179000),"UNLIMITED 100",
IF(AND(A618&gt;=DATE(2023,10,1),A618&lt;DATE(2024,4,1),C618=233000),"UNLIMITED 150",
IF(AND(A618&gt;=DATE(2023,10,1),A618&lt;DATE(2024,4,1),C618=350000),"UNLIMITED 300",
IF(AND(A618&gt;=DATE(2023,10,1),A618&lt;DATE(2024,4,1),C618=30000),"UNLIMITED 50R",
IF(AND(A618&gt;=DATE(2023,10,1),A618&lt;DATE(2024,4,1),C618=48000),"UNLIMITED 100R",
IF(AND(A618&gt;=DATE(2023,10,1),A618&lt;DATE(2024,4,1),C618=66000),"UNLIMITED 150R",
IF(AND(A618&gt;=DATE(2023,10,1),A618&lt;DATE(2024,4,1),C618=105000),"UNLIMITED 300R",
IF(AND(A618&gt;=DATE(2024,4,1),C618=140000),"UNLIMITED 50",
IF(AND(A618&gt;=DATE(2024,4,1),C618=230000),"UNLIMITED 100",
IF(AND(A618&gt;=DATE(2024,4,1),C618=311000),"UNLIMITED 150",
IF(AND(A618&gt;=DATE(2024,4,1),C618=470000),"UNLIMITED 300",
IF(AND(A618&gt;=DATE(2024,4,1),C618=35000),"UNLIMITED 50R",
IF(AND(A618&gt;=DATE(2024,4,1),C618=65000),"UNLIMITED 100R",
IF(AND(A618&gt;=DATE(2024,4,1),C618=92000),"UNLIMITED 150R",
IF(AND(A618&gt;=DATE(2024,4,1),C618=145000),"UNLIMITED 300R",IF(AND(A618&lt;DATE(2023,10,1),C618=75000),"UNLIMITED 50L",
IF(AND(A618&lt;DATE(2023,10,1),C618=114000),"UNLIMITED 100L",
IF(AND(A618&lt;DATE(2023,10,1),C618=147000),"UNLIMITED 150L",
IF(AND(A618&lt;DATE(2023,10,1),C618=297000),"UNLIMITED 300L",
IF(AND(A618&lt;DATE(2023,10,1),C618=177000),"CAPPED 200L",
IF(AND(A618&lt;DATE(2023,10,1),C618=357000),"CAPPED 500L",
IF(AND(A618&gt;=DATE(2023,10,1),A618&lt;DATE(2024,4,1),C618=90000),"UNLIMITED 50L",
IF(AND(A618&gt;=DATE(2023,10,1),A618&lt;DATE(2024,4,1),C618=144000),"UNLIMITED 100L",
IF(AND(A618&gt;=DATE(2023,10,1),A618&lt;DATE(2024,4,1),C618=198000),"UNLIMITED 150L",
IF(AND(A618&gt;=DATE(2023,10,1),A618&lt;DATE(2024,4,1),C618=315000),"UNLIMITED 300L",
IF(AND(A618&gt;=DATE(2024,4,1),C618=105000),"UNLIMITED 50L",
IF(AND(A618&gt;=DATE(2024,4,1),C618=195000),"UNLIMITED 100L",
IF(AND(A618&gt;=DATE(2024,4,1),C618=276000),"UNLIMITED 150L",
IF(AND(A618&gt;=DATE(2024,4,1),C618=435000),"UNLIMITED 300L",""))))))))))))))))))))))))))))))))))))))))))</f>
        <v>UNLIMITED 50R</v>
      </c>
      <c r="I618" s="4" t="s">
        <v>854</v>
      </c>
      <c r="J618" s="3">
        <f t="shared" si="78"/>
        <v>25000</v>
      </c>
      <c r="K618" s="3">
        <f t="shared" si="80"/>
        <v>0</v>
      </c>
      <c r="L618" s="5" t="str">
        <f t="shared" si="81"/>
        <v>65</v>
      </c>
      <c r="M618" s="3">
        <f t="shared" si="82"/>
        <v>16250</v>
      </c>
      <c r="N618" s="6">
        <f t="shared" si="83"/>
        <v>35</v>
      </c>
      <c r="O618" s="3">
        <f t="shared" si="84"/>
        <v>8750</v>
      </c>
    </row>
    <row r="619" spans="1:15" x14ac:dyDescent="0.25">
      <c r="A619" s="2">
        <v>45174</v>
      </c>
      <c r="B619" s="4" t="s">
        <v>631</v>
      </c>
      <c r="C619" s="3">
        <v>49000</v>
      </c>
      <c r="D619" s="4" t="s">
        <v>29</v>
      </c>
      <c r="E619" s="4" t="s">
        <v>50</v>
      </c>
      <c r="F619" s="4" t="s">
        <v>46</v>
      </c>
      <c r="G619" s="4" t="s">
        <v>130</v>
      </c>
      <c r="H619" s="4" t="str">
        <f>IF(AND(A619&lt;DATE(2023,10,1),C619=110000),"UNLIMITED 50",
IF(AND(A619&lt;DATE(2023,10,1),C619=149000),"UNLIMITED 100",
IF(AND(A619&lt;DATE(2023,10,1),C619=182000),"UNLIMITED 150",
IF(AND(A619&lt;DATE(2023,10,1),C619=332000),"UNLIMITED 300",
IF(AND(A619&lt;DATE(2023,10,1),C619=212000),"CAPPED 200",
IF(AND(A619&lt;DATE(2023,10,1),C619=392000),"CAPPED 500",
IF(AND(A619&lt;DATE(2023,10,1),C619=25000),"UNLIMITED 50R",
IF(AND(A619&lt;DATE(2023,10,1),C619=38000),"UNLIMITED 100R",
IF(AND(A619&lt;DATE(2023,10,1),C619=49000),"UNLIMITED 150R",
IF(AND(A619&lt;DATE(2023,10,1),C619=99000),"UNLIMITED 300R",
IF(AND(A619&lt;DATE(2023,10,1),C619=59000),"CAPPED 200R",
IF(AND(A619&lt;DATE(2023,10,1),C619=119000),"CAPPED 500R",
IF(AND(A619&gt;=DATE(2023,10,1),A619&lt;DATE(2024,4,1),C619=125000),"UNLIMITED 50",
IF(AND(A619&gt;=DATE(2023,10,1),A619&lt;DATE(2024,4,1),C619=179000),"UNLIMITED 100",
IF(AND(A619&gt;=DATE(2023,10,1),A619&lt;DATE(2024,4,1),C619=233000),"UNLIMITED 150",
IF(AND(A619&gt;=DATE(2023,10,1),A619&lt;DATE(2024,4,1),C619=350000),"UNLIMITED 300",
IF(AND(A619&gt;=DATE(2023,10,1),A619&lt;DATE(2024,4,1),C619=30000),"UNLIMITED 50R",
IF(AND(A619&gt;=DATE(2023,10,1),A619&lt;DATE(2024,4,1),C619=48000),"UNLIMITED 100R",
IF(AND(A619&gt;=DATE(2023,10,1),A619&lt;DATE(2024,4,1),C619=66000),"UNLIMITED 150R",
IF(AND(A619&gt;=DATE(2023,10,1),A619&lt;DATE(2024,4,1),C619=105000),"UNLIMITED 300R",
IF(AND(A619&gt;=DATE(2024,4,1),C619=140000),"UNLIMITED 50",
IF(AND(A619&gt;=DATE(2024,4,1),C619=230000),"UNLIMITED 100",
IF(AND(A619&gt;=DATE(2024,4,1),C619=311000),"UNLIMITED 150",
IF(AND(A619&gt;=DATE(2024,4,1),C619=470000),"UNLIMITED 300",
IF(AND(A619&gt;=DATE(2024,4,1),C619=35000),"UNLIMITED 50R",
IF(AND(A619&gt;=DATE(2024,4,1),C619=65000),"UNLIMITED 100R",
IF(AND(A619&gt;=DATE(2024,4,1),C619=92000),"UNLIMITED 150R",
IF(AND(A619&gt;=DATE(2024,4,1),C619=145000),"UNLIMITED 300R",IF(AND(A619&lt;DATE(2023,10,1),C619=75000),"UNLIMITED 50L",
IF(AND(A619&lt;DATE(2023,10,1),C619=114000),"UNLIMITED 100L",
IF(AND(A619&lt;DATE(2023,10,1),C619=147000),"UNLIMITED 150L",
IF(AND(A619&lt;DATE(2023,10,1),C619=297000),"UNLIMITED 300L",
IF(AND(A619&lt;DATE(2023,10,1),C619=177000),"CAPPED 200L",
IF(AND(A619&lt;DATE(2023,10,1),C619=357000),"CAPPED 500L",
IF(AND(A619&gt;=DATE(2023,10,1),A619&lt;DATE(2024,4,1),C619=90000),"UNLIMITED 50L",
IF(AND(A619&gt;=DATE(2023,10,1),A619&lt;DATE(2024,4,1),C619=144000),"UNLIMITED 100L",
IF(AND(A619&gt;=DATE(2023,10,1),A619&lt;DATE(2024,4,1),C619=198000),"UNLIMITED 150L",
IF(AND(A619&gt;=DATE(2023,10,1),A619&lt;DATE(2024,4,1),C619=315000),"UNLIMITED 300L",
IF(AND(A619&gt;=DATE(2024,4,1),C619=105000),"UNLIMITED 50L",
IF(AND(A619&gt;=DATE(2024,4,1),C619=195000),"UNLIMITED 100L",
IF(AND(A619&gt;=DATE(2024,4,1),C619=276000),"UNLIMITED 150L",
IF(AND(A619&gt;=DATE(2024,4,1),C619=435000),"UNLIMITED 300L",""))))))))))))))))))))))))))))))))))))))))))</f>
        <v>UNLIMITED 150R</v>
      </c>
      <c r="I619" s="4" t="s">
        <v>856</v>
      </c>
      <c r="J619" s="3">
        <f t="shared" si="78"/>
        <v>49000</v>
      </c>
      <c r="K619" s="3">
        <f t="shared" si="80"/>
        <v>0</v>
      </c>
      <c r="L619" s="5" t="str">
        <f t="shared" si="81"/>
        <v>71</v>
      </c>
      <c r="M619" s="3">
        <f t="shared" si="82"/>
        <v>34790</v>
      </c>
      <c r="N619" s="6">
        <f t="shared" si="83"/>
        <v>29</v>
      </c>
      <c r="O619" s="3">
        <f t="shared" si="84"/>
        <v>14210</v>
      </c>
    </row>
    <row r="620" spans="1:15" x14ac:dyDescent="0.25">
      <c r="A620" s="2">
        <v>45174</v>
      </c>
      <c r="B620" s="4" t="s">
        <v>276</v>
      </c>
      <c r="C620" s="3">
        <v>25000</v>
      </c>
      <c r="D620" s="4" t="s">
        <v>29</v>
      </c>
      <c r="E620" s="4" t="s">
        <v>30</v>
      </c>
      <c r="F620" s="4" t="s">
        <v>31</v>
      </c>
      <c r="G620" s="4" t="s">
        <v>130</v>
      </c>
      <c r="H620" s="4" t="str">
        <f>IF(AND(A620&lt;DATE(2023,10,1),C620=110000),"UNLIMITED 50",
IF(AND(A620&lt;DATE(2023,10,1),C620=149000),"UNLIMITED 100",
IF(AND(A620&lt;DATE(2023,10,1),C620=182000),"UNLIMITED 150",
IF(AND(A620&lt;DATE(2023,10,1),C620=332000),"UNLIMITED 300",
IF(AND(A620&lt;DATE(2023,10,1),C620=212000),"CAPPED 200",
IF(AND(A620&lt;DATE(2023,10,1),C620=392000),"CAPPED 500",
IF(AND(A620&lt;DATE(2023,10,1),C620=25000),"UNLIMITED 50R",
IF(AND(A620&lt;DATE(2023,10,1),C620=38000),"UNLIMITED 100R",
IF(AND(A620&lt;DATE(2023,10,1),C620=49000),"UNLIMITED 150R",
IF(AND(A620&lt;DATE(2023,10,1),C620=99000),"UNLIMITED 300R",
IF(AND(A620&lt;DATE(2023,10,1),C620=59000),"CAPPED 200R",
IF(AND(A620&lt;DATE(2023,10,1),C620=119000),"CAPPED 500R",
IF(AND(A620&gt;=DATE(2023,10,1),A620&lt;DATE(2024,4,1),C620=125000),"UNLIMITED 50",
IF(AND(A620&gt;=DATE(2023,10,1),A620&lt;DATE(2024,4,1),C620=179000),"UNLIMITED 100",
IF(AND(A620&gt;=DATE(2023,10,1),A620&lt;DATE(2024,4,1),C620=233000),"UNLIMITED 150",
IF(AND(A620&gt;=DATE(2023,10,1),A620&lt;DATE(2024,4,1),C620=350000),"UNLIMITED 300",
IF(AND(A620&gt;=DATE(2023,10,1),A620&lt;DATE(2024,4,1),C620=30000),"UNLIMITED 50R",
IF(AND(A620&gt;=DATE(2023,10,1),A620&lt;DATE(2024,4,1),C620=48000),"UNLIMITED 100R",
IF(AND(A620&gt;=DATE(2023,10,1),A620&lt;DATE(2024,4,1),C620=66000),"UNLIMITED 150R",
IF(AND(A620&gt;=DATE(2023,10,1),A620&lt;DATE(2024,4,1),C620=105000),"UNLIMITED 300R",
IF(AND(A620&gt;=DATE(2024,4,1),C620=140000),"UNLIMITED 50",
IF(AND(A620&gt;=DATE(2024,4,1),C620=230000),"UNLIMITED 100",
IF(AND(A620&gt;=DATE(2024,4,1),C620=311000),"UNLIMITED 150",
IF(AND(A620&gt;=DATE(2024,4,1),C620=470000),"UNLIMITED 300",
IF(AND(A620&gt;=DATE(2024,4,1),C620=35000),"UNLIMITED 50R",
IF(AND(A620&gt;=DATE(2024,4,1),C620=65000),"UNLIMITED 100R",
IF(AND(A620&gt;=DATE(2024,4,1),C620=92000),"UNLIMITED 150R",
IF(AND(A620&gt;=DATE(2024,4,1),C620=145000),"UNLIMITED 300R",IF(AND(A620&lt;DATE(2023,10,1),C620=75000),"UNLIMITED 50L",
IF(AND(A620&lt;DATE(2023,10,1),C620=114000),"UNLIMITED 100L",
IF(AND(A620&lt;DATE(2023,10,1),C620=147000),"UNLIMITED 150L",
IF(AND(A620&lt;DATE(2023,10,1),C620=297000),"UNLIMITED 300L",
IF(AND(A620&lt;DATE(2023,10,1),C620=177000),"CAPPED 200L",
IF(AND(A620&lt;DATE(2023,10,1),C620=357000),"CAPPED 500L",
IF(AND(A620&gt;=DATE(2023,10,1),A620&lt;DATE(2024,4,1),C620=90000),"UNLIMITED 50L",
IF(AND(A620&gt;=DATE(2023,10,1),A620&lt;DATE(2024,4,1),C620=144000),"UNLIMITED 100L",
IF(AND(A620&gt;=DATE(2023,10,1),A620&lt;DATE(2024,4,1),C620=198000),"UNLIMITED 150L",
IF(AND(A620&gt;=DATE(2023,10,1),A620&lt;DATE(2024,4,1),C620=315000),"UNLIMITED 300L",
IF(AND(A620&gt;=DATE(2024,4,1),C620=105000),"UNLIMITED 50L",
IF(AND(A620&gt;=DATE(2024,4,1),C620=195000),"UNLIMITED 100L",
IF(AND(A620&gt;=DATE(2024,4,1),C620=276000),"UNLIMITED 150L",
IF(AND(A620&gt;=DATE(2024,4,1),C620=435000),"UNLIMITED 300L",""))))))))))))))))))))))))))))))))))))))))))</f>
        <v>UNLIMITED 50R</v>
      </c>
      <c r="I620" s="4" t="s">
        <v>854</v>
      </c>
      <c r="J620" s="3">
        <f t="shared" ref="J620:J683" si="86">IF(OR(I620="UNLIMITED 50", I620="UNLIMITED 100", I620="UNLIMITED 150", I620="UNLIMITED 300", I620="CAPPED 200", I620="CAPPED 500"), C620-35000,
IF(OR(I620="UNLIMITED 50(Recurrent)", I620="UNLIMITED 100(Recurrent)", I620="UNLIMITED 150(Recurrent)", I620="UNLIMITED 300(Recurrent)", I620="CAPPED 200(Recurrent)", I620="CAPPED 500(Recurrent)"), C620,
IF(OR(I620="UNLIMITED 50 (No logistics)", I620="UNLIMITED 100 (No logistics)", I620="UNLIMITED 150 (No logistics)", I620="UNLIMITED 300 (No logistics)", I620="CAPPED 200 (No logistics)", I620="CAPPED 500 (No logistics)"), C620,
IF(I620="N/A", "N/A", ""))))</f>
        <v>25000</v>
      </c>
      <c r="K620" s="3">
        <f t="shared" si="80"/>
        <v>0</v>
      </c>
      <c r="L620" s="5" t="str">
        <f t="shared" si="81"/>
        <v>65</v>
      </c>
      <c r="M620" s="3">
        <f t="shared" si="82"/>
        <v>16250</v>
      </c>
      <c r="N620" s="6">
        <f t="shared" si="83"/>
        <v>35</v>
      </c>
      <c r="O620" s="3">
        <f t="shared" si="84"/>
        <v>8750</v>
      </c>
    </row>
    <row r="621" spans="1:15" x14ac:dyDescent="0.25">
      <c r="A621" s="2">
        <v>45176</v>
      </c>
      <c r="B621" s="4" t="s">
        <v>632</v>
      </c>
      <c r="C621" s="3">
        <v>99000</v>
      </c>
      <c r="D621" s="4" t="s">
        <v>57</v>
      </c>
      <c r="E621" s="4" t="s">
        <v>30</v>
      </c>
      <c r="F621" s="4" t="s">
        <v>31</v>
      </c>
      <c r="G621" s="4" t="s">
        <v>130</v>
      </c>
      <c r="H621" s="4" t="str">
        <f>IF(AND(A621&lt;DATE(2023,10,1),C621=110000),"UNLIMITED 50",
IF(AND(A621&lt;DATE(2023,10,1),C621=149000),"UNLIMITED 100",
IF(AND(A621&lt;DATE(2023,10,1),C621=182000),"UNLIMITED 150",
IF(AND(A621&lt;DATE(2023,10,1),C621=332000),"UNLIMITED 300",
IF(AND(A621&lt;DATE(2023,10,1),C621=212000),"CAPPED 200",
IF(AND(A621&lt;DATE(2023,10,1),C621=392000),"CAPPED 500",
IF(AND(A621&lt;DATE(2023,10,1),C621=25000),"UNLIMITED 50R",
IF(AND(A621&lt;DATE(2023,10,1),C621=38000),"UNLIMITED 100R",
IF(AND(A621&lt;DATE(2023,10,1),C621=49000),"UNLIMITED 150R",
IF(AND(A621&lt;DATE(2023,10,1),C621=99000),"UNLIMITED 300R",
IF(AND(A621&lt;DATE(2023,10,1),C621=59000),"CAPPED 200R",
IF(AND(A621&lt;DATE(2023,10,1),C621=119000),"CAPPED 500R",
IF(AND(A621&gt;=DATE(2023,10,1),A621&lt;DATE(2024,4,1),C621=125000),"UNLIMITED 50",
IF(AND(A621&gt;=DATE(2023,10,1),A621&lt;DATE(2024,4,1),C621=179000),"UNLIMITED 100",
IF(AND(A621&gt;=DATE(2023,10,1),A621&lt;DATE(2024,4,1),C621=233000),"UNLIMITED 150",
IF(AND(A621&gt;=DATE(2023,10,1),A621&lt;DATE(2024,4,1),C621=350000),"UNLIMITED 300",
IF(AND(A621&gt;=DATE(2023,10,1),A621&lt;DATE(2024,4,1),C621=30000),"UNLIMITED 50R",
IF(AND(A621&gt;=DATE(2023,10,1),A621&lt;DATE(2024,4,1),C621=48000),"UNLIMITED 100R",
IF(AND(A621&gt;=DATE(2023,10,1),A621&lt;DATE(2024,4,1),C621=66000),"UNLIMITED 150R",
IF(AND(A621&gt;=DATE(2023,10,1),A621&lt;DATE(2024,4,1),C621=105000),"UNLIMITED 300R",
IF(AND(A621&gt;=DATE(2024,4,1),C621=140000),"UNLIMITED 50",
IF(AND(A621&gt;=DATE(2024,4,1),C621=230000),"UNLIMITED 100",
IF(AND(A621&gt;=DATE(2024,4,1),C621=311000),"UNLIMITED 150",
IF(AND(A621&gt;=DATE(2024,4,1),C621=470000),"UNLIMITED 300",
IF(AND(A621&gt;=DATE(2024,4,1),C621=35000),"UNLIMITED 50R",
IF(AND(A621&gt;=DATE(2024,4,1),C621=65000),"UNLIMITED 100R",
IF(AND(A621&gt;=DATE(2024,4,1),C621=92000),"UNLIMITED 150R",
IF(AND(A621&gt;=DATE(2024,4,1),C621=145000),"UNLIMITED 300R",IF(AND(A621&lt;DATE(2023,10,1),C621=75000),"UNLIMITED 50L",
IF(AND(A621&lt;DATE(2023,10,1),C621=114000),"UNLIMITED 100L",
IF(AND(A621&lt;DATE(2023,10,1),C621=147000),"UNLIMITED 150L",
IF(AND(A621&lt;DATE(2023,10,1),C621=297000),"UNLIMITED 300L",
IF(AND(A621&lt;DATE(2023,10,1),C621=177000),"CAPPED 200L",
IF(AND(A621&lt;DATE(2023,10,1),C621=357000),"CAPPED 500L",
IF(AND(A621&gt;=DATE(2023,10,1),A621&lt;DATE(2024,4,1),C621=90000),"UNLIMITED 50L",
IF(AND(A621&gt;=DATE(2023,10,1),A621&lt;DATE(2024,4,1),C621=144000),"UNLIMITED 100L",
IF(AND(A621&gt;=DATE(2023,10,1),A621&lt;DATE(2024,4,1),C621=198000),"UNLIMITED 150L",
IF(AND(A621&gt;=DATE(2023,10,1),A621&lt;DATE(2024,4,1),C621=315000),"UNLIMITED 300L",
IF(AND(A621&gt;=DATE(2024,4,1),C621=105000),"UNLIMITED 50L",
IF(AND(A621&gt;=DATE(2024,4,1),C621=195000),"UNLIMITED 100L",
IF(AND(A621&gt;=DATE(2024,4,1),C621=276000),"UNLIMITED 150L",
IF(AND(A621&gt;=DATE(2024,4,1),C621=435000),"UNLIMITED 300L",""))))))))))))))))))))))))))))))))))))))))))</f>
        <v>UNLIMITED 300R</v>
      </c>
      <c r="I621" s="4" t="s">
        <v>855</v>
      </c>
      <c r="J621" s="3">
        <f t="shared" si="86"/>
        <v>99000</v>
      </c>
      <c r="K621" s="3">
        <f t="shared" si="80"/>
        <v>0</v>
      </c>
      <c r="L621" s="5" t="str">
        <f t="shared" si="81"/>
        <v>63</v>
      </c>
      <c r="M621" s="3">
        <f t="shared" si="82"/>
        <v>62370</v>
      </c>
      <c r="N621" s="6">
        <f t="shared" si="83"/>
        <v>37</v>
      </c>
      <c r="O621" s="3">
        <f t="shared" si="84"/>
        <v>36630</v>
      </c>
    </row>
    <row r="622" spans="1:15" x14ac:dyDescent="0.25">
      <c r="A622" s="2">
        <v>45178</v>
      </c>
      <c r="B622" s="4" t="s">
        <v>633</v>
      </c>
      <c r="C622" s="3">
        <v>66000</v>
      </c>
      <c r="D622" s="4" t="s">
        <v>29</v>
      </c>
      <c r="E622" s="4" t="s">
        <v>50</v>
      </c>
      <c r="F622" s="4" t="s">
        <v>46</v>
      </c>
      <c r="G622" s="4" t="s">
        <v>130</v>
      </c>
      <c r="H622" s="4" t="s">
        <v>871</v>
      </c>
      <c r="I622" s="4" t="s">
        <v>871</v>
      </c>
      <c r="J622" s="3">
        <v>0</v>
      </c>
      <c r="K622" s="3">
        <v>0</v>
      </c>
      <c r="L622" s="6">
        <v>0</v>
      </c>
      <c r="M622" s="3">
        <v>0</v>
      </c>
      <c r="N622" s="6">
        <v>0</v>
      </c>
      <c r="O622" s="3">
        <v>0</v>
      </c>
    </row>
    <row r="623" spans="1:15" x14ac:dyDescent="0.25">
      <c r="A623" s="2">
        <v>45180</v>
      </c>
      <c r="B623" s="4" t="s">
        <v>634</v>
      </c>
      <c r="C623" s="3">
        <v>25000</v>
      </c>
      <c r="D623" s="4" t="s">
        <v>29</v>
      </c>
      <c r="E623" s="4" t="s">
        <v>30</v>
      </c>
      <c r="F623" s="4" t="s">
        <v>31</v>
      </c>
      <c r="G623" s="4" t="s">
        <v>130</v>
      </c>
      <c r="H623" s="4" t="str">
        <f>IF(AND(A623&lt;DATE(2023,10,1),C623=110000),"UNLIMITED 50",
IF(AND(A623&lt;DATE(2023,10,1),C623=149000),"UNLIMITED 100",
IF(AND(A623&lt;DATE(2023,10,1),C623=182000),"UNLIMITED 150",
IF(AND(A623&lt;DATE(2023,10,1),C623=332000),"UNLIMITED 300",
IF(AND(A623&lt;DATE(2023,10,1),C623=212000),"CAPPED 200",
IF(AND(A623&lt;DATE(2023,10,1),C623=392000),"CAPPED 500",
IF(AND(A623&lt;DATE(2023,10,1),C623=25000),"UNLIMITED 50R",
IF(AND(A623&lt;DATE(2023,10,1),C623=38000),"UNLIMITED 100R",
IF(AND(A623&lt;DATE(2023,10,1),C623=49000),"UNLIMITED 150R",
IF(AND(A623&lt;DATE(2023,10,1),C623=99000),"UNLIMITED 300R",
IF(AND(A623&lt;DATE(2023,10,1),C623=59000),"CAPPED 200R",
IF(AND(A623&lt;DATE(2023,10,1),C623=119000),"CAPPED 500R",
IF(AND(A623&gt;=DATE(2023,10,1),A623&lt;DATE(2024,4,1),C623=125000),"UNLIMITED 50",
IF(AND(A623&gt;=DATE(2023,10,1),A623&lt;DATE(2024,4,1),C623=179000),"UNLIMITED 100",
IF(AND(A623&gt;=DATE(2023,10,1),A623&lt;DATE(2024,4,1),C623=233000),"UNLIMITED 150",
IF(AND(A623&gt;=DATE(2023,10,1),A623&lt;DATE(2024,4,1),C623=350000),"UNLIMITED 300",
IF(AND(A623&gt;=DATE(2023,10,1),A623&lt;DATE(2024,4,1),C623=30000),"UNLIMITED 50R",
IF(AND(A623&gt;=DATE(2023,10,1),A623&lt;DATE(2024,4,1),C623=48000),"UNLIMITED 100R",
IF(AND(A623&gt;=DATE(2023,10,1),A623&lt;DATE(2024,4,1),C623=66000),"UNLIMITED 150R",
IF(AND(A623&gt;=DATE(2023,10,1),A623&lt;DATE(2024,4,1),C623=105000),"UNLIMITED 300R",
IF(AND(A623&gt;=DATE(2024,4,1),C623=140000),"UNLIMITED 50",
IF(AND(A623&gt;=DATE(2024,4,1),C623=230000),"UNLIMITED 100",
IF(AND(A623&gt;=DATE(2024,4,1),C623=311000),"UNLIMITED 150",
IF(AND(A623&gt;=DATE(2024,4,1),C623=470000),"UNLIMITED 300",
IF(AND(A623&gt;=DATE(2024,4,1),C623=35000),"UNLIMITED 50R",
IF(AND(A623&gt;=DATE(2024,4,1),C623=65000),"UNLIMITED 100R",
IF(AND(A623&gt;=DATE(2024,4,1),C623=92000),"UNLIMITED 150R",
IF(AND(A623&gt;=DATE(2024,4,1),C623=145000),"UNLIMITED 300R",IF(AND(A623&lt;DATE(2023,10,1),C623=75000),"UNLIMITED 50L",
IF(AND(A623&lt;DATE(2023,10,1),C623=114000),"UNLIMITED 100L",
IF(AND(A623&lt;DATE(2023,10,1),C623=147000),"UNLIMITED 150L",
IF(AND(A623&lt;DATE(2023,10,1),C623=297000),"UNLIMITED 300L",
IF(AND(A623&lt;DATE(2023,10,1),C623=177000),"CAPPED 200L",
IF(AND(A623&lt;DATE(2023,10,1),C623=357000),"CAPPED 500L",
IF(AND(A623&gt;=DATE(2023,10,1),A623&lt;DATE(2024,4,1),C623=90000),"UNLIMITED 50L",
IF(AND(A623&gt;=DATE(2023,10,1),A623&lt;DATE(2024,4,1),C623=144000),"UNLIMITED 100L",
IF(AND(A623&gt;=DATE(2023,10,1),A623&lt;DATE(2024,4,1),C623=198000),"UNLIMITED 150L",
IF(AND(A623&gt;=DATE(2023,10,1),A623&lt;DATE(2024,4,1),C623=315000),"UNLIMITED 300L",
IF(AND(A623&gt;=DATE(2024,4,1),C623=105000),"UNLIMITED 50L",
IF(AND(A623&gt;=DATE(2024,4,1),C623=195000),"UNLIMITED 100L",
IF(AND(A623&gt;=DATE(2024,4,1),C623=276000),"UNLIMITED 150L",
IF(AND(A623&gt;=DATE(2024,4,1),C623=435000),"UNLIMITED 300L",""))))))))))))))))))))))))))))))))))))))))))</f>
        <v>UNLIMITED 50R</v>
      </c>
      <c r="I623" s="4" t="s">
        <v>854</v>
      </c>
      <c r="J623" s="3">
        <f t="shared" ref="J623:J654" si="87">IF(OR(I623="UNLIMITED 50", I623="UNLIMITED 100", I623="UNLIMITED 150", I623="UNLIMITED 300", I623="CAPPED 200", I623="CAPPED 500"), C623-35000,
IF(OR(I623="UNLIMITED 50(Recurrent)", I623="UNLIMITED 100(Recurrent)", I623="UNLIMITED 150(Recurrent)", I623="UNLIMITED 300(Recurrent)", I623="CAPPED 200(Recurrent)", I623="CAPPED 500(Recurrent)"), C623,
IF(OR(I623="UNLIMITED 50 (No logistics)", I623="UNLIMITED 100 (No logistics)", I623="UNLIMITED 150 (No logistics)", I623="UNLIMITED 300 (No logistics)", I623="CAPPED 200 (No logistics)", I623="CAPPED 500 (No logistics)"), C623,
IF(I623="N/A", "N/A", ""))))</f>
        <v>25000</v>
      </c>
      <c r="K623" s="3">
        <f t="shared" si="80"/>
        <v>0</v>
      </c>
      <c r="L623" s="5" t="str">
        <f t="shared" si="81"/>
        <v>65</v>
      </c>
      <c r="M623" s="3">
        <f t="shared" si="82"/>
        <v>16250</v>
      </c>
      <c r="N623" s="6">
        <f t="shared" si="83"/>
        <v>35</v>
      </c>
      <c r="O623" s="3">
        <f t="shared" si="84"/>
        <v>8750</v>
      </c>
    </row>
    <row r="624" spans="1:15" x14ac:dyDescent="0.25">
      <c r="A624" s="2">
        <v>45181</v>
      </c>
      <c r="B624" s="4" t="s">
        <v>585</v>
      </c>
      <c r="C624" s="3">
        <v>38000</v>
      </c>
      <c r="D624" s="4" t="s">
        <v>29</v>
      </c>
      <c r="E624" s="4" t="s">
        <v>30</v>
      </c>
      <c r="F624" s="4" t="s">
        <v>31</v>
      </c>
      <c r="G624" s="4" t="s">
        <v>130</v>
      </c>
      <c r="H624" s="4" t="str">
        <f>IF(AND(A624&lt;DATE(2023,10,1),C624=110000),"UNLIMITED 50",
IF(AND(A624&lt;DATE(2023,10,1),C624=149000),"UNLIMITED 100",
IF(AND(A624&lt;DATE(2023,10,1),C624=182000),"UNLIMITED 150",
IF(AND(A624&lt;DATE(2023,10,1),C624=332000),"UNLIMITED 300",
IF(AND(A624&lt;DATE(2023,10,1),C624=212000),"CAPPED 200",
IF(AND(A624&lt;DATE(2023,10,1),C624=392000),"CAPPED 500",
IF(AND(A624&lt;DATE(2023,10,1),C624=25000),"UNLIMITED 50R",
IF(AND(A624&lt;DATE(2023,10,1),C624=38000),"UNLIMITED 100R",
IF(AND(A624&lt;DATE(2023,10,1),C624=49000),"UNLIMITED 150R",
IF(AND(A624&lt;DATE(2023,10,1),C624=99000),"UNLIMITED 300R",
IF(AND(A624&lt;DATE(2023,10,1),C624=59000),"CAPPED 200R",
IF(AND(A624&lt;DATE(2023,10,1),C624=119000),"CAPPED 500R",
IF(AND(A624&gt;=DATE(2023,10,1),A624&lt;DATE(2024,4,1),C624=125000),"UNLIMITED 50",
IF(AND(A624&gt;=DATE(2023,10,1),A624&lt;DATE(2024,4,1),C624=179000),"UNLIMITED 100",
IF(AND(A624&gt;=DATE(2023,10,1),A624&lt;DATE(2024,4,1),C624=233000),"UNLIMITED 150",
IF(AND(A624&gt;=DATE(2023,10,1),A624&lt;DATE(2024,4,1),C624=350000),"UNLIMITED 300",
IF(AND(A624&gt;=DATE(2023,10,1),A624&lt;DATE(2024,4,1),C624=30000),"UNLIMITED 50R",
IF(AND(A624&gt;=DATE(2023,10,1),A624&lt;DATE(2024,4,1),C624=48000),"UNLIMITED 100R",
IF(AND(A624&gt;=DATE(2023,10,1),A624&lt;DATE(2024,4,1),C624=66000),"UNLIMITED 150R",
IF(AND(A624&gt;=DATE(2023,10,1),A624&lt;DATE(2024,4,1),C624=105000),"UNLIMITED 300R",
IF(AND(A624&gt;=DATE(2024,4,1),C624=140000),"UNLIMITED 50",
IF(AND(A624&gt;=DATE(2024,4,1),C624=230000),"UNLIMITED 100",
IF(AND(A624&gt;=DATE(2024,4,1),C624=311000),"UNLIMITED 150",
IF(AND(A624&gt;=DATE(2024,4,1),C624=470000),"UNLIMITED 300",
IF(AND(A624&gt;=DATE(2024,4,1),C624=35000),"UNLIMITED 50R",
IF(AND(A624&gt;=DATE(2024,4,1),C624=65000),"UNLIMITED 100R",
IF(AND(A624&gt;=DATE(2024,4,1),C624=92000),"UNLIMITED 150R",
IF(AND(A624&gt;=DATE(2024,4,1),C624=145000),"UNLIMITED 300R",IF(AND(A624&lt;DATE(2023,10,1),C624=75000),"UNLIMITED 50L",
IF(AND(A624&lt;DATE(2023,10,1),C624=114000),"UNLIMITED 100L",
IF(AND(A624&lt;DATE(2023,10,1),C624=147000),"UNLIMITED 150L",
IF(AND(A624&lt;DATE(2023,10,1),C624=297000),"UNLIMITED 300L",
IF(AND(A624&lt;DATE(2023,10,1),C624=177000),"CAPPED 200L",
IF(AND(A624&lt;DATE(2023,10,1),C624=357000),"CAPPED 500L",
IF(AND(A624&gt;=DATE(2023,10,1),A624&lt;DATE(2024,4,1),C624=90000),"UNLIMITED 50L",
IF(AND(A624&gt;=DATE(2023,10,1),A624&lt;DATE(2024,4,1),C624=144000),"UNLIMITED 100L",
IF(AND(A624&gt;=DATE(2023,10,1),A624&lt;DATE(2024,4,1),C624=198000),"UNLIMITED 150L",
IF(AND(A624&gt;=DATE(2023,10,1),A624&lt;DATE(2024,4,1),C624=315000),"UNLIMITED 300L",
IF(AND(A624&gt;=DATE(2024,4,1),C624=105000),"UNLIMITED 50L",
IF(AND(A624&gt;=DATE(2024,4,1),C624=195000),"UNLIMITED 100L",
IF(AND(A624&gt;=DATE(2024,4,1),C624=276000),"UNLIMITED 150L",
IF(AND(A624&gt;=DATE(2024,4,1),C624=435000),"UNLIMITED 300L",""))))))))))))))))))))))))))))))))))))))))))</f>
        <v>UNLIMITED 100R</v>
      </c>
      <c r="I624" s="4" t="s">
        <v>853</v>
      </c>
      <c r="J624" s="3">
        <f t="shared" si="87"/>
        <v>38000</v>
      </c>
      <c r="K624" s="3">
        <f t="shared" si="80"/>
        <v>0</v>
      </c>
      <c r="L624" s="5" t="str">
        <f t="shared" si="81"/>
        <v>68</v>
      </c>
      <c r="M624" s="3">
        <f t="shared" si="82"/>
        <v>25840.000000000004</v>
      </c>
      <c r="N624" s="6">
        <f t="shared" si="83"/>
        <v>32</v>
      </c>
      <c r="O624" s="3">
        <f t="shared" si="84"/>
        <v>12159.999999999996</v>
      </c>
    </row>
    <row r="625" spans="1:15" x14ac:dyDescent="0.25">
      <c r="A625" s="2">
        <v>45182</v>
      </c>
      <c r="B625" s="4" t="s">
        <v>368</v>
      </c>
      <c r="C625" s="3">
        <v>99000</v>
      </c>
      <c r="D625" s="4" t="s">
        <v>57</v>
      </c>
      <c r="E625" s="4" t="s">
        <v>30</v>
      </c>
      <c r="F625" s="4" t="s">
        <v>31</v>
      </c>
      <c r="G625" s="4" t="s">
        <v>130</v>
      </c>
      <c r="H625" s="4" t="str">
        <f>IF(AND(A625&lt;DATE(2023,10,1),C625=110000),"UNLIMITED 50",
IF(AND(A625&lt;DATE(2023,10,1),C625=149000),"UNLIMITED 100",
IF(AND(A625&lt;DATE(2023,10,1),C625=182000),"UNLIMITED 150",
IF(AND(A625&lt;DATE(2023,10,1),C625=332000),"UNLIMITED 300",
IF(AND(A625&lt;DATE(2023,10,1),C625=212000),"CAPPED 200",
IF(AND(A625&lt;DATE(2023,10,1),C625=392000),"CAPPED 500",
IF(AND(A625&lt;DATE(2023,10,1),C625=25000),"UNLIMITED 50R",
IF(AND(A625&lt;DATE(2023,10,1),C625=38000),"UNLIMITED 100R",
IF(AND(A625&lt;DATE(2023,10,1),C625=49000),"UNLIMITED 150R",
IF(AND(A625&lt;DATE(2023,10,1),C625=99000),"UNLIMITED 300R",
IF(AND(A625&lt;DATE(2023,10,1),C625=59000),"CAPPED 200R",
IF(AND(A625&lt;DATE(2023,10,1),C625=119000),"CAPPED 500R",
IF(AND(A625&gt;=DATE(2023,10,1),A625&lt;DATE(2024,4,1),C625=125000),"UNLIMITED 50",
IF(AND(A625&gt;=DATE(2023,10,1),A625&lt;DATE(2024,4,1),C625=179000),"UNLIMITED 100",
IF(AND(A625&gt;=DATE(2023,10,1),A625&lt;DATE(2024,4,1),C625=233000),"UNLIMITED 150",
IF(AND(A625&gt;=DATE(2023,10,1),A625&lt;DATE(2024,4,1),C625=350000),"UNLIMITED 300",
IF(AND(A625&gt;=DATE(2023,10,1),A625&lt;DATE(2024,4,1),C625=30000),"UNLIMITED 50R",
IF(AND(A625&gt;=DATE(2023,10,1),A625&lt;DATE(2024,4,1),C625=48000),"UNLIMITED 100R",
IF(AND(A625&gt;=DATE(2023,10,1),A625&lt;DATE(2024,4,1),C625=66000),"UNLIMITED 150R",
IF(AND(A625&gt;=DATE(2023,10,1),A625&lt;DATE(2024,4,1),C625=105000),"UNLIMITED 300R",
IF(AND(A625&gt;=DATE(2024,4,1),C625=140000),"UNLIMITED 50",
IF(AND(A625&gt;=DATE(2024,4,1),C625=230000),"UNLIMITED 100",
IF(AND(A625&gt;=DATE(2024,4,1),C625=311000),"UNLIMITED 150",
IF(AND(A625&gt;=DATE(2024,4,1),C625=470000),"UNLIMITED 300",
IF(AND(A625&gt;=DATE(2024,4,1),C625=35000),"UNLIMITED 50R",
IF(AND(A625&gt;=DATE(2024,4,1),C625=65000),"UNLIMITED 100R",
IF(AND(A625&gt;=DATE(2024,4,1),C625=92000),"UNLIMITED 150R",
IF(AND(A625&gt;=DATE(2024,4,1),C625=145000),"UNLIMITED 300R",IF(AND(A625&lt;DATE(2023,10,1),C625=75000),"UNLIMITED 50L",
IF(AND(A625&lt;DATE(2023,10,1),C625=114000),"UNLIMITED 100L",
IF(AND(A625&lt;DATE(2023,10,1),C625=147000),"UNLIMITED 150L",
IF(AND(A625&lt;DATE(2023,10,1),C625=297000),"UNLIMITED 300L",
IF(AND(A625&lt;DATE(2023,10,1),C625=177000),"CAPPED 200L",
IF(AND(A625&lt;DATE(2023,10,1),C625=357000),"CAPPED 500L",
IF(AND(A625&gt;=DATE(2023,10,1),A625&lt;DATE(2024,4,1),C625=90000),"UNLIMITED 50L",
IF(AND(A625&gt;=DATE(2023,10,1),A625&lt;DATE(2024,4,1),C625=144000),"UNLIMITED 100L",
IF(AND(A625&gt;=DATE(2023,10,1),A625&lt;DATE(2024,4,1),C625=198000),"UNLIMITED 150L",
IF(AND(A625&gt;=DATE(2023,10,1),A625&lt;DATE(2024,4,1),C625=315000),"UNLIMITED 300L",
IF(AND(A625&gt;=DATE(2024,4,1),C625=105000),"UNLIMITED 50L",
IF(AND(A625&gt;=DATE(2024,4,1),C625=195000),"UNLIMITED 100L",
IF(AND(A625&gt;=DATE(2024,4,1),C625=276000),"UNLIMITED 150L",
IF(AND(A625&gt;=DATE(2024,4,1),C625=435000),"UNLIMITED 300L",""))))))))))))))))))))))))))))))))))))))))))</f>
        <v>UNLIMITED 300R</v>
      </c>
      <c r="I625" s="4" t="s">
        <v>855</v>
      </c>
      <c r="J625" s="3">
        <f t="shared" si="87"/>
        <v>99000</v>
      </c>
      <c r="K625" s="3">
        <f t="shared" si="80"/>
        <v>0</v>
      </c>
      <c r="L625" s="5" t="str">
        <f t="shared" si="81"/>
        <v>63</v>
      </c>
      <c r="M625" s="3">
        <f t="shared" si="82"/>
        <v>62370</v>
      </c>
      <c r="N625" s="6">
        <f t="shared" si="83"/>
        <v>37</v>
      </c>
      <c r="O625" s="3">
        <f t="shared" si="84"/>
        <v>36630</v>
      </c>
    </row>
    <row r="626" spans="1:15" x14ac:dyDescent="0.25">
      <c r="A626" s="2">
        <v>45183</v>
      </c>
      <c r="B626" s="4" t="s">
        <v>621</v>
      </c>
      <c r="C626" s="3">
        <v>99000</v>
      </c>
      <c r="D626" s="4" t="s">
        <v>57</v>
      </c>
      <c r="E626" s="4" t="s">
        <v>30</v>
      </c>
      <c r="F626" s="4" t="s">
        <v>31</v>
      </c>
      <c r="G626" s="4" t="s">
        <v>130</v>
      </c>
      <c r="H626" s="4" t="str">
        <f>IF(AND(A626&lt;DATE(2023,10,1),C626=110000),"UNLIMITED 50",
IF(AND(A626&lt;DATE(2023,10,1),C626=149000),"UNLIMITED 100",
IF(AND(A626&lt;DATE(2023,10,1),C626=182000),"UNLIMITED 150",
IF(AND(A626&lt;DATE(2023,10,1),C626=332000),"UNLIMITED 300",
IF(AND(A626&lt;DATE(2023,10,1),C626=212000),"CAPPED 200",
IF(AND(A626&lt;DATE(2023,10,1),C626=392000),"CAPPED 500",
IF(AND(A626&lt;DATE(2023,10,1),C626=25000),"UNLIMITED 50R",
IF(AND(A626&lt;DATE(2023,10,1),C626=38000),"UNLIMITED 100R",
IF(AND(A626&lt;DATE(2023,10,1),C626=49000),"UNLIMITED 150R",
IF(AND(A626&lt;DATE(2023,10,1),C626=99000),"UNLIMITED 300R",
IF(AND(A626&lt;DATE(2023,10,1),C626=59000),"CAPPED 200R",
IF(AND(A626&lt;DATE(2023,10,1),C626=119000),"CAPPED 500R",
IF(AND(A626&gt;=DATE(2023,10,1),A626&lt;DATE(2024,4,1),C626=125000),"UNLIMITED 50",
IF(AND(A626&gt;=DATE(2023,10,1),A626&lt;DATE(2024,4,1),C626=179000),"UNLIMITED 100",
IF(AND(A626&gt;=DATE(2023,10,1),A626&lt;DATE(2024,4,1),C626=233000),"UNLIMITED 150",
IF(AND(A626&gt;=DATE(2023,10,1),A626&lt;DATE(2024,4,1),C626=350000),"UNLIMITED 300",
IF(AND(A626&gt;=DATE(2023,10,1),A626&lt;DATE(2024,4,1),C626=30000),"UNLIMITED 50R",
IF(AND(A626&gt;=DATE(2023,10,1),A626&lt;DATE(2024,4,1),C626=48000),"UNLIMITED 100R",
IF(AND(A626&gt;=DATE(2023,10,1),A626&lt;DATE(2024,4,1),C626=66000),"UNLIMITED 150R",
IF(AND(A626&gt;=DATE(2023,10,1),A626&lt;DATE(2024,4,1),C626=105000),"UNLIMITED 300R",
IF(AND(A626&gt;=DATE(2024,4,1),C626=140000),"UNLIMITED 50",
IF(AND(A626&gt;=DATE(2024,4,1),C626=230000),"UNLIMITED 100",
IF(AND(A626&gt;=DATE(2024,4,1),C626=311000),"UNLIMITED 150",
IF(AND(A626&gt;=DATE(2024,4,1),C626=470000),"UNLIMITED 300",
IF(AND(A626&gt;=DATE(2024,4,1),C626=35000),"UNLIMITED 50R",
IF(AND(A626&gt;=DATE(2024,4,1),C626=65000),"UNLIMITED 100R",
IF(AND(A626&gt;=DATE(2024,4,1),C626=92000),"UNLIMITED 150R",
IF(AND(A626&gt;=DATE(2024,4,1),C626=145000),"UNLIMITED 300R",IF(AND(A626&lt;DATE(2023,10,1),C626=75000),"UNLIMITED 50L",
IF(AND(A626&lt;DATE(2023,10,1),C626=114000),"UNLIMITED 100L",
IF(AND(A626&lt;DATE(2023,10,1),C626=147000),"UNLIMITED 150L",
IF(AND(A626&lt;DATE(2023,10,1),C626=297000),"UNLIMITED 300L",
IF(AND(A626&lt;DATE(2023,10,1),C626=177000),"CAPPED 200L",
IF(AND(A626&lt;DATE(2023,10,1),C626=357000),"CAPPED 500L",
IF(AND(A626&gt;=DATE(2023,10,1),A626&lt;DATE(2024,4,1),C626=90000),"UNLIMITED 50L",
IF(AND(A626&gt;=DATE(2023,10,1),A626&lt;DATE(2024,4,1),C626=144000),"UNLIMITED 100L",
IF(AND(A626&gt;=DATE(2023,10,1),A626&lt;DATE(2024,4,1),C626=198000),"UNLIMITED 150L",
IF(AND(A626&gt;=DATE(2023,10,1),A626&lt;DATE(2024,4,1),C626=315000),"UNLIMITED 300L",
IF(AND(A626&gt;=DATE(2024,4,1),C626=105000),"UNLIMITED 50L",
IF(AND(A626&gt;=DATE(2024,4,1),C626=195000),"UNLIMITED 100L",
IF(AND(A626&gt;=DATE(2024,4,1),C626=276000),"UNLIMITED 150L",
IF(AND(A626&gt;=DATE(2024,4,1),C626=435000),"UNLIMITED 300L",""))))))))))))))))))))))))))))))))))))))))))</f>
        <v>UNLIMITED 300R</v>
      </c>
      <c r="I626" s="4" t="s">
        <v>855</v>
      </c>
      <c r="J626" s="3">
        <f t="shared" si="87"/>
        <v>99000</v>
      </c>
      <c r="K626" s="3">
        <f t="shared" si="80"/>
        <v>0</v>
      </c>
      <c r="L626" s="5" t="str">
        <f t="shared" si="81"/>
        <v>63</v>
      </c>
      <c r="M626" s="3">
        <f t="shared" si="82"/>
        <v>62370</v>
      </c>
      <c r="N626" s="6">
        <f t="shared" si="83"/>
        <v>37</v>
      </c>
      <c r="O626" s="3">
        <f t="shared" si="84"/>
        <v>36630</v>
      </c>
    </row>
    <row r="627" spans="1:15" x14ac:dyDescent="0.25">
      <c r="A627" s="2">
        <v>45184</v>
      </c>
      <c r="B627" s="4" t="s">
        <v>635</v>
      </c>
      <c r="C627" s="3">
        <v>99000</v>
      </c>
      <c r="D627" s="4" t="s">
        <v>57</v>
      </c>
      <c r="E627" s="4" t="s">
        <v>30</v>
      </c>
      <c r="F627" s="4" t="s">
        <v>31</v>
      </c>
      <c r="G627" s="4" t="s">
        <v>130</v>
      </c>
      <c r="H627" s="4" t="str">
        <f>IF(AND(A627&lt;DATE(2023,10,1),C627=110000),"UNLIMITED 50",
IF(AND(A627&lt;DATE(2023,10,1),C627=149000),"UNLIMITED 100",
IF(AND(A627&lt;DATE(2023,10,1),C627=182000),"UNLIMITED 150",
IF(AND(A627&lt;DATE(2023,10,1),C627=332000),"UNLIMITED 300",
IF(AND(A627&lt;DATE(2023,10,1),C627=212000),"CAPPED 200",
IF(AND(A627&lt;DATE(2023,10,1),C627=392000),"CAPPED 500",
IF(AND(A627&lt;DATE(2023,10,1),C627=25000),"UNLIMITED 50R",
IF(AND(A627&lt;DATE(2023,10,1),C627=38000),"UNLIMITED 100R",
IF(AND(A627&lt;DATE(2023,10,1),C627=49000),"UNLIMITED 150R",
IF(AND(A627&lt;DATE(2023,10,1),C627=99000),"UNLIMITED 300R",
IF(AND(A627&lt;DATE(2023,10,1),C627=59000),"CAPPED 200R",
IF(AND(A627&lt;DATE(2023,10,1),C627=119000),"CAPPED 500R",
IF(AND(A627&gt;=DATE(2023,10,1),A627&lt;DATE(2024,4,1),C627=125000),"UNLIMITED 50",
IF(AND(A627&gt;=DATE(2023,10,1),A627&lt;DATE(2024,4,1),C627=179000),"UNLIMITED 100",
IF(AND(A627&gt;=DATE(2023,10,1),A627&lt;DATE(2024,4,1),C627=233000),"UNLIMITED 150",
IF(AND(A627&gt;=DATE(2023,10,1),A627&lt;DATE(2024,4,1),C627=350000),"UNLIMITED 300",
IF(AND(A627&gt;=DATE(2023,10,1),A627&lt;DATE(2024,4,1),C627=30000),"UNLIMITED 50R",
IF(AND(A627&gt;=DATE(2023,10,1),A627&lt;DATE(2024,4,1),C627=48000),"UNLIMITED 100R",
IF(AND(A627&gt;=DATE(2023,10,1),A627&lt;DATE(2024,4,1),C627=66000),"UNLIMITED 150R",
IF(AND(A627&gt;=DATE(2023,10,1),A627&lt;DATE(2024,4,1),C627=105000),"UNLIMITED 300R",
IF(AND(A627&gt;=DATE(2024,4,1),C627=140000),"UNLIMITED 50",
IF(AND(A627&gt;=DATE(2024,4,1),C627=230000),"UNLIMITED 100",
IF(AND(A627&gt;=DATE(2024,4,1),C627=311000),"UNLIMITED 150",
IF(AND(A627&gt;=DATE(2024,4,1),C627=470000),"UNLIMITED 300",
IF(AND(A627&gt;=DATE(2024,4,1),C627=35000),"UNLIMITED 50R",
IF(AND(A627&gt;=DATE(2024,4,1),C627=65000),"UNLIMITED 100R",
IF(AND(A627&gt;=DATE(2024,4,1),C627=92000),"UNLIMITED 150R",
IF(AND(A627&gt;=DATE(2024,4,1),C627=145000),"UNLIMITED 300R",IF(AND(A627&lt;DATE(2023,10,1),C627=75000),"UNLIMITED 50L",
IF(AND(A627&lt;DATE(2023,10,1),C627=114000),"UNLIMITED 100L",
IF(AND(A627&lt;DATE(2023,10,1),C627=147000),"UNLIMITED 150L",
IF(AND(A627&lt;DATE(2023,10,1),C627=297000),"UNLIMITED 300L",
IF(AND(A627&lt;DATE(2023,10,1),C627=177000),"CAPPED 200L",
IF(AND(A627&lt;DATE(2023,10,1),C627=357000),"CAPPED 500L",
IF(AND(A627&gt;=DATE(2023,10,1),A627&lt;DATE(2024,4,1),C627=90000),"UNLIMITED 50L",
IF(AND(A627&gt;=DATE(2023,10,1),A627&lt;DATE(2024,4,1),C627=144000),"UNLIMITED 100L",
IF(AND(A627&gt;=DATE(2023,10,1),A627&lt;DATE(2024,4,1),C627=198000),"UNLIMITED 150L",
IF(AND(A627&gt;=DATE(2023,10,1),A627&lt;DATE(2024,4,1),C627=315000),"UNLIMITED 300L",
IF(AND(A627&gt;=DATE(2024,4,1),C627=105000),"UNLIMITED 50L",
IF(AND(A627&gt;=DATE(2024,4,1),C627=195000),"UNLIMITED 100L",
IF(AND(A627&gt;=DATE(2024,4,1),C627=276000),"UNLIMITED 150L",
IF(AND(A627&gt;=DATE(2024,4,1),C627=435000),"UNLIMITED 300L",""))))))))))))))))))))))))))))))))))))))))))</f>
        <v>UNLIMITED 300R</v>
      </c>
      <c r="I627" s="4" t="s">
        <v>855</v>
      </c>
      <c r="J627" s="3">
        <f t="shared" si="87"/>
        <v>99000</v>
      </c>
      <c r="K627" s="3">
        <f t="shared" si="80"/>
        <v>0</v>
      </c>
      <c r="L627" s="5" t="str">
        <f t="shared" si="81"/>
        <v>63</v>
      </c>
      <c r="M627" s="3">
        <f t="shared" si="82"/>
        <v>62370</v>
      </c>
      <c r="N627" s="6">
        <f t="shared" si="83"/>
        <v>37</v>
      </c>
      <c r="O627" s="3">
        <f t="shared" si="84"/>
        <v>36630</v>
      </c>
    </row>
    <row r="628" spans="1:15" x14ac:dyDescent="0.25">
      <c r="A628" s="2">
        <v>45185</v>
      </c>
      <c r="B628" s="4" t="s">
        <v>369</v>
      </c>
      <c r="C628" s="3">
        <v>4675</v>
      </c>
      <c r="D628" s="4" t="s">
        <v>57</v>
      </c>
      <c r="E628" s="4" t="s">
        <v>30</v>
      </c>
      <c r="F628" s="4" t="s">
        <v>31</v>
      </c>
      <c r="G628" s="4" t="s">
        <v>437</v>
      </c>
      <c r="H628" s="4" t="s">
        <v>864</v>
      </c>
      <c r="I628" s="4" t="s">
        <v>864</v>
      </c>
      <c r="J628" s="3" t="str">
        <f t="shared" si="87"/>
        <v>N/A</v>
      </c>
      <c r="K628" s="3" t="str">
        <f t="shared" si="80"/>
        <v>N/A</v>
      </c>
      <c r="L628" s="5" t="str">
        <f t="shared" si="81"/>
        <v>N/A</v>
      </c>
      <c r="M628" s="3" t="s">
        <v>864</v>
      </c>
      <c r="N628" s="6" t="s">
        <v>864</v>
      </c>
      <c r="O628" s="3" t="s">
        <v>864</v>
      </c>
    </row>
    <row r="629" spans="1:15" x14ac:dyDescent="0.25">
      <c r="A629" s="2">
        <v>45185</v>
      </c>
      <c r="B629" s="4" t="s">
        <v>636</v>
      </c>
      <c r="C629" s="3">
        <v>5000</v>
      </c>
      <c r="D629" s="4" t="s">
        <v>29</v>
      </c>
      <c r="E629" s="4" t="s">
        <v>30</v>
      </c>
      <c r="F629" s="4" t="s">
        <v>31</v>
      </c>
      <c r="G629" s="4" t="s">
        <v>437</v>
      </c>
      <c r="H629" s="4" t="s">
        <v>864</v>
      </c>
      <c r="I629" s="4" t="s">
        <v>864</v>
      </c>
      <c r="J629" s="3" t="str">
        <f t="shared" si="87"/>
        <v>N/A</v>
      </c>
      <c r="K629" s="3" t="str">
        <f t="shared" si="80"/>
        <v>N/A</v>
      </c>
      <c r="L629" s="5" t="str">
        <f t="shared" si="81"/>
        <v>N/A</v>
      </c>
      <c r="M629" s="3" t="s">
        <v>864</v>
      </c>
      <c r="N629" s="6" t="s">
        <v>864</v>
      </c>
      <c r="O629" s="3" t="s">
        <v>864</v>
      </c>
    </row>
    <row r="630" spans="1:15" x14ac:dyDescent="0.25">
      <c r="A630" s="2">
        <v>45185</v>
      </c>
      <c r="B630" s="4" t="s">
        <v>145</v>
      </c>
      <c r="C630" s="3">
        <v>5000</v>
      </c>
      <c r="D630" s="4" t="s">
        <v>29</v>
      </c>
      <c r="E630" s="4" t="s">
        <v>30</v>
      </c>
      <c r="F630" s="4" t="s">
        <v>31</v>
      </c>
      <c r="G630" s="4" t="s">
        <v>437</v>
      </c>
      <c r="H630" s="4" t="s">
        <v>864</v>
      </c>
      <c r="I630" s="4" t="s">
        <v>864</v>
      </c>
      <c r="J630" s="3" t="str">
        <f t="shared" si="87"/>
        <v>N/A</v>
      </c>
      <c r="K630" s="3" t="str">
        <f t="shared" si="80"/>
        <v>N/A</v>
      </c>
      <c r="L630" s="5" t="str">
        <f t="shared" si="81"/>
        <v>N/A</v>
      </c>
      <c r="M630" s="3" t="s">
        <v>864</v>
      </c>
      <c r="N630" s="6" t="s">
        <v>864</v>
      </c>
      <c r="O630" s="3" t="s">
        <v>864</v>
      </c>
    </row>
    <row r="631" spans="1:15" x14ac:dyDescent="0.25">
      <c r="A631" s="2">
        <v>45185</v>
      </c>
      <c r="B631" s="4" t="s">
        <v>329</v>
      </c>
      <c r="C631" s="3">
        <v>5000</v>
      </c>
      <c r="D631" s="4" t="s">
        <v>29</v>
      </c>
      <c r="E631" s="4" t="s">
        <v>30</v>
      </c>
      <c r="F631" s="4" t="s">
        <v>31</v>
      </c>
      <c r="G631" s="4" t="s">
        <v>437</v>
      </c>
      <c r="H631" s="4" t="s">
        <v>864</v>
      </c>
      <c r="I631" s="4" t="s">
        <v>864</v>
      </c>
      <c r="J631" s="3" t="str">
        <f t="shared" si="87"/>
        <v>N/A</v>
      </c>
      <c r="K631" s="3" t="str">
        <f t="shared" si="80"/>
        <v>N/A</v>
      </c>
      <c r="L631" s="5" t="str">
        <f t="shared" si="81"/>
        <v>N/A</v>
      </c>
      <c r="M631" s="3" t="s">
        <v>864</v>
      </c>
      <c r="N631" s="6" t="s">
        <v>864</v>
      </c>
      <c r="O631" s="3" t="s">
        <v>864</v>
      </c>
    </row>
    <row r="632" spans="1:15" x14ac:dyDescent="0.25">
      <c r="A632" s="2">
        <v>45185</v>
      </c>
      <c r="B632" s="4" t="s">
        <v>398</v>
      </c>
      <c r="C632" s="3">
        <v>5000</v>
      </c>
      <c r="D632" s="4" t="s">
        <v>29</v>
      </c>
      <c r="E632" s="4" t="s">
        <v>30</v>
      </c>
      <c r="F632" s="4" t="s">
        <v>31</v>
      </c>
      <c r="G632" s="4" t="s">
        <v>437</v>
      </c>
      <c r="H632" s="4" t="s">
        <v>864</v>
      </c>
      <c r="I632" s="4" t="s">
        <v>864</v>
      </c>
      <c r="J632" s="3" t="str">
        <f t="shared" si="87"/>
        <v>N/A</v>
      </c>
      <c r="K632" s="3" t="str">
        <f t="shared" si="80"/>
        <v>N/A</v>
      </c>
      <c r="L632" s="5" t="str">
        <f t="shared" si="81"/>
        <v>N/A</v>
      </c>
      <c r="M632" s="3" t="s">
        <v>864</v>
      </c>
      <c r="N632" s="6" t="s">
        <v>864</v>
      </c>
      <c r="O632" s="3" t="s">
        <v>864</v>
      </c>
    </row>
    <row r="633" spans="1:15" x14ac:dyDescent="0.25">
      <c r="A633" s="2">
        <v>45185</v>
      </c>
      <c r="B633" s="4" t="s">
        <v>429</v>
      </c>
      <c r="C633" s="3">
        <v>5000</v>
      </c>
      <c r="D633" s="4" t="s">
        <v>29</v>
      </c>
      <c r="E633" s="4" t="s">
        <v>30</v>
      </c>
      <c r="F633" s="4" t="s">
        <v>31</v>
      </c>
      <c r="G633" s="4" t="s">
        <v>437</v>
      </c>
      <c r="H633" s="4" t="s">
        <v>864</v>
      </c>
      <c r="I633" s="4" t="s">
        <v>864</v>
      </c>
      <c r="J633" s="3" t="str">
        <f t="shared" si="87"/>
        <v>N/A</v>
      </c>
      <c r="K633" s="3" t="str">
        <f t="shared" si="80"/>
        <v>N/A</v>
      </c>
      <c r="L633" s="5" t="str">
        <f t="shared" si="81"/>
        <v>N/A</v>
      </c>
      <c r="M633" s="3" t="s">
        <v>864</v>
      </c>
      <c r="N633" s="6" t="s">
        <v>864</v>
      </c>
      <c r="O633" s="3" t="s">
        <v>864</v>
      </c>
    </row>
    <row r="634" spans="1:15" x14ac:dyDescent="0.25">
      <c r="A634" s="2">
        <v>45185</v>
      </c>
      <c r="B634" s="4" t="s">
        <v>500</v>
      </c>
      <c r="C634" s="3">
        <v>5000</v>
      </c>
      <c r="D634" s="4" t="s">
        <v>29</v>
      </c>
      <c r="E634" s="4" t="s">
        <v>30</v>
      </c>
      <c r="F634" s="4" t="s">
        <v>31</v>
      </c>
      <c r="G634" s="4" t="s">
        <v>437</v>
      </c>
      <c r="H634" s="4" t="s">
        <v>864</v>
      </c>
      <c r="I634" s="4" t="s">
        <v>864</v>
      </c>
      <c r="J634" s="3" t="str">
        <f t="shared" si="87"/>
        <v>N/A</v>
      </c>
      <c r="K634" s="3" t="str">
        <f t="shared" si="80"/>
        <v>N/A</v>
      </c>
      <c r="L634" s="5" t="str">
        <f t="shared" si="81"/>
        <v>N/A</v>
      </c>
      <c r="M634" s="3" t="s">
        <v>864</v>
      </c>
      <c r="N634" s="6" t="s">
        <v>864</v>
      </c>
      <c r="O634" s="3" t="s">
        <v>864</v>
      </c>
    </row>
    <row r="635" spans="1:15" x14ac:dyDescent="0.25">
      <c r="A635" s="2">
        <v>45185</v>
      </c>
      <c r="B635" s="4" t="s">
        <v>370</v>
      </c>
      <c r="C635" s="3">
        <v>5000</v>
      </c>
      <c r="D635" s="4" t="s">
        <v>29</v>
      </c>
      <c r="E635" s="4" t="s">
        <v>30</v>
      </c>
      <c r="F635" s="4" t="s">
        <v>31</v>
      </c>
      <c r="G635" s="4" t="s">
        <v>437</v>
      </c>
      <c r="H635" s="4" t="s">
        <v>864</v>
      </c>
      <c r="I635" s="4" t="s">
        <v>864</v>
      </c>
      <c r="J635" s="3" t="str">
        <f t="shared" si="87"/>
        <v>N/A</v>
      </c>
      <c r="K635" s="3" t="str">
        <f t="shared" si="80"/>
        <v>N/A</v>
      </c>
      <c r="L635" s="5" t="str">
        <f t="shared" si="81"/>
        <v>N/A</v>
      </c>
      <c r="M635" s="3" t="s">
        <v>864</v>
      </c>
      <c r="N635" s="6" t="s">
        <v>864</v>
      </c>
      <c r="O635" s="3" t="s">
        <v>864</v>
      </c>
    </row>
    <row r="636" spans="1:15" x14ac:dyDescent="0.25">
      <c r="A636" s="2">
        <v>45185</v>
      </c>
      <c r="B636" s="4" t="s">
        <v>637</v>
      </c>
      <c r="C636" s="3">
        <v>25000</v>
      </c>
      <c r="D636" s="4" t="s">
        <v>57</v>
      </c>
      <c r="E636" s="4" t="s">
        <v>36</v>
      </c>
      <c r="F636" s="4" t="s">
        <v>46</v>
      </c>
      <c r="G636" s="4" t="s">
        <v>130</v>
      </c>
      <c r="H636" s="4" t="str">
        <f>IF(AND(A636&lt;DATE(2023,10,1),C636=110000),"UNLIMITED 50",
IF(AND(A636&lt;DATE(2023,10,1),C636=149000),"UNLIMITED 100",
IF(AND(A636&lt;DATE(2023,10,1),C636=182000),"UNLIMITED 150",
IF(AND(A636&lt;DATE(2023,10,1),C636=332000),"UNLIMITED 300",
IF(AND(A636&lt;DATE(2023,10,1),C636=212000),"CAPPED 200",
IF(AND(A636&lt;DATE(2023,10,1),C636=392000),"CAPPED 500",
IF(AND(A636&lt;DATE(2023,10,1),C636=25000),"UNLIMITED 50R",
IF(AND(A636&lt;DATE(2023,10,1),C636=38000),"UNLIMITED 100R",
IF(AND(A636&lt;DATE(2023,10,1),C636=49000),"UNLIMITED 150R",
IF(AND(A636&lt;DATE(2023,10,1),C636=99000),"UNLIMITED 300R",
IF(AND(A636&lt;DATE(2023,10,1),C636=59000),"CAPPED 200R",
IF(AND(A636&lt;DATE(2023,10,1),C636=119000),"CAPPED 500R",
IF(AND(A636&gt;=DATE(2023,10,1),A636&lt;DATE(2024,4,1),C636=125000),"UNLIMITED 50",
IF(AND(A636&gt;=DATE(2023,10,1),A636&lt;DATE(2024,4,1),C636=179000),"UNLIMITED 100",
IF(AND(A636&gt;=DATE(2023,10,1),A636&lt;DATE(2024,4,1),C636=233000),"UNLIMITED 150",
IF(AND(A636&gt;=DATE(2023,10,1),A636&lt;DATE(2024,4,1),C636=350000),"UNLIMITED 300",
IF(AND(A636&gt;=DATE(2023,10,1),A636&lt;DATE(2024,4,1),C636=30000),"UNLIMITED 50R",
IF(AND(A636&gt;=DATE(2023,10,1),A636&lt;DATE(2024,4,1),C636=48000),"UNLIMITED 100R",
IF(AND(A636&gt;=DATE(2023,10,1),A636&lt;DATE(2024,4,1),C636=66000),"UNLIMITED 150R",
IF(AND(A636&gt;=DATE(2023,10,1),A636&lt;DATE(2024,4,1),C636=105000),"UNLIMITED 300R",
IF(AND(A636&gt;=DATE(2024,4,1),C636=140000),"UNLIMITED 50",
IF(AND(A636&gt;=DATE(2024,4,1),C636=230000),"UNLIMITED 100",
IF(AND(A636&gt;=DATE(2024,4,1),C636=311000),"UNLIMITED 150",
IF(AND(A636&gt;=DATE(2024,4,1),C636=470000),"UNLIMITED 300",
IF(AND(A636&gt;=DATE(2024,4,1),C636=35000),"UNLIMITED 50R",
IF(AND(A636&gt;=DATE(2024,4,1),C636=65000),"UNLIMITED 100R",
IF(AND(A636&gt;=DATE(2024,4,1),C636=92000),"UNLIMITED 150R",
IF(AND(A636&gt;=DATE(2024,4,1),C636=145000),"UNLIMITED 300R",IF(AND(A636&lt;DATE(2023,10,1),C636=75000),"UNLIMITED 50L",
IF(AND(A636&lt;DATE(2023,10,1),C636=114000),"UNLIMITED 100L",
IF(AND(A636&lt;DATE(2023,10,1),C636=147000),"UNLIMITED 150L",
IF(AND(A636&lt;DATE(2023,10,1),C636=297000),"UNLIMITED 300L",
IF(AND(A636&lt;DATE(2023,10,1),C636=177000),"CAPPED 200L",
IF(AND(A636&lt;DATE(2023,10,1),C636=357000),"CAPPED 500L",
IF(AND(A636&gt;=DATE(2023,10,1),A636&lt;DATE(2024,4,1),C636=90000),"UNLIMITED 50L",
IF(AND(A636&gt;=DATE(2023,10,1),A636&lt;DATE(2024,4,1),C636=144000),"UNLIMITED 100L",
IF(AND(A636&gt;=DATE(2023,10,1),A636&lt;DATE(2024,4,1),C636=198000),"UNLIMITED 150L",
IF(AND(A636&gt;=DATE(2023,10,1),A636&lt;DATE(2024,4,1),C636=315000),"UNLIMITED 300L",
IF(AND(A636&gt;=DATE(2024,4,1),C636=105000),"UNLIMITED 50L",
IF(AND(A636&gt;=DATE(2024,4,1),C636=195000),"UNLIMITED 100L",
IF(AND(A636&gt;=DATE(2024,4,1),C636=276000),"UNLIMITED 150L",
IF(AND(A636&gt;=DATE(2024,4,1),C636=435000),"UNLIMITED 300L",""))))))))))))))))))))))))))))))))))))))))))</f>
        <v>UNLIMITED 50R</v>
      </c>
      <c r="I636" s="4" t="s">
        <v>854</v>
      </c>
      <c r="J636" s="3">
        <f t="shared" si="87"/>
        <v>25000</v>
      </c>
      <c r="K636" s="3">
        <f t="shared" si="80"/>
        <v>0</v>
      </c>
      <c r="L636" s="5" t="str">
        <f t="shared" si="81"/>
        <v>65</v>
      </c>
      <c r="M636" s="3">
        <f t="shared" si="82"/>
        <v>16250</v>
      </c>
      <c r="N636" s="6">
        <f t="shared" si="83"/>
        <v>35</v>
      </c>
      <c r="O636" s="3">
        <f t="shared" si="84"/>
        <v>8750</v>
      </c>
    </row>
    <row r="637" spans="1:15" x14ac:dyDescent="0.25">
      <c r="A637" s="2">
        <v>45186</v>
      </c>
      <c r="B637" s="4" t="s">
        <v>638</v>
      </c>
      <c r="C637" s="3">
        <v>4675</v>
      </c>
      <c r="D637" s="4" t="s">
        <v>29</v>
      </c>
      <c r="E637" s="4" t="s">
        <v>30</v>
      </c>
      <c r="F637" s="4" t="s">
        <v>31</v>
      </c>
      <c r="G637" s="4" t="s">
        <v>437</v>
      </c>
      <c r="H637" s="4" t="s">
        <v>864</v>
      </c>
      <c r="I637" s="4" t="s">
        <v>864</v>
      </c>
      <c r="J637" s="3" t="str">
        <f t="shared" si="87"/>
        <v>N/A</v>
      </c>
      <c r="K637" s="3" t="str">
        <f t="shared" si="80"/>
        <v>N/A</v>
      </c>
      <c r="L637" s="5" t="str">
        <f t="shared" si="81"/>
        <v>N/A</v>
      </c>
      <c r="M637" s="3" t="s">
        <v>864</v>
      </c>
      <c r="N637" s="6" t="s">
        <v>864</v>
      </c>
      <c r="O637" s="3" t="s">
        <v>864</v>
      </c>
    </row>
    <row r="638" spans="1:15" x14ac:dyDescent="0.25">
      <c r="A638" s="2">
        <v>45186</v>
      </c>
      <c r="B638" s="4" t="s">
        <v>622</v>
      </c>
      <c r="C638" s="3">
        <v>5000</v>
      </c>
      <c r="D638" s="4" t="s">
        <v>29</v>
      </c>
      <c r="E638" s="4" t="s">
        <v>30</v>
      </c>
      <c r="F638" s="4" t="s">
        <v>31</v>
      </c>
      <c r="G638" s="4" t="s">
        <v>437</v>
      </c>
      <c r="H638" s="4" t="s">
        <v>864</v>
      </c>
      <c r="I638" s="4" t="s">
        <v>864</v>
      </c>
      <c r="J638" s="3" t="str">
        <f t="shared" si="87"/>
        <v>N/A</v>
      </c>
      <c r="K638" s="3" t="str">
        <f t="shared" si="80"/>
        <v>N/A</v>
      </c>
      <c r="L638" s="5" t="str">
        <f t="shared" si="81"/>
        <v>N/A</v>
      </c>
      <c r="M638" s="3" t="s">
        <v>864</v>
      </c>
      <c r="N638" s="6" t="s">
        <v>864</v>
      </c>
      <c r="O638" s="3" t="s">
        <v>864</v>
      </c>
    </row>
    <row r="639" spans="1:15" x14ac:dyDescent="0.25">
      <c r="A639" s="2">
        <v>45186</v>
      </c>
      <c r="B639" s="4" t="s">
        <v>635</v>
      </c>
      <c r="C639" s="3">
        <v>5000</v>
      </c>
      <c r="D639" s="4" t="s">
        <v>29</v>
      </c>
      <c r="E639" s="4" t="s">
        <v>30</v>
      </c>
      <c r="F639" s="4" t="s">
        <v>31</v>
      </c>
      <c r="G639" s="4" t="s">
        <v>437</v>
      </c>
      <c r="H639" s="4" t="s">
        <v>864</v>
      </c>
      <c r="I639" s="4" t="s">
        <v>864</v>
      </c>
      <c r="J639" s="3" t="str">
        <f t="shared" si="87"/>
        <v>N/A</v>
      </c>
      <c r="K639" s="3" t="str">
        <f t="shared" si="80"/>
        <v>N/A</v>
      </c>
      <c r="L639" s="5" t="str">
        <f t="shared" si="81"/>
        <v>N/A</v>
      </c>
      <c r="M639" s="3" t="s">
        <v>864</v>
      </c>
      <c r="N639" s="6" t="s">
        <v>864</v>
      </c>
      <c r="O639" s="3" t="s">
        <v>864</v>
      </c>
    </row>
    <row r="640" spans="1:15" x14ac:dyDescent="0.25">
      <c r="A640" s="2">
        <v>45186</v>
      </c>
      <c r="B640" s="4" t="s">
        <v>639</v>
      </c>
      <c r="C640" s="3">
        <v>5000</v>
      </c>
      <c r="D640" s="4" t="s">
        <v>29</v>
      </c>
      <c r="E640" s="4" t="s">
        <v>30</v>
      </c>
      <c r="F640" s="4" t="s">
        <v>31</v>
      </c>
      <c r="G640" s="4" t="s">
        <v>437</v>
      </c>
      <c r="H640" s="4" t="s">
        <v>864</v>
      </c>
      <c r="I640" s="4" t="s">
        <v>864</v>
      </c>
      <c r="J640" s="3" t="str">
        <f t="shared" si="87"/>
        <v>N/A</v>
      </c>
      <c r="K640" s="3" t="str">
        <f t="shared" si="80"/>
        <v>N/A</v>
      </c>
      <c r="L640" s="5" t="str">
        <f t="shared" si="81"/>
        <v>N/A</v>
      </c>
      <c r="M640" s="3" t="s">
        <v>864</v>
      </c>
      <c r="N640" s="6" t="s">
        <v>864</v>
      </c>
      <c r="O640" s="3" t="s">
        <v>864</v>
      </c>
    </row>
    <row r="641" spans="1:15" x14ac:dyDescent="0.25">
      <c r="A641" s="2">
        <v>45186</v>
      </c>
      <c r="B641" s="4" t="s">
        <v>640</v>
      </c>
      <c r="C641" s="3">
        <v>5000</v>
      </c>
      <c r="D641" s="4" t="s">
        <v>29</v>
      </c>
      <c r="E641" s="4" t="s">
        <v>30</v>
      </c>
      <c r="F641" s="4" t="s">
        <v>31</v>
      </c>
      <c r="G641" s="4" t="s">
        <v>437</v>
      </c>
      <c r="H641" s="4" t="s">
        <v>864</v>
      </c>
      <c r="I641" s="4" t="s">
        <v>864</v>
      </c>
      <c r="J641" s="3" t="str">
        <f t="shared" si="87"/>
        <v>N/A</v>
      </c>
      <c r="K641" s="3" t="str">
        <f t="shared" si="80"/>
        <v>N/A</v>
      </c>
      <c r="L641" s="5" t="str">
        <f t="shared" si="81"/>
        <v>N/A</v>
      </c>
      <c r="M641" s="3" t="s">
        <v>864</v>
      </c>
      <c r="N641" s="6" t="s">
        <v>864</v>
      </c>
      <c r="O641" s="3" t="s">
        <v>864</v>
      </c>
    </row>
    <row r="642" spans="1:15" x14ac:dyDescent="0.25">
      <c r="A642" s="2">
        <v>45186</v>
      </c>
      <c r="B642" s="4" t="s">
        <v>641</v>
      </c>
      <c r="C642" s="3">
        <v>5000</v>
      </c>
      <c r="D642" s="4" t="s">
        <v>29</v>
      </c>
      <c r="E642" s="4" t="s">
        <v>30</v>
      </c>
      <c r="F642" s="4" t="s">
        <v>31</v>
      </c>
      <c r="G642" s="4" t="s">
        <v>437</v>
      </c>
      <c r="H642" s="4" t="s">
        <v>864</v>
      </c>
      <c r="I642" s="4" t="s">
        <v>864</v>
      </c>
      <c r="J642" s="3" t="str">
        <f t="shared" si="87"/>
        <v>N/A</v>
      </c>
      <c r="K642" s="3" t="str">
        <f t="shared" ref="K642:K705" si="88">IF(OR(I642="UNLIMITED 50",I642="UNLIMITED 100",I642="UNLIMITED 150",I642="UNLIMITED 300",I642="CAPPED 200",I642="CAPPED 500"),35000,IF(OR(I642="UNLIMITED 50(Recurrent)", I642="UNLIMITED 100(Recurrent)", I642="UNLIMITED 150(Recurrent)", I642="UNLIMITED 300(Recurrent)", I642="CAPPED 200(Recurrent)", I642="CAPPED 500(Recurrent)"), 0,
IF(OR(I642="UNLIMITED 50 (No logistics)", I642="UNLIMITED 100 (No logistics)", I642="UNLIMITED 150 (No logistics)", I642="UNLIMITED 300 (No logistics)", I642="CAPPED 200 (No logistics)", I642="CAPPED 500 (No logistics)"), 0,
IF(I642="N/A", "N/A", ""))))</f>
        <v>N/A</v>
      </c>
      <c r="L642" s="5" t="str">
        <f t="shared" ref="L642:L705" si="89">IF(OR(I642="UNLIMITED 50", I642="UNLIMITED 50(Recurrent)", I642="UNLIMITED 50 (No logistics)"), "65",
IF(OR(I642="UNLIMITED 100", I642="UNLIMITED 100(Recurrent)", I642="UNLIMITED 100 (No logistics)"), "68",
IF(OR(I642="UNLIMITED 150", I642="UNLIMITED 150(Recurrent)", I642="UNLIMITED 150 (No logistics)"), "71",
IF(OR(I642="UNLIMITED 300", I642="UNLIMITED 300(Recurrent)", I642="UNLIMITED 300 (No logistics)"), "63",
IF(OR(I642="CAPPED 200", I642="CAPPED 200(Recurrent)", I642="CAPPED 200 (No logistics)"), "70",
IF(OR(I642="CAPPED 500", I642="CAPPED 500(Recurrent)", I642="CAPPED 500 (No logistics)"), "69",
IF(I642="N/A", "N/A", "")))))))</f>
        <v>N/A</v>
      </c>
      <c r="M642" s="3" t="s">
        <v>864</v>
      </c>
      <c r="N642" s="6" t="s">
        <v>864</v>
      </c>
      <c r="O642" s="3" t="s">
        <v>864</v>
      </c>
    </row>
    <row r="643" spans="1:15" x14ac:dyDescent="0.25">
      <c r="A643" s="2">
        <v>45186</v>
      </c>
      <c r="B643" s="4" t="s">
        <v>642</v>
      </c>
      <c r="C643" s="3">
        <v>5000</v>
      </c>
      <c r="D643" s="4" t="s">
        <v>29</v>
      </c>
      <c r="E643" s="4" t="s">
        <v>30</v>
      </c>
      <c r="F643" s="4" t="s">
        <v>31</v>
      </c>
      <c r="G643" s="4" t="s">
        <v>437</v>
      </c>
      <c r="H643" s="4" t="s">
        <v>864</v>
      </c>
      <c r="I643" s="4" t="s">
        <v>864</v>
      </c>
      <c r="J643" s="3" t="str">
        <f t="shared" si="87"/>
        <v>N/A</v>
      </c>
      <c r="K643" s="3" t="str">
        <f t="shared" si="88"/>
        <v>N/A</v>
      </c>
      <c r="L643" s="5" t="str">
        <f t="shared" si="89"/>
        <v>N/A</v>
      </c>
      <c r="M643" s="3" t="s">
        <v>864</v>
      </c>
      <c r="N643" s="6" t="s">
        <v>864</v>
      </c>
      <c r="O643" s="3" t="s">
        <v>864</v>
      </c>
    </row>
    <row r="644" spans="1:15" x14ac:dyDescent="0.25">
      <c r="A644" s="2">
        <v>45186</v>
      </c>
      <c r="B644" s="4" t="s">
        <v>643</v>
      </c>
      <c r="C644" s="3">
        <v>5000</v>
      </c>
      <c r="D644" s="4" t="s">
        <v>29</v>
      </c>
      <c r="E644" s="4" t="s">
        <v>30</v>
      </c>
      <c r="F644" s="4" t="s">
        <v>31</v>
      </c>
      <c r="G644" s="4" t="s">
        <v>437</v>
      </c>
      <c r="H644" s="4" t="s">
        <v>864</v>
      </c>
      <c r="I644" s="4" t="s">
        <v>864</v>
      </c>
      <c r="J644" s="3" t="str">
        <f t="shared" si="87"/>
        <v>N/A</v>
      </c>
      <c r="K644" s="3" t="str">
        <f t="shared" si="88"/>
        <v>N/A</v>
      </c>
      <c r="L644" s="5" t="str">
        <f t="shared" si="89"/>
        <v>N/A</v>
      </c>
      <c r="M644" s="3" t="s">
        <v>864</v>
      </c>
      <c r="N644" s="6" t="s">
        <v>864</v>
      </c>
      <c r="O644" s="3" t="s">
        <v>864</v>
      </c>
    </row>
    <row r="645" spans="1:15" x14ac:dyDescent="0.25">
      <c r="A645" s="2">
        <v>45187</v>
      </c>
      <c r="B645" s="4" t="s">
        <v>639</v>
      </c>
      <c r="C645" s="3">
        <v>4675</v>
      </c>
      <c r="D645" s="4" t="s">
        <v>29</v>
      </c>
      <c r="E645" s="4" t="s">
        <v>30</v>
      </c>
      <c r="F645" s="4" t="s">
        <v>31</v>
      </c>
      <c r="G645" s="4" t="s">
        <v>437</v>
      </c>
      <c r="H645" s="4" t="s">
        <v>864</v>
      </c>
      <c r="I645" s="4" t="s">
        <v>864</v>
      </c>
      <c r="J645" s="3" t="str">
        <f t="shared" si="87"/>
        <v>N/A</v>
      </c>
      <c r="K645" s="3" t="str">
        <f t="shared" si="88"/>
        <v>N/A</v>
      </c>
      <c r="L645" s="5" t="str">
        <f t="shared" si="89"/>
        <v>N/A</v>
      </c>
      <c r="M645" s="3" t="s">
        <v>864</v>
      </c>
      <c r="N645" s="6" t="s">
        <v>864</v>
      </c>
      <c r="O645" s="3" t="s">
        <v>864</v>
      </c>
    </row>
    <row r="646" spans="1:15" x14ac:dyDescent="0.25">
      <c r="A646" s="2">
        <v>45187</v>
      </c>
      <c r="B646" s="4" t="s">
        <v>640</v>
      </c>
      <c r="C646" s="3">
        <v>5000</v>
      </c>
      <c r="D646" s="4" t="s">
        <v>29</v>
      </c>
      <c r="E646" s="4" t="s">
        <v>30</v>
      </c>
      <c r="F646" s="4" t="s">
        <v>31</v>
      </c>
      <c r="G646" s="4" t="s">
        <v>437</v>
      </c>
      <c r="H646" s="4" t="s">
        <v>864</v>
      </c>
      <c r="I646" s="4" t="s">
        <v>864</v>
      </c>
      <c r="J646" s="3" t="str">
        <f t="shared" si="87"/>
        <v>N/A</v>
      </c>
      <c r="K646" s="3" t="str">
        <f t="shared" si="88"/>
        <v>N/A</v>
      </c>
      <c r="L646" s="5" t="str">
        <f t="shared" si="89"/>
        <v>N/A</v>
      </c>
      <c r="M646" s="3" t="s">
        <v>864</v>
      </c>
      <c r="N646" s="6" t="s">
        <v>864</v>
      </c>
      <c r="O646" s="3" t="s">
        <v>864</v>
      </c>
    </row>
    <row r="647" spans="1:15" x14ac:dyDescent="0.25">
      <c r="A647" s="2">
        <v>45187</v>
      </c>
      <c r="B647" s="4" t="s">
        <v>641</v>
      </c>
      <c r="C647" s="3">
        <v>5000</v>
      </c>
      <c r="D647" s="4" t="s">
        <v>29</v>
      </c>
      <c r="E647" s="4" t="s">
        <v>30</v>
      </c>
      <c r="F647" s="4" t="s">
        <v>31</v>
      </c>
      <c r="G647" s="4" t="s">
        <v>437</v>
      </c>
      <c r="H647" s="4" t="s">
        <v>864</v>
      </c>
      <c r="I647" s="4" t="s">
        <v>864</v>
      </c>
      <c r="J647" s="3" t="str">
        <f t="shared" si="87"/>
        <v>N/A</v>
      </c>
      <c r="K647" s="3" t="str">
        <f t="shared" si="88"/>
        <v>N/A</v>
      </c>
      <c r="L647" s="5" t="str">
        <f t="shared" si="89"/>
        <v>N/A</v>
      </c>
      <c r="M647" s="3" t="s">
        <v>864</v>
      </c>
      <c r="N647" s="6" t="s">
        <v>864</v>
      </c>
      <c r="O647" s="3" t="s">
        <v>864</v>
      </c>
    </row>
    <row r="648" spans="1:15" x14ac:dyDescent="0.25">
      <c r="A648" s="2">
        <v>45187</v>
      </c>
      <c r="B648" s="4" t="s">
        <v>642</v>
      </c>
      <c r="C648" s="3">
        <v>5000</v>
      </c>
      <c r="D648" s="4" t="s">
        <v>29</v>
      </c>
      <c r="E648" s="4" t="s">
        <v>30</v>
      </c>
      <c r="F648" s="4" t="s">
        <v>31</v>
      </c>
      <c r="G648" s="4" t="s">
        <v>437</v>
      </c>
      <c r="H648" s="4" t="s">
        <v>864</v>
      </c>
      <c r="I648" s="4" t="s">
        <v>864</v>
      </c>
      <c r="J648" s="3" t="str">
        <f t="shared" si="87"/>
        <v>N/A</v>
      </c>
      <c r="K648" s="3" t="str">
        <f t="shared" si="88"/>
        <v>N/A</v>
      </c>
      <c r="L648" s="5" t="str">
        <f t="shared" si="89"/>
        <v>N/A</v>
      </c>
      <c r="M648" s="3" t="s">
        <v>864</v>
      </c>
      <c r="N648" s="6" t="s">
        <v>864</v>
      </c>
      <c r="O648" s="3" t="s">
        <v>864</v>
      </c>
    </row>
    <row r="649" spans="1:15" x14ac:dyDescent="0.25">
      <c r="A649" s="2">
        <v>45187</v>
      </c>
      <c r="B649" s="4" t="s">
        <v>643</v>
      </c>
      <c r="C649" s="3">
        <v>5000</v>
      </c>
      <c r="D649" s="4" t="s">
        <v>29</v>
      </c>
      <c r="E649" s="4" t="s">
        <v>30</v>
      </c>
      <c r="F649" s="4" t="s">
        <v>31</v>
      </c>
      <c r="G649" s="4" t="s">
        <v>437</v>
      </c>
      <c r="H649" s="4" t="s">
        <v>864</v>
      </c>
      <c r="I649" s="4" t="s">
        <v>864</v>
      </c>
      <c r="J649" s="3" t="str">
        <f t="shared" si="87"/>
        <v>N/A</v>
      </c>
      <c r="K649" s="3" t="str">
        <f t="shared" si="88"/>
        <v>N/A</v>
      </c>
      <c r="L649" s="5" t="str">
        <f t="shared" si="89"/>
        <v>N/A</v>
      </c>
      <c r="M649" s="3" t="s">
        <v>864</v>
      </c>
      <c r="N649" s="6" t="s">
        <v>864</v>
      </c>
      <c r="O649" s="3" t="s">
        <v>864</v>
      </c>
    </row>
    <row r="650" spans="1:15" x14ac:dyDescent="0.25">
      <c r="A650" s="2">
        <v>45187</v>
      </c>
      <c r="B650" s="4" t="s">
        <v>638</v>
      </c>
      <c r="C650" s="3">
        <v>5000</v>
      </c>
      <c r="D650" s="4" t="s">
        <v>29</v>
      </c>
      <c r="E650" s="4" t="s">
        <v>30</v>
      </c>
      <c r="F650" s="4" t="s">
        <v>31</v>
      </c>
      <c r="G650" s="4" t="s">
        <v>437</v>
      </c>
      <c r="H650" s="4" t="s">
        <v>864</v>
      </c>
      <c r="I650" s="4" t="s">
        <v>864</v>
      </c>
      <c r="J650" s="3" t="str">
        <f t="shared" si="87"/>
        <v>N/A</v>
      </c>
      <c r="K650" s="3" t="str">
        <f t="shared" si="88"/>
        <v>N/A</v>
      </c>
      <c r="L650" s="5" t="str">
        <f t="shared" si="89"/>
        <v>N/A</v>
      </c>
      <c r="M650" s="3" t="s">
        <v>864</v>
      </c>
      <c r="N650" s="6" t="s">
        <v>864</v>
      </c>
      <c r="O650" s="3" t="s">
        <v>864</v>
      </c>
    </row>
    <row r="651" spans="1:15" x14ac:dyDescent="0.25">
      <c r="A651" s="2">
        <v>45187</v>
      </c>
      <c r="B651" s="4" t="s">
        <v>644</v>
      </c>
      <c r="C651" s="3">
        <v>5000</v>
      </c>
      <c r="D651" s="4" t="s">
        <v>29</v>
      </c>
      <c r="E651" s="4" t="s">
        <v>30</v>
      </c>
      <c r="F651" s="4" t="s">
        <v>31</v>
      </c>
      <c r="G651" s="4" t="s">
        <v>437</v>
      </c>
      <c r="H651" s="4" t="s">
        <v>864</v>
      </c>
      <c r="I651" s="4" t="s">
        <v>864</v>
      </c>
      <c r="J651" s="3" t="str">
        <f t="shared" si="87"/>
        <v>N/A</v>
      </c>
      <c r="K651" s="3" t="str">
        <f t="shared" si="88"/>
        <v>N/A</v>
      </c>
      <c r="L651" s="5" t="str">
        <f t="shared" si="89"/>
        <v>N/A</v>
      </c>
      <c r="M651" s="3" t="s">
        <v>864</v>
      </c>
      <c r="N651" s="6" t="s">
        <v>864</v>
      </c>
      <c r="O651" s="3" t="s">
        <v>864</v>
      </c>
    </row>
    <row r="652" spans="1:15" x14ac:dyDescent="0.25">
      <c r="A652" s="2">
        <v>45187</v>
      </c>
      <c r="B652" s="4" t="s">
        <v>645</v>
      </c>
      <c r="C652" s="3">
        <v>5000</v>
      </c>
      <c r="D652" s="4" t="s">
        <v>29</v>
      </c>
      <c r="E652" s="4" t="s">
        <v>30</v>
      </c>
      <c r="F652" s="4" t="s">
        <v>31</v>
      </c>
      <c r="G652" s="4" t="s">
        <v>437</v>
      </c>
      <c r="H652" s="4" t="s">
        <v>864</v>
      </c>
      <c r="I652" s="4" t="s">
        <v>864</v>
      </c>
      <c r="J652" s="3" t="str">
        <f t="shared" si="87"/>
        <v>N/A</v>
      </c>
      <c r="K652" s="3" t="str">
        <f t="shared" si="88"/>
        <v>N/A</v>
      </c>
      <c r="L652" s="5" t="str">
        <f t="shared" si="89"/>
        <v>N/A</v>
      </c>
      <c r="M652" s="3" t="s">
        <v>864</v>
      </c>
      <c r="N652" s="6" t="s">
        <v>864</v>
      </c>
      <c r="O652" s="3" t="s">
        <v>864</v>
      </c>
    </row>
    <row r="653" spans="1:15" x14ac:dyDescent="0.25">
      <c r="A653" s="2">
        <v>45187</v>
      </c>
      <c r="B653" s="4" t="s">
        <v>646</v>
      </c>
      <c r="C653" s="3">
        <v>59000</v>
      </c>
      <c r="D653" s="4" t="s">
        <v>57</v>
      </c>
      <c r="E653" s="4" t="s">
        <v>50</v>
      </c>
      <c r="F653" s="4" t="s">
        <v>46</v>
      </c>
      <c r="G653" s="4" t="s">
        <v>130</v>
      </c>
      <c r="H653" s="4" t="str">
        <f t="shared" ref="H653:H659" si="90">IF(AND(A653&lt;DATE(2023,10,1),C653=110000),"UNLIMITED 50",
IF(AND(A653&lt;DATE(2023,10,1),C653=149000),"UNLIMITED 100",
IF(AND(A653&lt;DATE(2023,10,1),C653=182000),"UNLIMITED 150",
IF(AND(A653&lt;DATE(2023,10,1),C653=332000),"UNLIMITED 300",
IF(AND(A653&lt;DATE(2023,10,1),C653=212000),"CAPPED 200",
IF(AND(A653&lt;DATE(2023,10,1),C653=392000),"CAPPED 500",
IF(AND(A653&lt;DATE(2023,10,1),C653=25000),"UNLIMITED 50R",
IF(AND(A653&lt;DATE(2023,10,1),C653=38000),"UNLIMITED 100R",
IF(AND(A653&lt;DATE(2023,10,1),C653=49000),"UNLIMITED 150R",
IF(AND(A653&lt;DATE(2023,10,1),C653=99000),"UNLIMITED 300R",
IF(AND(A653&lt;DATE(2023,10,1),C653=59000),"CAPPED 200R",
IF(AND(A653&lt;DATE(2023,10,1),C653=119000),"CAPPED 500R",
IF(AND(A653&gt;=DATE(2023,10,1),A653&lt;DATE(2024,4,1),C653=125000),"UNLIMITED 50",
IF(AND(A653&gt;=DATE(2023,10,1),A653&lt;DATE(2024,4,1),C653=179000),"UNLIMITED 100",
IF(AND(A653&gt;=DATE(2023,10,1),A653&lt;DATE(2024,4,1),C653=233000),"UNLIMITED 150",
IF(AND(A653&gt;=DATE(2023,10,1),A653&lt;DATE(2024,4,1),C653=350000),"UNLIMITED 300",
IF(AND(A653&gt;=DATE(2023,10,1),A653&lt;DATE(2024,4,1),C653=30000),"UNLIMITED 50R",
IF(AND(A653&gt;=DATE(2023,10,1),A653&lt;DATE(2024,4,1),C653=48000),"UNLIMITED 100R",
IF(AND(A653&gt;=DATE(2023,10,1),A653&lt;DATE(2024,4,1),C653=66000),"UNLIMITED 150R",
IF(AND(A653&gt;=DATE(2023,10,1),A653&lt;DATE(2024,4,1),C653=105000),"UNLIMITED 300R",
IF(AND(A653&gt;=DATE(2024,4,1),C653=140000),"UNLIMITED 50",
IF(AND(A653&gt;=DATE(2024,4,1),C653=230000),"UNLIMITED 100",
IF(AND(A653&gt;=DATE(2024,4,1),C653=311000),"UNLIMITED 150",
IF(AND(A653&gt;=DATE(2024,4,1),C653=470000),"UNLIMITED 300",
IF(AND(A653&gt;=DATE(2024,4,1),C653=35000),"UNLIMITED 50R",
IF(AND(A653&gt;=DATE(2024,4,1),C653=65000),"UNLIMITED 100R",
IF(AND(A653&gt;=DATE(2024,4,1),C653=92000),"UNLIMITED 150R",
IF(AND(A653&gt;=DATE(2024,4,1),C653=145000),"UNLIMITED 300R",IF(AND(A653&lt;DATE(2023,10,1),C653=75000),"UNLIMITED 50L",
IF(AND(A653&lt;DATE(2023,10,1),C653=114000),"UNLIMITED 100L",
IF(AND(A653&lt;DATE(2023,10,1),C653=147000),"UNLIMITED 150L",
IF(AND(A653&lt;DATE(2023,10,1),C653=297000),"UNLIMITED 300L",
IF(AND(A653&lt;DATE(2023,10,1),C653=177000),"CAPPED 200L",
IF(AND(A653&lt;DATE(2023,10,1),C653=357000),"CAPPED 500L",
IF(AND(A653&gt;=DATE(2023,10,1),A653&lt;DATE(2024,4,1),C653=90000),"UNLIMITED 50L",
IF(AND(A653&gt;=DATE(2023,10,1),A653&lt;DATE(2024,4,1),C653=144000),"UNLIMITED 100L",
IF(AND(A653&gt;=DATE(2023,10,1),A653&lt;DATE(2024,4,1),C653=198000),"UNLIMITED 150L",
IF(AND(A653&gt;=DATE(2023,10,1),A653&lt;DATE(2024,4,1),C653=315000),"UNLIMITED 300L",
IF(AND(A653&gt;=DATE(2024,4,1),C653=105000),"UNLIMITED 50L",
IF(AND(A653&gt;=DATE(2024,4,1),C653=195000),"UNLIMITED 100L",
IF(AND(A653&gt;=DATE(2024,4,1),C653=276000),"UNLIMITED 150L",
IF(AND(A653&gt;=DATE(2024,4,1),C653=435000),"UNLIMITED 300L",""))))))))))))))))))))))))))))))))))))))))))</f>
        <v>CAPPED 200R</v>
      </c>
      <c r="I653" s="4" t="s">
        <v>857</v>
      </c>
      <c r="J653" s="3">
        <f t="shared" si="87"/>
        <v>59000</v>
      </c>
      <c r="K653" s="3">
        <f t="shared" si="88"/>
        <v>0</v>
      </c>
      <c r="L653" s="5" t="str">
        <f t="shared" si="89"/>
        <v>70</v>
      </c>
      <c r="M653" s="3">
        <f t="shared" ref="M653:M705" si="91">(L653/100)*J653</f>
        <v>41300</v>
      </c>
      <c r="N653" s="6">
        <f t="shared" ref="N653:N705" si="92">100-L653</f>
        <v>30</v>
      </c>
      <c r="O653" s="3">
        <f t="shared" ref="O653:O705" si="93">J653-M653</f>
        <v>17700</v>
      </c>
    </row>
    <row r="654" spans="1:15" x14ac:dyDescent="0.25">
      <c r="A654" s="2">
        <v>45187</v>
      </c>
      <c r="B654" s="4" t="s">
        <v>647</v>
      </c>
      <c r="C654" s="3">
        <v>25000</v>
      </c>
      <c r="D654" s="4" t="s">
        <v>29</v>
      </c>
      <c r="E654" s="4" t="s">
        <v>30</v>
      </c>
      <c r="F654" s="4" t="s">
        <v>31</v>
      </c>
      <c r="G654" s="4" t="s">
        <v>130</v>
      </c>
      <c r="H654" s="4" t="str">
        <f t="shared" si="90"/>
        <v>UNLIMITED 50R</v>
      </c>
      <c r="I654" s="4" t="s">
        <v>854</v>
      </c>
      <c r="J654" s="3">
        <f t="shared" si="87"/>
        <v>25000</v>
      </c>
      <c r="K654" s="3">
        <f t="shared" si="88"/>
        <v>0</v>
      </c>
      <c r="L654" s="5" t="str">
        <f t="shared" si="89"/>
        <v>65</v>
      </c>
      <c r="M654" s="3">
        <f t="shared" si="91"/>
        <v>16250</v>
      </c>
      <c r="N654" s="6">
        <f t="shared" si="92"/>
        <v>35</v>
      </c>
      <c r="O654" s="3">
        <f t="shared" si="93"/>
        <v>8750</v>
      </c>
    </row>
    <row r="655" spans="1:15" x14ac:dyDescent="0.25">
      <c r="A655" s="2">
        <v>45189</v>
      </c>
      <c r="B655" s="4" t="s">
        <v>648</v>
      </c>
      <c r="C655" s="3">
        <v>25000</v>
      </c>
      <c r="D655" s="4" t="s">
        <v>29</v>
      </c>
      <c r="E655" s="4" t="s">
        <v>30</v>
      </c>
      <c r="F655" s="4" t="s">
        <v>409</v>
      </c>
      <c r="G655" s="4" t="s">
        <v>130</v>
      </c>
      <c r="H655" s="4" t="str">
        <f t="shared" si="90"/>
        <v>UNLIMITED 50R</v>
      </c>
      <c r="I655" s="4" t="s">
        <v>854</v>
      </c>
      <c r="J655" s="3">
        <f t="shared" ref="J655:J686" si="94">IF(OR(I655="UNLIMITED 50", I655="UNLIMITED 100", I655="UNLIMITED 150", I655="UNLIMITED 300", I655="CAPPED 200", I655="CAPPED 500"), C655-35000,
IF(OR(I655="UNLIMITED 50(Recurrent)", I655="UNLIMITED 100(Recurrent)", I655="UNLIMITED 150(Recurrent)", I655="UNLIMITED 300(Recurrent)", I655="CAPPED 200(Recurrent)", I655="CAPPED 500(Recurrent)"), C655,
IF(OR(I655="UNLIMITED 50 (No logistics)", I655="UNLIMITED 100 (No logistics)", I655="UNLIMITED 150 (No logistics)", I655="UNLIMITED 300 (No logistics)", I655="CAPPED 200 (No logistics)", I655="CAPPED 500 (No logistics)"), C655,
IF(I655="N/A", "N/A", ""))))</f>
        <v>25000</v>
      </c>
      <c r="K655" s="3">
        <f t="shared" si="88"/>
        <v>0</v>
      </c>
      <c r="L655" s="5" t="str">
        <f t="shared" si="89"/>
        <v>65</v>
      </c>
      <c r="M655" s="3">
        <f t="shared" si="91"/>
        <v>16250</v>
      </c>
      <c r="N655" s="6">
        <f t="shared" si="92"/>
        <v>35</v>
      </c>
      <c r="O655" s="3">
        <f t="shared" si="93"/>
        <v>8750</v>
      </c>
    </row>
    <row r="656" spans="1:15" x14ac:dyDescent="0.25">
      <c r="A656" s="2">
        <v>45190</v>
      </c>
      <c r="B656" s="4" t="s">
        <v>649</v>
      </c>
      <c r="C656" s="3">
        <v>25000</v>
      </c>
      <c r="D656" s="4" t="s">
        <v>57</v>
      </c>
      <c r="E656" s="4" t="s">
        <v>155</v>
      </c>
      <c r="F656" s="4" t="s">
        <v>46</v>
      </c>
      <c r="G656" s="4" t="s">
        <v>130</v>
      </c>
      <c r="H656" s="4" t="str">
        <f t="shared" si="90"/>
        <v>UNLIMITED 50R</v>
      </c>
      <c r="I656" s="4" t="s">
        <v>854</v>
      </c>
      <c r="J656" s="3">
        <f t="shared" si="94"/>
        <v>25000</v>
      </c>
      <c r="K656" s="3">
        <f t="shared" si="88"/>
        <v>0</v>
      </c>
      <c r="L656" s="5" t="str">
        <f t="shared" si="89"/>
        <v>65</v>
      </c>
      <c r="M656" s="3">
        <f t="shared" si="91"/>
        <v>16250</v>
      </c>
      <c r="N656" s="6">
        <f t="shared" si="92"/>
        <v>35</v>
      </c>
      <c r="O656" s="3">
        <f t="shared" si="93"/>
        <v>8750</v>
      </c>
    </row>
    <row r="657" spans="1:15" x14ac:dyDescent="0.25">
      <c r="A657" s="2">
        <v>45194</v>
      </c>
      <c r="B657" s="4" t="s">
        <v>650</v>
      </c>
      <c r="C657" s="3">
        <v>25000</v>
      </c>
      <c r="D657" s="4" t="s">
        <v>57</v>
      </c>
      <c r="E657" s="4" t="s">
        <v>155</v>
      </c>
      <c r="F657" s="4" t="s">
        <v>46</v>
      </c>
      <c r="G657" s="4" t="s">
        <v>130</v>
      </c>
      <c r="H657" s="4" t="str">
        <f t="shared" si="90"/>
        <v>UNLIMITED 50R</v>
      </c>
      <c r="I657" s="4" t="s">
        <v>854</v>
      </c>
      <c r="J657" s="3">
        <f t="shared" si="94"/>
        <v>25000</v>
      </c>
      <c r="K657" s="3">
        <f t="shared" si="88"/>
        <v>0</v>
      </c>
      <c r="L657" s="5" t="str">
        <f t="shared" si="89"/>
        <v>65</v>
      </c>
      <c r="M657" s="3">
        <f t="shared" si="91"/>
        <v>16250</v>
      </c>
      <c r="N657" s="6">
        <f t="shared" si="92"/>
        <v>35</v>
      </c>
      <c r="O657" s="3">
        <f t="shared" si="93"/>
        <v>8750</v>
      </c>
    </row>
    <row r="658" spans="1:15" x14ac:dyDescent="0.25">
      <c r="A658" s="2">
        <v>45195</v>
      </c>
      <c r="B658" s="4" t="s">
        <v>636</v>
      </c>
      <c r="C658" s="3">
        <v>114000</v>
      </c>
      <c r="D658" s="4" t="s">
        <v>29</v>
      </c>
      <c r="E658" s="4" t="s">
        <v>36</v>
      </c>
      <c r="F658" s="4" t="s">
        <v>37</v>
      </c>
      <c r="G658" s="4" t="s">
        <v>130</v>
      </c>
      <c r="H658" s="4" t="str">
        <f t="shared" si="90"/>
        <v>UNLIMITED 100L</v>
      </c>
      <c r="I658" s="4" t="s">
        <v>862</v>
      </c>
      <c r="J658" s="3">
        <f t="shared" si="94"/>
        <v>114000</v>
      </c>
      <c r="K658" s="3">
        <f t="shared" si="88"/>
        <v>0</v>
      </c>
      <c r="L658" s="5" t="str">
        <f t="shared" si="89"/>
        <v>68</v>
      </c>
      <c r="M658" s="3">
        <f t="shared" si="91"/>
        <v>77520</v>
      </c>
      <c r="N658" s="6">
        <f t="shared" si="92"/>
        <v>32</v>
      </c>
      <c r="O658" s="3">
        <f t="shared" si="93"/>
        <v>36480</v>
      </c>
    </row>
    <row r="659" spans="1:15" x14ac:dyDescent="0.25">
      <c r="A659" s="2">
        <v>45199</v>
      </c>
      <c r="B659" s="4" t="s">
        <v>651</v>
      </c>
      <c r="C659" s="3">
        <v>25000</v>
      </c>
      <c r="D659" s="4" t="s">
        <v>57</v>
      </c>
      <c r="E659" s="4" t="s">
        <v>50</v>
      </c>
      <c r="F659" s="4" t="s">
        <v>46</v>
      </c>
      <c r="G659" s="4" t="s">
        <v>130</v>
      </c>
      <c r="H659" s="4" t="str">
        <f t="shared" si="90"/>
        <v>UNLIMITED 50R</v>
      </c>
      <c r="I659" s="4" t="s">
        <v>854</v>
      </c>
      <c r="J659" s="3">
        <f t="shared" si="94"/>
        <v>25000</v>
      </c>
      <c r="K659" s="3">
        <f t="shared" si="88"/>
        <v>0</v>
      </c>
      <c r="L659" s="5" t="str">
        <f t="shared" si="89"/>
        <v>65</v>
      </c>
      <c r="M659" s="3">
        <f t="shared" si="91"/>
        <v>16250</v>
      </c>
      <c r="N659" s="6">
        <f t="shared" si="92"/>
        <v>35</v>
      </c>
      <c r="O659" s="3">
        <f t="shared" si="93"/>
        <v>8750</v>
      </c>
    </row>
    <row r="660" spans="1:15" x14ac:dyDescent="0.25">
      <c r="A660" s="2">
        <v>45200</v>
      </c>
      <c r="B660" s="4" t="s">
        <v>652</v>
      </c>
      <c r="C660" s="3">
        <v>1000</v>
      </c>
      <c r="D660" s="4" t="s">
        <v>29</v>
      </c>
      <c r="E660" s="4" t="s">
        <v>50</v>
      </c>
      <c r="F660" s="4" t="s">
        <v>46</v>
      </c>
      <c r="G660" s="4" t="s">
        <v>203</v>
      </c>
      <c r="H660" s="4" t="s">
        <v>864</v>
      </c>
      <c r="I660" s="4" t="s">
        <v>864</v>
      </c>
      <c r="J660" s="3" t="str">
        <f t="shared" si="94"/>
        <v>N/A</v>
      </c>
      <c r="K660" s="3" t="str">
        <f t="shared" si="88"/>
        <v>N/A</v>
      </c>
      <c r="L660" s="5" t="str">
        <f t="shared" si="89"/>
        <v>N/A</v>
      </c>
      <c r="M660" s="3" t="s">
        <v>864</v>
      </c>
      <c r="N660" s="6" t="s">
        <v>864</v>
      </c>
      <c r="O660" s="3" t="s">
        <v>864</v>
      </c>
    </row>
    <row r="661" spans="1:15" x14ac:dyDescent="0.25">
      <c r="A661" s="2">
        <v>45275</v>
      </c>
      <c r="B661" s="4" t="s">
        <v>120</v>
      </c>
      <c r="C661" s="3">
        <v>4667</v>
      </c>
      <c r="D661" s="4" t="s">
        <v>29</v>
      </c>
      <c r="E661" s="4" t="s">
        <v>30</v>
      </c>
      <c r="F661" s="4" t="s">
        <v>31</v>
      </c>
      <c r="G661" s="4" t="s">
        <v>437</v>
      </c>
      <c r="H661" s="4" t="s">
        <v>864</v>
      </c>
      <c r="I661" s="4" t="s">
        <v>864</v>
      </c>
      <c r="J661" s="3" t="str">
        <f t="shared" si="94"/>
        <v>N/A</v>
      </c>
      <c r="K661" s="3" t="str">
        <f t="shared" si="88"/>
        <v>N/A</v>
      </c>
      <c r="L661" s="5" t="str">
        <f t="shared" si="89"/>
        <v>N/A</v>
      </c>
      <c r="M661" s="3" t="s">
        <v>864</v>
      </c>
      <c r="N661" s="6" t="s">
        <v>864</v>
      </c>
      <c r="O661" s="3" t="s">
        <v>864</v>
      </c>
    </row>
    <row r="662" spans="1:15" x14ac:dyDescent="0.25">
      <c r="A662" s="2">
        <v>45275</v>
      </c>
      <c r="B662" s="4" t="s">
        <v>653</v>
      </c>
      <c r="C662" s="3">
        <v>4667</v>
      </c>
      <c r="D662" s="4" t="s">
        <v>29</v>
      </c>
      <c r="E662" s="4" t="s">
        <v>30</v>
      </c>
      <c r="F662" s="4" t="s">
        <v>31</v>
      </c>
      <c r="G662" s="4" t="s">
        <v>437</v>
      </c>
      <c r="H662" s="4" t="s">
        <v>864</v>
      </c>
      <c r="I662" s="4" t="s">
        <v>864</v>
      </c>
      <c r="J662" s="3" t="str">
        <f t="shared" si="94"/>
        <v>N/A</v>
      </c>
      <c r="K662" s="3" t="str">
        <f t="shared" si="88"/>
        <v>N/A</v>
      </c>
      <c r="L662" s="5" t="str">
        <f t="shared" si="89"/>
        <v>N/A</v>
      </c>
      <c r="M662" s="3" t="s">
        <v>864</v>
      </c>
      <c r="N662" s="6" t="s">
        <v>864</v>
      </c>
      <c r="O662" s="3" t="s">
        <v>864</v>
      </c>
    </row>
    <row r="663" spans="1:15" x14ac:dyDescent="0.25">
      <c r="A663" s="2">
        <v>45275</v>
      </c>
      <c r="B663" s="4" t="s">
        <v>654</v>
      </c>
      <c r="C663" s="3">
        <v>4667</v>
      </c>
      <c r="D663" s="4" t="s">
        <v>29</v>
      </c>
      <c r="E663" s="4" t="s">
        <v>30</v>
      </c>
      <c r="F663" s="4" t="s">
        <v>31</v>
      </c>
      <c r="G663" s="4" t="s">
        <v>437</v>
      </c>
      <c r="H663" s="4" t="s">
        <v>864</v>
      </c>
      <c r="I663" s="4" t="s">
        <v>864</v>
      </c>
      <c r="J663" s="3" t="str">
        <f t="shared" si="94"/>
        <v>N/A</v>
      </c>
      <c r="K663" s="3" t="str">
        <f t="shared" si="88"/>
        <v>N/A</v>
      </c>
      <c r="L663" s="5" t="str">
        <f t="shared" si="89"/>
        <v>N/A</v>
      </c>
      <c r="M663" s="3" t="s">
        <v>864</v>
      </c>
      <c r="N663" s="6" t="s">
        <v>864</v>
      </c>
      <c r="O663" s="3" t="s">
        <v>864</v>
      </c>
    </row>
    <row r="664" spans="1:15" x14ac:dyDescent="0.25">
      <c r="A664" s="2">
        <v>45213</v>
      </c>
      <c r="B664" s="4" t="s">
        <v>137</v>
      </c>
      <c r="C664" s="3">
        <v>4675</v>
      </c>
      <c r="D664" s="4" t="s">
        <v>29</v>
      </c>
      <c r="E664" s="4" t="s">
        <v>30</v>
      </c>
      <c r="F664" s="4" t="s">
        <v>31</v>
      </c>
      <c r="G664" s="4" t="s">
        <v>437</v>
      </c>
      <c r="H664" s="4" t="s">
        <v>864</v>
      </c>
      <c r="I664" s="4" t="s">
        <v>864</v>
      </c>
      <c r="J664" s="3" t="str">
        <f t="shared" si="94"/>
        <v>N/A</v>
      </c>
      <c r="K664" s="3" t="str">
        <f t="shared" si="88"/>
        <v>N/A</v>
      </c>
      <c r="L664" s="5" t="str">
        <f t="shared" si="89"/>
        <v>N/A</v>
      </c>
      <c r="M664" s="3" t="s">
        <v>864</v>
      </c>
      <c r="N664" s="6" t="s">
        <v>864</v>
      </c>
      <c r="O664" s="3" t="s">
        <v>864</v>
      </c>
    </row>
    <row r="665" spans="1:15" x14ac:dyDescent="0.25">
      <c r="A665" s="2">
        <v>45213</v>
      </c>
      <c r="B665" s="4" t="s">
        <v>645</v>
      </c>
      <c r="C665" s="3">
        <v>4675</v>
      </c>
      <c r="D665" s="4" t="s">
        <v>29</v>
      </c>
      <c r="E665" s="4" t="s">
        <v>30</v>
      </c>
      <c r="F665" s="4" t="s">
        <v>31</v>
      </c>
      <c r="G665" s="4" t="s">
        <v>437</v>
      </c>
      <c r="H665" s="4" t="s">
        <v>864</v>
      </c>
      <c r="I665" s="4" t="s">
        <v>864</v>
      </c>
      <c r="J665" s="3" t="str">
        <f t="shared" si="94"/>
        <v>N/A</v>
      </c>
      <c r="K665" s="3" t="str">
        <f t="shared" si="88"/>
        <v>N/A</v>
      </c>
      <c r="L665" s="5" t="str">
        <f t="shared" si="89"/>
        <v>N/A</v>
      </c>
      <c r="M665" s="3" t="s">
        <v>864</v>
      </c>
      <c r="N665" s="6" t="s">
        <v>864</v>
      </c>
      <c r="O665" s="3" t="s">
        <v>864</v>
      </c>
    </row>
    <row r="666" spans="1:15" x14ac:dyDescent="0.25">
      <c r="A666" s="2">
        <v>45213</v>
      </c>
      <c r="B666" s="4" t="s">
        <v>655</v>
      </c>
      <c r="C666" s="3">
        <v>4675</v>
      </c>
      <c r="D666" s="4" t="s">
        <v>29</v>
      </c>
      <c r="E666" s="4" t="s">
        <v>30</v>
      </c>
      <c r="F666" s="4" t="s">
        <v>31</v>
      </c>
      <c r="G666" s="4" t="s">
        <v>437</v>
      </c>
      <c r="H666" s="4" t="s">
        <v>864</v>
      </c>
      <c r="I666" s="4" t="s">
        <v>864</v>
      </c>
      <c r="J666" s="3" t="str">
        <f t="shared" si="94"/>
        <v>N/A</v>
      </c>
      <c r="K666" s="3" t="str">
        <f t="shared" si="88"/>
        <v>N/A</v>
      </c>
      <c r="L666" s="5" t="str">
        <f t="shared" si="89"/>
        <v>N/A</v>
      </c>
      <c r="M666" s="3" t="s">
        <v>864</v>
      </c>
      <c r="N666" s="6" t="s">
        <v>864</v>
      </c>
      <c r="O666" s="3" t="s">
        <v>864</v>
      </c>
    </row>
    <row r="667" spans="1:15" x14ac:dyDescent="0.25">
      <c r="A667" s="2">
        <v>45213</v>
      </c>
      <c r="B667" s="4" t="s">
        <v>129</v>
      </c>
      <c r="C667" s="3">
        <v>5000</v>
      </c>
      <c r="D667" s="4" t="s">
        <v>29</v>
      </c>
      <c r="E667" s="4" t="s">
        <v>30</v>
      </c>
      <c r="F667" s="4" t="s">
        <v>31</v>
      </c>
      <c r="G667" s="4" t="s">
        <v>437</v>
      </c>
      <c r="H667" s="4" t="s">
        <v>864</v>
      </c>
      <c r="I667" s="4" t="s">
        <v>864</v>
      </c>
      <c r="J667" s="3" t="str">
        <f t="shared" si="94"/>
        <v>N/A</v>
      </c>
      <c r="K667" s="3" t="str">
        <f t="shared" si="88"/>
        <v>N/A</v>
      </c>
      <c r="L667" s="5" t="str">
        <f t="shared" si="89"/>
        <v>N/A</v>
      </c>
      <c r="M667" s="3" t="s">
        <v>864</v>
      </c>
      <c r="N667" s="6" t="s">
        <v>864</v>
      </c>
      <c r="O667" s="3" t="s">
        <v>864</v>
      </c>
    </row>
    <row r="668" spans="1:15" x14ac:dyDescent="0.25">
      <c r="A668" s="2">
        <v>45213</v>
      </c>
      <c r="B668" s="4" t="s">
        <v>131</v>
      </c>
      <c r="C668" s="3">
        <v>5000</v>
      </c>
      <c r="D668" s="4" t="s">
        <v>29</v>
      </c>
      <c r="E668" s="4" t="s">
        <v>30</v>
      </c>
      <c r="F668" s="4" t="s">
        <v>31</v>
      </c>
      <c r="G668" s="4" t="s">
        <v>437</v>
      </c>
      <c r="H668" s="4" t="s">
        <v>864</v>
      </c>
      <c r="I668" s="4" t="s">
        <v>864</v>
      </c>
      <c r="J668" s="3" t="str">
        <f t="shared" si="94"/>
        <v>N/A</v>
      </c>
      <c r="K668" s="3" t="str">
        <f t="shared" si="88"/>
        <v>N/A</v>
      </c>
      <c r="L668" s="5" t="str">
        <f t="shared" si="89"/>
        <v>N/A</v>
      </c>
      <c r="M668" s="3" t="s">
        <v>864</v>
      </c>
      <c r="N668" s="6" t="s">
        <v>864</v>
      </c>
      <c r="O668" s="3" t="s">
        <v>864</v>
      </c>
    </row>
    <row r="669" spans="1:15" x14ac:dyDescent="0.25">
      <c r="A669" s="2">
        <v>45213</v>
      </c>
      <c r="B669" s="4" t="s">
        <v>132</v>
      </c>
      <c r="C669" s="3">
        <v>5000</v>
      </c>
      <c r="D669" s="4" t="s">
        <v>29</v>
      </c>
      <c r="E669" s="4" t="s">
        <v>30</v>
      </c>
      <c r="F669" s="4" t="s">
        <v>31</v>
      </c>
      <c r="G669" s="4" t="s">
        <v>437</v>
      </c>
      <c r="H669" s="4" t="s">
        <v>864</v>
      </c>
      <c r="I669" s="4" t="s">
        <v>864</v>
      </c>
      <c r="J669" s="3" t="str">
        <f t="shared" si="94"/>
        <v>N/A</v>
      </c>
      <c r="K669" s="3" t="str">
        <f t="shared" si="88"/>
        <v>N/A</v>
      </c>
      <c r="L669" s="5" t="str">
        <f t="shared" si="89"/>
        <v>N/A</v>
      </c>
      <c r="M669" s="3" t="s">
        <v>864</v>
      </c>
      <c r="N669" s="6" t="s">
        <v>864</v>
      </c>
      <c r="O669" s="3" t="s">
        <v>864</v>
      </c>
    </row>
    <row r="670" spans="1:15" x14ac:dyDescent="0.25">
      <c r="A670" s="2">
        <v>45213</v>
      </c>
      <c r="B670" s="4" t="s">
        <v>133</v>
      </c>
      <c r="C670" s="3">
        <v>5000</v>
      </c>
      <c r="D670" s="4" t="s">
        <v>29</v>
      </c>
      <c r="E670" s="4" t="s">
        <v>30</v>
      </c>
      <c r="F670" s="4" t="s">
        <v>31</v>
      </c>
      <c r="G670" s="4" t="s">
        <v>437</v>
      </c>
      <c r="H670" s="4" t="s">
        <v>864</v>
      </c>
      <c r="I670" s="4" t="s">
        <v>864</v>
      </c>
      <c r="J670" s="3" t="str">
        <f t="shared" si="94"/>
        <v>N/A</v>
      </c>
      <c r="K670" s="3" t="str">
        <f t="shared" si="88"/>
        <v>N/A</v>
      </c>
      <c r="L670" s="5" t="str">
        <f t="shared" si="89"/>
        <v>N/A</v>
      </c>
      <c r="M670" s="3" t="s">
        <v>864</v>
      </c>
      <c r="N670" s="6" t="s">
        <v>864</v>
      </c>
      <c r="O670" s="3" t="s">
        <v>864</v>
      </c>
    </row>
    <row r="671" spans="1:15" x14ac:dyDescent="0.25">
      <c r="A671" s="2">
        <v>45213</v>
      </c>
      <c r="B671" s="4" t="s">
        <v>134</v>
      </c>
      <c r="C671" s="3">
        <v>5000</v>
      </c>
      <c r="D671" s="4" t="s">
        <v>29</v>
      </c>
      <c r="E671" s="4" t="s">
        <v>30</v>
      </c>
      <c r="F671" s="4" t="s">
        <v>31</v>
      </c>
      <c r="G671" s="4" t="s">
        <v>437</v>
      </c>
      <c r="H671" s="4" t="s">
        <v>864</v>
      </c>
      <c r="I671" s="4" t="s">
        <v>864</v>
      </c>
      <c r="J671" s="3" t="str">
        <f t="shared" si="94"/>
        <v>N/A</v>
      </c>
      <c r="K671" s="3" t="str">
        <f t="shared" si="88"/>
        <v>N/A</v>
      </c>
      <c r="L671" s="5" t="str">
        <f t="shared" si="89"/>
        <v>N/A</v>
      </c>
      <c r="M671" s="3" t="s">
        <v>864</v>
      </c>
      <c r="N671" s="6" t="s">
        <v>864</v>
      </c>
      <c r="O671" s="3" t="s">
        <v>864</v>
      </c>
    </row>
    <row r="672" spans="1:15" x14ac:dyDescent="0.25">
      <c r="A672" s="2">
        <v>45213</v>
      </c>
      <c r="B672" s="4" t="s">
        <v>135</v>
      </c>
      <c r="C672" s="3">
        <v>5000</v>
      </c>
      <c r="D672" s="4" t="s">
        <v>29</v>
      </c>
      <c r="E672" s="4" t="s">
        <v>30</v>
      </c>
      <c r="F672" s="4" t="s">
        <v>31</v>
      </c>
      <c r="G672" s="4" t="s">
        <v>437</v>
      </c>
      <c r="H672" s="4" t="s">
        <v>864</v>
      </c>
      <c r="I672" s="4" t="s">
        <v>864</v>
      </c>
      <c r="J672" s="3" t="str">
        <f t="shared" si="94"/>
        <v>N/A</v>
      </c>
      <c r="K672" s="3" t="str">
        <f t="shared" si="88"/>
        <v>N/A</v>
      </c>
      <c r="L672" s="5" t="str">
        <f t="shared" si="89"/>
        <v>N/A</v>
      </c>
      <c r="M672" s="3" t="s">
        <v>864</v>
      </c>
      <c r="N672" s="6" t="s">
        <v>864</v>
      </c>
      <c r="O672" s="3" t="s">
        <v>864</v>
      </c>
    </row>
    <row r="673" spans="1:15" x14ac:dyDescent="0.25">
      <c r="A673" s="2">
        <v>45213</v>
      </c>
      <c r="B673" s="4" t="s">
        <v>136</v>
      </c>
      <c r="C673" s="3">
        <v>5000</v>
      </c>
      <c r="D673" s="4" t="s">
        <v>29</v>
      </c>
      <c r="E673" s="4" t="s">
        <v>30</v>
      </c>
      <c r="F673" s="4" t="s">
        <v>31</v>
      </c>
      <c r="G673" s="4" t="s">
        <v>437</v>
      </c>
      <c r="H673" s="4" t="s">
        <v>864</v>
      </c>
      <c r="I673" s="4" t="s">
        <v>864</v>
      </c>
      <c r="J673" s="3" t="str">
        <f t="shared" si="94"/>
        <v>N/A</v>
      </c>
      <c r="K673" s="3" t="str">
        <f t="shared" si="88"/>
        <v>N/A</v>
      </c>
      <c r="L673" s="5" t="str">
        <f t="shared" si="89"/>
        <v>N/A</v>
      </c>
      <c r="M673" s="3" t="s">
        <v>864</v>
      </c>
      <c r="N673" s="6" t="s">
        <v>864</v>
      </c>
      <c r="O673" s="3" t="s">
        <v>864</v>
      </c>
    </row>
    <row r="674" spans="1:15" x14ac:dyDescent="0.25">
      <c r="A674" s="2">
        <v>45213</v>
      </c>
      <c r="B674" s="4" t="s">
        <v>656</v>
      </c>
      <c r="C674" s="3">
        <v>5000</v>
      </c>
      <c r="D674" s="4" t="s">
        <v>29</v>
      </c>
      <c r="E674" s="4" t="s">
        <v>30</v>
      </c>
      <c r="F674" s="4" t="s">
        <v>31</v>
      </c>
      <c r="G674" s="4" t="s">
        <v>437</v>
      </c>
      <c r="H674" s="4" t="s">
        <v>864</v>
      </c>
      <c r="I674" s="4" t="s">
        <v>864</v>
      </c>
      <c r="J674" s="3" t="str">
        <f t="shared" si="94"/>
        <v>N/A</v>
      </c>
      <c r="K674" s="3" t="str">
        <f t="shared" si="88"/>
        <v>N/A</v>
      </c>
      <c r="L674" s="5" t="str">
        <f t="shared" si="89"/>
        <v>N/A</v>
      </c>
      <c r="M674" s="3" t="s">
        <v>864</v>
      </c>
      <c r="N674" s="6" t="s">
        <v>864</v>
      </c>
      <c r="O674" s="3" t="s">
        <v>864</v>
      </c>
    </row>
    <row r="675" spans="1:15" x14ac:dyDescent="0.25">
      <c r="A675" s="2">
        <v>45213</v>
      </c>
      <c r="B675" s="4" t="s">
        <v>655</v>
      </c>
      <c r="C675" s="3">
        <v>5000</v>
      </c>
      <c r="D675" s="4" t="s">
        <v>29</v>
      </c>
      <c r="E675" s="4" t="s">
        <v>30</v>
      </c>
      <c r="F675" s="4" t="s">
        <v>31</v>
      </c>
      <c r="G675" s="4" t="s">
        <v>437</v>
      </c>
      <c r="H675" s="4" t="s">
        <v>864</v>
      </c>
      <c r="I675" s="4" t="s">
        <v>864</v>
      </c>
      <c r="J675" s="3" t="str">
        <f t="shared" si="94"/>
        <v>N/A</v>
      </c>
      <c r="K675" s="3" t="str">
        <f t="shared" si="88"/>
        <v>N/A</v>
      </c>
      <c r="L675" s="5" t="str">
        <f t="shared" si="89"/>
        <v>N/A</v>
      </c>
      <c r="M675" s="3" t="s">
        <v>864</v>
      </c>
      <c r="N675" s="6" t="s">
        <v>864</v>
      </c>
      <c r="O675" s="3" t="s">
        <v>864</v>
      </c>
    </row>
    <row r="676" spans="1:15" x14ac:dyDescent="0.25">
      <c r="A676" s="2">
        <v>45213</v>
      </c>
      <c r="B676" s="4" t="s">
        <v>657</v>
      </c>
      <c r="C676" s="3">
        <v>5000</v>
      </c>
      <c r="D676" s="4" t="s">
        <v>29</v>
      </c>
      <c r="E676" s="4" t="s">
        <v>30</v>
      </c>
      <c r="F676" s="4" t="s">
        <v>31</v>
      </c>
      <c r="G676" s="4" t="s">
        <v>437</v>
      </c>
      <c r="H676" s="4" t="s">
        <v>864</v>
      </c>
      <c r="I676" s="4" t="s">
        <v>864</v>
      </c>
      <c r="J676" s="3" t="str">
        <f t="shared" si="94"/>
        <v>N/A</v>
      </c>
      <c r="K676" s="3" t="str">
        <f t="shared" si="88"/>
        <v>N/A</v>
      </c>
      <c r="L676" s="5" t="str">
        <f t="shared" si="89"/>
        <v>N/A</v>
      </c>
      <c r="M676" s="3" t="s">
        <v>864</v>
      </c>
      <c r="N676" s="6" t="s">
        <v>864</v>
      </c>
      <c r="O676" s="3" t="s">
        <v>864</v>
      </c>
    </row>
    <row r="677" spans="1:15" x14ac:dyDescent="0.25">
      <c r="A677" s="2">
        <v>45213</v>
      </c>
      <c r="B677" s="4" t="s">
        <v>658</v>
      </c>
      <c r="C677" s="3">
        <v>5000</v>
      </c>
      <c r="D677" s="4" t="s">
        <v>29</v>
      </c>
      <c r="E677" s="4" t="s">
        <v>30</v>
      </c>
      <c r="F677" s="4" t="s">
        <v>31</v>
      </c>
      <c r="G677" s="4" t="s">
        <v>437</v>
      </c>
      <c r="H677" s="4" t="s">
        <v>864</v>
      </c>
      <c r="I677" s="4" t="s">
        <v>864</v>
      </c>
      <c r="J677" s="3" t="str">
        <f t="shared" si="94"/>
        <v>N/A</v>
      </c>
      <c r="K677" s="3" t="str">
        <f t="shared" si="88"/>
        <v>N/A</v>
      </c>
      <c r="L677" s="5" t="str">
        <f t="shared" si="89"/>
        <v>N/A</v>
      </c>
      <c r="M677" s="3" t="s">
        <v>864</v>
      </c>
      <c r="N677" s="6" t="s">
        <v>864</v>
      </c>
      <c r="O677" s="3" t="s">
        <v>864</v>
      </c>
    </row>
    <row r="678" spans="1:15" x14ac:dyDescent="0.25">
      <c r="A678" s="2">
        <v>45213</v>
      </c>
      <c r="B678" s="4" t="s">
        <v>659</v>
      </c>
      <c r="C678" s="3">
        <v>5000</v>
      </c>
      <c r="D678" s="4" t="s">
        <v>29</v>
      </c>
      <c r="E678" s="4" t="s">
        <v>30</v>
      </c>
      <c r="F678" s="4" t="s">
        <v>31</v>
      </c>
      <c r="G678" s="4" t="s">
        <v>437</v>
      </c>
      <c r="H678" s="4" t="s">
        <v>864</v>
      </c>
      <c r="I678" s="4" t="s">
        <v>864</v>
      </c>
      <c r="J678" s="3" t="str">
        <f t="shared" si="94"/>
        <v>N/A</v>
      </c>
      <c r="K678" s="3" t="str">
        <f t="shared" si="88"/>
        <v>N/A</v>
      </c>
      <c r="L678" s="5" t="str">
        <f t="shared" si="89"/>
        <v>N/A</v>
      </c>
      <c r="M678" s="3" t="s">
        <v>864</v>
      </c>
      <c r="N678" s="6" t="s">
        <v>864</v>
      </c>
      <c r="O678" s="3" t="s">
        <v>864</v>
      </c>
    </row>
    <row r="679" spans="1:15" x14ac:dyDescent="0.25">
      <c r="A679" s="2">
        <v>45213</v>
      </c>
      <c r="B679" s="4" t="s">
        <v>660</v>
      </c>
      <c r="C679" s="3">
        <v>5000</v>
      </c>
      <c r="D679" s="4" t="s">
        <v>29</v>
      </c>
      <c r="E679" s="4" t="s">
        <v>30</v>
      </c>
      <c r="F679" s="4" t="s">
        <v>31</v>
      </c>
      <c r="G679" s="4" t="s">
        <v>437</v>
      </c>
      <c r="H679" s="4" t="s">
        <v>864</v>
      </c>
      <c r="I679" s="4" t="s">
        <v>864</v>
      </c>
      <c r="J679" s="3" t="str">
        <f t="shared" si="94"/>
        <v>N/A</v>
      </c>
      <c r="K679" s="3" t="str">
        <f t="shared" si="88"/>
        <v>N/A</v>
      </c>
      <c r="L679" s="5" t="str">
        <f t="shared" si="89"/>
        <v>N/A</v>
      </c>
      <c r="M679" s="3" t="s">
        <v>864</v>
      </c>
      <c r="N679" s="6" t="s">
        <v>864</v>
      </c>
      <c r="O679" s="3" t="s">
        <v>864</v>
      </c>
    </row>
    <row r="680" spans="1:15" x14ac:dyDescent="0.25">
      <c r="A680" s="2">
        <v>45213</v>
      </c>
      <c r="B680" s="4" t="s">
        <v>661</v>
      </c>
      <c r="C680" s="3">
        <v>5000</v>
      </c>
      <c r="D680" s="4" t="s">
        <v>29</v>
      </c>
      <c r="E680" s="4" t="s">
        <v>30</v>
      </c>
      <c r="F680" s="4" t="s">
        <v>31</v>
      </c>
      <c r="G680" s="4" t="s">
        <v>437</v>
      </c>
      <c r="H680" s="4" t="s">
        <v>864</v>
      </c>
      <c r="I680" s="4" t="s">
        <v>864</v>
      </c>
      <c r="J680" s="3" t="str">
        <f t="shared" si="94"/>
        <v>N/A</v>
      </c>
      <c r="K680" s="3" t="str">
        <f t="shared" si="88"/>
        <v>N/A</v>
      </c>
      <c r="L680" s="5" t="str">
        <f t="shared" si="89"/>
        <v>N/A</v>
      </c>
      <c r="M680" s="3" t="s">
        <v>864</v>
      </c>
      <c r="N680" s="6" t="s">
        <v>864</v>
      </c>
      <c r="O680" s="3" t="s">
        <v>864</v>
      </c>
    </row>
    <row r="681" spans="1:15" x14ac:dyDescent="0.25">
      <c r="A681" s="2">
        <v>45213</v>
      </c>
      <c r="B681" s="4" t="s">
        <v>657</v>
      </c>
      <c r="C681" s="3">
        <v>5000</v>
      </c>
      <c r="D681" s="4" t="s">
        <v>29</v>
      </c>
      <c r="E681" s="4" t="s">
        <v>30</v>
      </c>
      <c r="F681" s="4" t="s">
        <v>31</v>
      </c>
      <c r="G681" s="4" t="s">
        <v>437</v>
      </c>
      <c r="H681" s="4" t="s">
        <v>864</v>
      </c>
      <c r="I681" s="4" t="s">
        <v>864</v>
      </c>
      <c r="J681" s="3" t="str">
        <f t="shared" si="94"/>
        <v>N/A</v>
      </c>
      <c r="K681" s="3" t="str">
        <f t="shared" si="88"/>
        <v>N/A</v>
      </c>
      <c r="L681" s="5" t="str">
        <f t="shared" si="89"/>
        <v>N/A</v>
      </c>
      <c r="M681" s="3" t="s">
        <v>864</v>
      </c>
      <c r="N681" s="6" t="s">
        <v>864</v>
      </c>
      <c r="O681" s="3" t="s">
        <v>864</v>
      </c>
    </row>
    <row r="682" spans="1:15" x14ac:dyDescent="0.25">
      <c r="A682" s="2">
        <v>45213</v>
      </c>
      <c r="B682" s="4" t="s">
        <v>658</v>
      </c>
      <c r="C682" s="3">
        <v>5000</v>
      </c>
      <c r="D682" s="4" t="s">
        <v>29</v>
      </c>
      <c r="E682" s="4" t="s">
        <v>30</v>
      </c>
      <c r="F682" s="4" t="s">
        <v>31</v>
      </c>
      <c r="G682" s="4" t="s">
        <v>437</v>
      </c>
      <c r="H682" s="4" t="s">
        <v>864</v>
      </c>
      <c r="I682" s="4" t="s">
        <v>864</v>
      </c>
      <c r="J682" s="3" t="str">
        <f t="shared" si="94"/>
        <v>N/A</v>
      </c>
      <c r="K682" s="3" t="str">
        <f t="shared" si="88"/>
        <v>N/A</v>
      </c>
      <c r="L682" s="5" t="str">
        <f t="shared" si="89"/>
        <v>N/A</v>
      </c>
      <c r="M682" s="3" t="s">
        <v>864</v>
      </c>
      <c r="N682" s="6" t="s">
        <v>864</v>
      </c>
      <c r="O682" s="3" t="s">
        <v>864</v>
      </c>
    </row>
    <row r="683" spans="1:15" x14ac:dyDescent="0.25">
      <c r="A683" s="2">
        <v>45213</v>
      </c>
      <c r="B683" s="4" t="s">
        <v>659</v>
      </c>
      <c r="C683" s="3">
        <v>5000</v>
      </c>
      <c r="D683" s="4" t="s">
        <v>29</v>
      </c>
      <c r="E683" s="4" t="s">
        <v>30</v>
      </c>
      <c r="F683" s="4" t="s">
        <v>31</v>
      </c>
      <c r="G683" s="4" t="s">
        <v>437</v>
      </c>
      <c r="H683" s="4" t="s">
        <v>864</v>
      </c>
      <c r="I683" s="4" t="s">
        <v>864</v>
      </c>
      <c r="J683" s="3" t="str">
        <f t="shared" si="94"/>
        <v>N/A</v>
      </c>
      <c r="K683" s="3" t="str">
        <f t="shared" si="88"/>
        <v>N/A</v>
      </c>
      <c r="L683" s="5" t="str">
        <f t="shared" si="89"/>
        <v>N/A</v>
      </c>
      <c r="M683" s="3" t="s">
        <v>864</v>
      </c>
      <c r="N683" s="6" t="s">
        <v>864</v>
      </c>
      <c r="O683" s="3" t="s">
        <v>864</v>
      </c>
    </row>
    <row r="684" spans="1:15" x14ac:dyDescent="0.25">
      <c r="A684" s="2">
        <v>45213</v>
      </c>
      <c r="B684" s="4" t="s">
        <v>660</v>
      </c>
      <c r="C684" s="3">
        <v>5000</v>
      </c>
      <c r="D684" s="4" t="s">
        <v>29</v>
      </c>
      <c r="E684" s="4" t="s">
        <v>30</v>
      </c>
      <c r="F684" s="4" t="s">
        <v>31</v>
      </c>
      <c r="G684" s="4" t="s">
        <v>437</v>
      </c>
      <c r="H684" s="4" t="s">
        <v>864</v>
      </c>
      <c r="I684" s="4" t="s">
        <v>864</v>
      </c>
      <c r="J684" s="3" t="str">
        <f t="shared" si="94"/>
        <v>N/A</v>
      </c>
      <c r="K684" s="3" t="str">
        <f t="shared" si="88"/>
        <v>N/A</v>
      </c>
      <c r="L684" s="5" t="str">
        <f t="shared" si="89"/>
        <v>N/A</v>
      </c>
      <c r="M684" s="3" t="s">
        <v>864</v>
      </c>
      <c r="N684" s="6" t="s">
        <v>864</v>
      </c>
      <c r="O684" s="3" t="s">
        <v>864</v>
      </c>
    </row>
    <row r="685" spans="1:15" x14ac:dyDescent="0.25">
      <c r="A685" s="2">
        <v>45213</v>
      </c>
      <c r="B685" s="4" t="s">
        <v>661</v>
      </c>
      <c r="C685" s="3">
        <v>5000</v>
      </c>
      <c r="D685" s="4" t="s">
        <v>29</v>
      </c>
      <c r="E685" s="4" t="s">
        <v>30</v>
      </c>
      <c r="F685" s="4" t="s">
        <v>31</v>
      </c>
      <c r="G685" s="4" t="s">
        <v>437</v>
      </c>
      <c r="H685" s="4" t="s">
        <v>864</v>
      </c>
      <c r="I685" s="4" t="s">
        <v>864</v>
      </c>
      <c r="J685" s="3" t="str">
        <f t="shared" si="94"/>
        <v>N/A</v>
      </c>
      <c r="K685" s="3" t="str">
        <f t="shared" si="88"/>
        <v>N/A</v>
      </c>
      <c r="L685" s="5" t="str">
        <f t="shared" si="89"/>
        <v>N/A</v>
      </c>
      <c r="M685" s="3" t="s">
        <v>864</v>
      </c>
      <c r="N685" s="6" t="s">
        <v>864</v>
      </c>
      <c r="O685" s="3" t="s">
        <v>864</v>
      </c>
    </row>
    <row r="686" spans="1:15" x14ac:dyDescent="0.25">
      <c r="A686" s="2">
        <v>45213</v>
      </c>
      <c r="B686" s="4" t="s">
        <v>662</v>
      </c>
      <c r="C686" s="3">
        <v>5000</v>
      </c>
      <c r="D686" s="4" t="s">
        <v>29</v>
      </c>
      <c r="E686" s="4" t="s">
        <v>30</v>
      </c>
      <c r="F686" s="4" t="s">
        <v>31</v>
      </c>
      <c r="G686" s="4" t="s">
        <v>437</v>
      </c>
      <c r="H686" s="4" t="s">
        <v>864</v>
      </c>
      <c r="I686" s="4" t="s">
        <v>864</v>
      </c>
      <c r="J686" s="3" t="str">
        <f t="shared" si="94"/>
        <v>N/A</v>
      </c>
      <c r="K686" s="3" t="str">
        <f t="shared" si="88"/>
        <v>N/A</v>
      </c>
      <c r="L686" s="5" t="str">
        <f t="shared" si="89"/>
        <v>N/A</v>
      </c>
      <c r="M686" s="3" t="s">
        <v>864</v>
      </c>
      <c r="N686" s="6" t="s">
        <v>864</v>
      </c>
      <c r="O686" s="3" t="s">
        <v>864</v>
      </c>
    </row>
    <row r="687" spans="1:15" x14ac:dyDescent="0.25">
      <c r="A687" s="2">
        <v>45213</v>
      </c>
      <c r="B687" s="4" t="s">
        <v>663</v>
      </c>
      <c r="C687" s="3">
        <v>5000</v>
      </c>
      <c r="D687" s="4" t="s">
        <v>29</v>
      </c>
      <c r="E687" s="4" t="s">
        <v>30</v>
      </c>
      <c r="F687" s="4" t="s">
        <v>31</v>
      </c>
      <c r="G687" s="4" t="s">
        <v>437</v>
      </c>
      <c r="H687" s="4" t="s">
        <v>864</v>
      </c>
      <c r="I687" s="4" t="s">
        <v>864</v>
      </c>
      <c r="J687" s="3" t="str">
        <f t="shared" ref="J687:J718" si="95">IF(OR(I687="UNLIMITED 50", I687="UNLIMITED 100", I687="UNLIMITED 150", I687="UNLIMITED 300", I687="CAPPED 200", I687="CAPPED 500"), C687-35000,
IF(OR(I687="UNLIMITED 50(Recurrent)", I687="UNLIMITED 100(Recurrent)", I687="UNLIMITED 150(Recurrent)", I687="UNLIMITED 300(Recurrent)", I687="CAPPED 200(Recurrent)", I687="CAPPED 500(Recurrent)"), C687,
IF(OR(I687="UNLIMITED 50 (No logistics)", I687="UNLIMITED 100 (No logistics)", I687="UNLIMITED 150 (No logistics)", I687="UNLIMITED 300 (No logistics)", I687="CAPPED 200 (No logistics)", I687="CAPPED 500 (No logistics)"), C687,
IF(I687="N/A", "N/A", ""))))</f>
        <v>N/A</v>
      </c>
      <c r="K687" s="3" t="str">
        <f t="shared" si="88"/>
        <v>N/A</v>
      </c>
      <c r="L687" s="5" t="str">
        <f t="shared" si="89"/>
        <v>N/A</v>
      </c>
      <c r="M687" s="3" t="s">
        <v>864</v>
      </c>
      <c r="N687" s="6" t="s">
        <v>864</v>
      </c>
      <c r="O687" s="3" t="s">
        <v>864</v>
      </c>
    </row>
    <row r="688" spans="1:15" x14ac:dyDescent="0.25">
      <c r="A688" s="2">
        <v>45240</v>
      </c>
      <c r="B688" s="4" t="s">
        <v>664</v>
      </c>
      <c r="C688" s="3">
        <v>5000</v>
      </c>
      <c r="D688" s="4" t="s">
        <v>29</v>
      </c>
      <c r="E688" s="4" t="s">
        <v>30</v>
      </c>
      <c r="F688" s="4" t="s">
        <v>31</v>
      </c>
      <c r="G688" s="4" t="s">
        <v>437</v>
      </c>
      <c r="H688" s="4" t="s">
        <v>864</v>
      </c>
      <c r="I688" s="4" t="s">
        <v>864</v>
      </c>
      <c r="J688" s="3" t="str">
        <f t="shared" si="95"/>
        <v>N/A</v>
      </c>
      <c r="K688" s="3" t="str">
        <f t="shared" si="88"/>
        <v>N/A</v>
      </c>
      <c r="L688" s="5" t="str">
        <f t="shared" si="89"/>
        <v>N/A</v>
      </c>
      <c r="M688" s="3" t="s">
        <v>864</v>
      </c>
      <c r="N688" s="6" t="s">
        <v>864</v>
      </c>
      <c r="O688" s="3" t="s">
        <v>864</v>
      </c>
    </row>
    <row r="689" spans="1:15" x14ac:dyDescent="0.25">
      <c r="A689" s="2">
        <v>45263</v>
      </c>
      <c r="B689" s="4" t="s">
        <v>665</v>
      </c>
      <c r="C689" s="3">
        <v>5000</v>
      </c>
      <c r="D689" s="4" t="s">
        <v>29</v>
      </c>
      <c r="E689" s="4" t="s">
        <v>30</v>
      </c>
      <c r="F689" s="4" t="s">
        <v>409</v>
      </c>
      <c r="G689" s="4" t="s">
        <v>437</v>
      </c>
      <c r="H689" s="4" t="s">
        <v>864</v>
      </c>
      <c r="I689" s="4" t="s">
        <v>864</v>
      </c>
      <c r="J689" s="3" t="str">
        <f t="shared" si="95"/>
        <v>N/A</v>
      </c>
      <c r="K689" s="3" t="str">
        <f t="shared" si="88"/>
        <v>N/A</v>
      </c>
      <c r="L689" s="5" t="str">
        <f t="shared" si="89"/>
        <v>N/A</v>
      </c>
      <c r="M689" s="3" t="s">
        <v>864</v>
      </c>
      <c r="N689" s="6" t="s">
        <v>864</v>
      </c>
      <c r="O689" s="3" t="s">
        <v>864</v>
      </c>
    </row>
    <row r="690" spans="1:15" x14ac:dyDescent="0.25">
      <c r="A690" s="2">
        <v>45275</v>
      </c>
      <c r="B690" s="4" t="s">
        <v>124</v>
      </c>
      <c r="C690" s="3">
        <v>5000</v>
      </c>
      <c r="D690" s="4" t="s">
        <v>29</v>
      </c>
      <c r="E690" s="4" t="s">
        <v>30</v>
      </c>
      <c r="F690" s="4" t="s">
        <v>31</v>
      </c>
      <c r="G690" s="4" t="s">
        <v>437</v>
      </c>
      <c r="H690" s="4" t="s">
        <v>864</v>
      </c>
      <c r="I690" s="4" t="s">
        <v>864</v>
      </c>
      <c r="J690" s="3" t="str">
        <f t="shared" si="95"/>
        <v>N/A</v>
      </c>
      <c r="K690" s="3" t="str">
        <f t="shared" si="88"/>
        <v>N/A</v>
      </c>
      <c r="L690" s="5" t="str">
        <f t="shared" si="89"/>
        <v>N/A</v>
      </c>
      <c r="M690" s="3" t="s">
        <v>864</v>
      </c>
      <c r="N690" s="6" t="s">
        <v>864</v>
      </c>
      <c r="O690" s="3" t="s">
        <v>864</v>
      </c>
    </row>
    <row r="691" spans="1:15" x14ac:dyDescent="0.25">
      <c r="A691" s="2">
        <v>45275</v>
      </c>
      <c r="B691" s="4" t="s">
        <v>126</v>
      </c>
      <c r="C691" s="3">
        <v>5000</v>
      </c>
      <c r="D691" s="4" t="s">
        <v>29</v>
      </c>
      <c r="E691" s="4" t="s">
        <v>30</v>
      </c>
      <c r="F691" s="4" t="s">
        <v>31</v>
      </c>
      <c r="G691" s="4" t="s">
        <v>437</v>
      </c>
      <c r="H691" s="4" t="s">
        <v>864</v>
      </c>
      <c r="I691" s="4" t="s">
        <v>864</v>
      </c>
      <c r="J691" s="3" t="str">
        <f t="shared" si="95"/>
        <v>N/A</v>
      </c>
      <c r="K691" s="3" t="str">
        <f t="shared" si="88"/>
        <v>N/A</v>
      </c>
      <c r="L691" s="5" t="str">
        <f t="shared" si="89"/>
        <v>N/A</v>
      </c>
      <c r="M691" s="3" t="s">
        <v>864</v>
      </c>
      <c r="N691" s="6" t="s">
        <v>864</v>
      </c>
      <c r="O691" s="3" t="s">
        <v>864</v>
      </c>
    </row>
    <row r="692" spans="1:15" x14ac:dyDescent="0.25">
      <c r="A692" s="2">
        <v>45275</v>
      </c>
      <c r="B692" s="4" t="s">
        <v>127</v>
      </c>
      <c r="C692" s="3">
        <v>5000</v>
      </c>
      <c r="D692" s="4" t="s">
        <v>29</v>
      </c>
      <c r="E692" s="4" t="s">
        <v>30</v>
      </c>
      <c r="F692" s="4" t="s">
        <v>31</v>
      </c>
      <c r="G692" s="4" t="s">
        <v>437</v>
      </c>
      <c r="H692" s="4" t="s">
        <v>864</v>
      </c>
      <c r="I692" s="4" t="s">
        <v>864</v>
      </c>
      <c r="J692" s="3" t="str">
        <f t="shared" si="95"/>
        <v>N/A</v>
      </c>
      <c r="K692" s="3" t="str">
        <f t="shared" si="88"/>
        <v>N/A</v>
      </c>
      <c r="L692" s="5" t="str">
        <f t="shared" si="89"/>
        <v>N/A</v>
      </c>
      <c r="M692" s="3" t="s">
        <v>864</v>
      </c>
      <c r="N692" s="6" t="s">
        <v>864</v>
      </c>
      <c r="O692" s="3" t="s">
        <v>864</v>
      </c>
    </row>
    <row r="693" spans="1:15" x14ac:dyDescent="0.25">
      <c r="A693" s="2">
        <v>45275</v>
      </c>
      <c r="B693" s="4" t="s">
        <v>666</v>
      </c>
      <c r="C693" s="3">
        <v>5000</v>
      </c>
      <c r="D693" s="4" t="s">
        <v>29</v>
      </c>
      <c r="E693" s="4" t="s">
        <v>30</v>
      </c>
      <c r="F693" s="4" t="s">
        <v>31</v>
      </c>
      <c r="G693" s="4" t="s">
        <v>437</v>
      </c>
      <c r="H693" s="4" t="s">
        <v>864</v>
      </c>
      <c r="I693" s="4" t="s">
        <v>864</v>
      </c>
      <c r="J693" s="3" t="str">
        <f t="shared" si="95"/>
        <v>N/A</v>
      </c>
      <c r="K693" s="3" t="str">
        <f t="shared" si="88"/>
        <v>N/A</v>
      </c>
      <c r="L693" s="5" t="str">
        <f t="shared" si="89"/>
        <v>N/A</v>
      </c>
      <c r="M693" s="3" t="s">
        <v>864</v>
      </c>
      <c r="N693" s="6" t="s">
        <v>864</v>
      </c>
      <c r="O693" s="3" t="s">
        <v>864</v>
      </c>
    </row>
    <row r="694" spans="1:15" x14ac:dyDescent="0.25">
      <c r="A694" s="2">
        <v>45275</v>
      </c>
      <c r="B694" s="4" t="s">
        <v>654</v>
      </c>
      <c r="C694" s="3">
        <v>5000</v>
      </c>
      <c r="D694" s="4" t="s">
        <v>29</v>
      </c>
      <c r="E694" s="4" t="s">
        <v>30</v>
      </c>
      <c r="F694" s="4" t="s">
        <v>31</v>
      </c>
      <c r="G694" s="4" t="s">
        <v>437</v>
      </c>
      <c r="H694" s="4" t="s">
        <v>864</v>
      </c>
      <c r="I694" s="4" t="s">
        <v>864</v>
      </c>
      <c r="J694" s="3" t="str">
        <f t="shared" si="95"/>
        <v>N/A</v>
      </c>
      <c r="K694" s="3" t="str">
        <f t="shared" si="88"/>
        <v>N/A</v>
      </c>
      <c r="L694" s="5" t="str">
        <f t="shared" si="89"/>
        <v>N/A</v>
      </c>
      <c r="M694" s="3" t="s">
        <v>864</v>
      </c>
      <c r="N694" s="6" t="s">
        <v>864</v>
      </c>
      <c r="O694" s="3" t="s">
        <v>864</v>
      </c>
    </row>
    <row r="695" spans="1:15" x14ac:dyDescent="0.25">
      <c r="A695" s="2">
        <v>45275</v>
      </c>
      <c r="B695" s="4" t="s">
        <v>667</v>
      </c>
      <c r="C695" s="3">
        <v>5000</v>
      </c>
      <c r="D695" s="4" t="s">
        <v>29</v>
      </c>
      <c r="E695" s="4" t="s">
        <v>30</v>
      </c>
      <c r="F695" s="4" t="s">
        <v>31</v>
      </c>
      <c r="G695" s="4" t="s">
        <v>437</v>
      </c>
      <c r="H695" s="4" t="s">
        <v>864</v>
      </c>
      <c r="I695" s="4" t="s">
        <v>864</v>
      </c>
      <c r="J695" s="3" t="str">
        <f t="shared" si="95"/>
        <v>N/A</v>
      </c>
      <c r="K695" s="3" t="str">
        <f t="shared" si="88"/>
        <v>N/A</v>
      </c>
      <c r="L695" s="5" t="str">
        <f t="shared" si="89"/>
        <v>N/A</v>
      </c>
      <c r="M695" s="3" t="s">
        <v>864</v>
      </c>
      <c r="N695" s="6" t="s">
        <v>864</v>
      </c>
      <c r="O695" s="3" t="s">
        <v>864</v>
      </c>
    </row>
    <row r="696" spans="1:15" x14ac:dyDescent="0.25">
      <c r="A696" s="2">
        <v>45275</v>
      </c>
      <c r="B696" s="4" t="s">
        <v>667</v>
      </c>
      <c r="C696" s="3">
        <v>5000</v>
      </c>
      <c r="D696" s="4" t="s">
        <v>29</v>
      </c>
      <c r="E696" s="4" t="s">
        <v>30</v>
      </c>
      <c r="F696" s="4" t="s">
        <v>31</v>
      </c>
      <c r="G696" s="4" t="s">
        <v>437</v>
      </c>
      <c r="H696" s="4" t="s">
        <v>864</v>
      </c>
      <c r="I696" s="4" t="s">
        <v>864</v>
      </c>
      <c r="J696" s="3" t="str">
        <f t="shared" si="95"/>
        <v>N/A</v>
      </c>
      <c r="K696" s="3" t="str">
        <f t="shared" si="88"/>
        <v>N/A</v>
      </c>
      <c r="L696" s="5" t="str">
        <f t="shared" si="89"/>
        <v>N/A</v>
      </c>
      <c r="M696" s="3" t="s">
        <v>864</v>
      </c>
      <c r="N696" s="6" t="s">
        <v>864</v>
      </c>
      <c r="O696" s="3" t="s">
        <v>864</v>
      </c>
    </row>
    <row r="697" spans="1:15" x14ac:dyDescent="0.25">
      <c r="A697" s="2">
        <v>45275</v>
      </c>
      <c r="B697" s="4" t="s">
        <v>668</v>
      </c>
      <c r="C697" s="3">
        <v>5000</v>
      </c>
      <c r="D697" s="4" t="s">
        <v>29</v>
      </c>
      <c r="E697" s="4" t="s">
        <v>30</v>
      </c>
      <c r="F697" s="4" t="s">
        <v>31</v>
      </c>
      <c r="G697" s="4" t="s">
        <v>437</v>
      </c>
      <c r="H697" s="4" t="s">
        <v>864</v>
      </c>
      <c r="I697" s="4" t="s">
        <v>864</v>
      </c>
      <c r="J697" s="3" t="str">
        <f t="shared" si="95"/>
        <v>N/A</v>
      </c>
      <c r="K697" s="3" t="str">
        <f t="shared" si="88"/>
        <v>N/A</v>
      </c>
      <c r="L697" s="5" t="str">
        <f t="shared" si="89"/>
        <v>N/A</v>
      </c>
      <c r="M697" s="3" t="s">
        <v>864</v>
      </c>
      <c r="N697" s="6" t="s">
        <v>864</v>
      </c>
      <c r="O697" s="3" t="s">
        <v>864</v>
      </c>
    </row>
    <row r="698" spans="1:15" x14ac:dyDescent="0.25">
      <c r="A698" s="2">
        <v>45275</v>
      </c>
      <c r="B698" s="4" t="s">
        <v>669</v>
      </c>
      <c r="C698" s="3">
        <v>5000</v>
      </c>
      <c r="D698" s="4" t="s">
        <v>29</v>
      </c>
      <c r="E698" s="4" t="s">
        <v>30</v>
      </c>
      <c r="F698" s="4" t="s">
        <v>31</v>
      </c>
      <c r="G698" s="4" t="s">
        <v>437</v>
      </c>
      <c r="H698" s="4" t="s">
        <v>864</v>
      </c>
      <c r="I698" s="4" t="s">
        <v>864</v>
      </c>
      <c r="J698" s="3" t="str">
        <f t="shared" si="95"/>
        <v>N/A</v>
      </c>
      <c r="K698" s="3" t="str">
        <f t="shared" si="88"/>
        <v>N/A</v>
      </c>
      <c r="L698" s="5" t="str">
        <f t="shared" si="89"/>
        <v>N/A</v>
      </c>
      <c r="M698" s="3" t="s">
        <v>864</v>
      </c>
      <c r="N698" s="6" t="s">
        <v>864</v>
      </c>
      <c r="O698" s="3" t="s">
        <v>864</v>
      </c>
    </row>
    <row r="699" spans="1:15" x14ac:dyDescent="0.25">
      <c r="A699" s="2">
        <v>45266</v>
      </c>
      <c r="B699" s="4" t="s">
        <v>670</v>
      </c>
      <c r="C699" s="3">
        <v>10000</v>
      </c>
      <c r="D699" s="4" t="s">
        <v>57</v>
      </c>
      <c r="E699" s="4" t="s">
        <v>155</v>
      </c>
      <c r="F699" s="4" t="s">
        <v>46</v>
      </c>
      <c r="G699" s="4" t="s">
        <v>437</v>
      </c>
      <c r="H699" s="4" t="s">
        <v>864</v>
      </c>
      <c r="I699" s="4" t="s">
        <v>864</v>
      </c>
      <c r="J699" s="3" t="str">
        <f t="shared" si="95"/>
        <v>N/A</v>
      </c>
      <c r="K699" s="3" t="str">
        <f t="shared" si="88"/>
        <v>N/A</v>
      </c>
      <c r="L699" s="5" t="str">
        <f t="shared" si="89"/>
        <v>N/A</v>
      </c>
      <c r="M699" s="3" t="s">
        <v>864</v>
      </c>
      <c r="N699" s="6" t="s">
        <v>864</v>
      </c>
      <c r="O699" s="3" t="s">
        <v>864</v>
      </c>
    </row>
    <row r="700" spans="1:15" x14ac:dyDescent="0.25">
      <c r="A700" s="2">
        <v>45202</v>
      </c>
      <c r="B700" s="4" t="s">
        <v>671</v>
      </c>
      <c r="C700" s="3">
        <v>30000</v>
      </c>
      <c r="D700" s="4" t="s">
        <v>29</v>
      </c>
      <c r="E700" s="4" t="s">
        <v>30</v>
      </c>
      <c r="F700" s="4" t="s">
        <v>31</v>
      </c>
      <c r="G700" s="4" t="s">
        <v>130</v>
      </c>
      <c r="H700" s="4" t="str">
        <f t="shared" ref="H700:H727" si="96">IF(AND(A700&lt;DATE(2023,10,1),C700=110000),"UNLIMITED 50",
IF(AND(A700&lt;DATE(2023,10,1),C700=149000),"UNLIMITED 100",
IF(AND(A700&lt;DATE(2023,10,1),C700=182000),"UNLIMITED 150",
IF(AND(A700&lt;DATE(2023,10,1),C700=332000),"UNLIMITED 300",
IF(AND(A700&lt;DATE(2023,10,1),C700=212000),"CAPPED 200",
IF(AND(A700&lt;DATE(2023,10,1),C700=392000),"CAPPED 500",
IF(AND(A700&lt;DATE(2023,10,1),C700=25000),"UNLIMITED 50R",
IF(AND(A700&lt;DATE(2023,10,1),C700=38000),"UNLIMITED 100R",
IF(AND(A700&lt;DATE(2023,10,1),C700=49000),"UNLIMITED 150R",
IF(AND(A700&lt;DATE(2023,10,1),C700=99000),"UNLIMITED 300R",
IF(AND(A700&lt;DATE(2023,10,1),C700=59000),"CAPPED 200R",
IF(AND(A700&lt;DATE(2023,10,1),C700=119000),"CAPPED 500R",
IF(AND(A700&gt;=DATE(2023,10,1),A700&lt;DATE(2024,4,1),C700=125000),"UNLIMITED 50",
IF(AND(A700&gt;=DATE(2023,10,1),A700&lt;DATE(2024,4,1),C700=179000),"UNLIMITED 100",
IF(AND(A700&gt;=DATE(2023,10,1),A700&lt;DATE(2024,4,1),C700=233000),"UNLIMITED 150",
IF(AND(A700&gt;=DATE(2023,10,1),A700&lt;DATE(2024,4,1),C700=350000),"UNLIMITED 300",
IF(AND(A700&gt;=DATE(2023,10,1),A700&lt;DATE(2024,4,1),C700=30000),"UNLIMITED 50R",
IF(AND(A700&gt;=DATE(2023,10,1),A700&lt;DATE(2024,4,1),C700=48000),"UNLIMITED 100R",
IF(AND(A700&gt;=DATE(2023,10,1),A700&lt;DATE(2024,4,1),C700=66000),"UNLIMITED 150R",
IF(AND(A700&gt;=DATE(2023,10,1),A700&lt;DATE(2024,4,1),C700=105000),"UNLIMITED 300R",
IF(AND(A700&gt;=DATE(2024,4,1),C700=140000),"UNLIMITED 50",
IF(AND(A700&gt;=DATE(2024,4,1),C700=230000),"UNLIMITED 100",
IF(AND(A700&gt;=DATE(2024,4,1),C700=311000),"UNLIMITED 150",
IF(AND(A700&gt;=DATE(2024,4,1),C700=470000),"UNLIMITED 300",
IF(AND(A700&gt;=DATE(2024,4,1),C700=35000),"UNLIMITED 50R",
IF(AND(A700&gt;=DATE(2024,4,1),C700=65000),"UNLIMITED 100R",
IF(AND(A700&gt;=DATE(2024,4,1),C700=92000),"UNLIMITED 150R",
IF(AND(A700&gt;=DATE(2024,4,1),C700=145000),"UNLIMITED 300R",IF(AND(A700&lt;DATE(2023,10,1),C700=75000),"UNLIMITED 50L",
IF(AND(A700&lt;DATE(2023,10,1),C700=114000),"UNLIMITED 100L",
IF(AND(A700&lt;DATE(2023,10,1),C700=147000),"UNLIMITED 150L",
IF(AND(A700&lt;DATE(2023,10,1),C700=297000),"UNLIMITED 300L",
IF(AND(A700&lt;DATE(2023,10,1),C700=177000),"CAPPED 200L",
IF(AND(A700&lt;DATE(2023,10,1),C700=357000),"CAPPED 500L",
IF(AND(A700&gt;=DATE(2023,10,1),A700&lt;DATE(2024,4,1),C700=90000),"UNLIMITED 50L",
IF(AND(A700&gt;=DATE(2023,10,1),A700&lt;DATE(2024,4,1),C700=144000),"UNLIMITED 100L",
IF(AND(A700&gt;=DATE(2023,10,1),A700&lt;DATE(2024,4,1),C700=198000),"UNLIMITED 150L",
IF(AND(A700&gt;=DATE(2023,10,1),A700&lt;DATE(2024,4,1),C700=315000),"UNLIMITED 300L",
IF(AND(A700&gt;=DATE(2024,4,1),C700=105000),"UNLIMITED 50L",
IF(AND(A700&gt;=DATE(2024,4,1),C700=195000),"UNLIMITED 100L",
IF(AND(A700&gt;=DATE(2024,4,1),C700=276000),"UNLIMITED 150L",
IF(AND(A700&gt;=DATE(2024,4,1),C700=435000),"UNLIMITED 300L",""))))))))))))))))))))))))))))))))))))))))))</f>
        <v>UNLIMITED 50R</v>
      </c>
      <c r="I700" s="4" t="s">
        <v>854</v>
      </c>
      <c r="J700" s="3">
        <f t="shared" si="95"/>
        <v>30000</v>
      </c>
      <c r="K700" s="3">
        <f t="shared" si="88"/>
        <v>0</v>
      </c>
      <c r="L700" s="5" t="str">
        <f t="shared" si="89"/>
        <v>65</v>
      </c>
      <c r="M700" s="3">
        <f t="shared" si="91"/>
        <v>19500</v>
      </c>
      <c r="N700" s="6">
        <f t="shared" si="92"/>
        <v>35</v>
      </c>
      <c r="O700" s="3">
        <f t="shared" si="93"/>
        <v>10500</v>
      </c>
    </row>
    <row r="701" spans="1:15" x14ac:dyDescent="0.25">
      <c r="A701" s="2">
        <v>45209</v>
      </c>
      <c r="B701" s="4" t="s">
        <v>672</v>
      </c>
      <c r="C701" s="3">
        <v>30000</v>
      </c>
      <c r="D701" s="4" t="s">
        <v>29</v>
      </c>
      <c r="E701" s="4" t="s">
        <v>30</v>
      </c>
      <c r="F701" s="4" t="s">
        <v>31</v>
      </c>
      <c r="G701" s="4" t="s">
        <v>130</v>
      </c>
      <c r="H701" s="4" t="str">
        <f t="shared" si="96"/>
        <v>UNLIMITED 50R</v>
      </c>
      <c r="I701" s="4" t="s">
        <v>854</v>
      </c>
      <c r="J701" s="3">
        <f t="shared" si="95"/>
        <v>30000</v>
      </c>
      <c r="K701" s="3">
        <f t="shared" si="88"/>
        <v>0</v>
      </c>
      <c r="L701" s="5" t="str">
        <f t="shared" si="89"/>
        <v>65</v>
      </c>
      <c r="M701" s="3">
        <f t="shared" si="91"/>
        <v>19500</v>
      </c>
      <c r="N701" s="6">
        <f t="shared" si="92"/>
        <v>35</v>
      </c>
      <c r="O701" s="3">
        <f t="shared" si="93"/>
        <v>10500</v>
      </c>
    </row>
    <row r="702" spans="1:15" x14ac:dyDescent="0.25">
      <c r="A702" s="2">
        <v>45210</v>
      </c>
      <c r="B702" s="4" t="s">
        <v>673</v>
      </c>
      <c r="C702" s="3">
        <v>30000</v>
      </c>
      <c r="D702" s="4" t="s">
        <v>57</v>
      </c>
      <c r="E702" s="4" t="s">
        <v>50</v>
      </c>
      <c r="F702" s="4" t="s">
        <v>46</v>
      </c>
      <c r="G702" s="4" t="s">
        <v>130</v>
      </c>
      <c r="H702" s="4" t="str">
        <f t="shared" si="96"/>
        <v>UNLIMITED 50R</v>
      </c>
      <c r="I702" s="4" t="s">
        <v>854</v>
      </c>
      <c r="J702" s="3">
        <f t="shared" si="95"/>
        <v>30000</v>
      </c>
      <c r="K702" s="3">
        <f t="shared" si="88"/>
        <v>0</v>
      </c>
      <c r="L702" s="5" t="str">
        <f t="shared" si="89"/>
        <v>65</v>
      </c>
      <c r="M702" s="3">
        <f t="shared" si="91"/>
        <v>19500</v>
      </c>
      <c r="N702" s="6">
        <f t="shared" si="92"/>
        <v>35</v>
      </c>
      <c r="O702" s="3">
        <f t="shared" si="93"/>
        <v>10500</v>
      </c>
    </row>
    <row r="703" spans="1:15" x14ac:dyDescent="0.25">
      <c r="A703" s="2">
        <v>45215</v>
      </c>
      <c r="B703" s="4" t="s">
        <v>674</v>
      </c>
      <c r="C703" s="3">
        <v>30000</v>
      </c>
      <c r="D703" s="4" t="s">
        <v>57</v>
      </c>
      <c r="E703" s="4" t="s">
        <v>36</v>
      </c>
      <c r="F703" s="4" t="s">
        <v>46</v>
      </c>
      <c r="G703" s="4" t="s">
        <v>130</v>
      </c>
      <c r="H703" s="4" t="str">
        <f t="shared" si="96"/>
        <v>UNLIMITED 50R</v>
      </c>
      <c r="I703" s="4" t="s">
        <v>854</v>
      </c>
      <c r="J703" s="3">
        <f t="shared" si="95"/>
        <v>30000</v>
      </c>
      <c r="K703" s="3">
        <f t="shared" si="88"/>
        <v>0</v>
      </c>
      <c r="L703" s="5" t="str">
        <f t="shared" si="89"/>
        <v>65</v>
      </c>
      <c r="M703" s="3">
        <f t="shared" si="91"/>
        <v>19500</v>
      </c>
      <c r="N703" s="6">
        <f t="shared" si="92"/>
        <v>35</v>
      </c>
      <c r="O703" s="3">
        <f t="shared" si="93"/>
        <v>10500</v>
      </c>
    </row>
    <row r="704" spans="1:15" x14ac:dyDescent="0.25">
      <c r="A704" s="2">
        <v>45216</v>
      </c>
      <c r="B704" s="4" t="s">
        <v>675</v>
      </c>
      <c r="C704" s="3">
        <v>30000</v>
      </c>
      <c r="D704" s="4" t="s">
        <v>29</v>
      </c>
      <c r="E704" s="4" t="s">
        <v>30</v>
      </c>
      <c r="F704" s="4" t="s">
        <v>31</v>
      </c>
      <c r="G704" s="4" t="s">
        <v>130</v>
      </c>
      <c r="H704" s="4" t="str">
        <f t="shared" si="96"/>
        <v>UNLIMITED 50R</v>
      </c>
      <c r="I704" s="4" t="s">
        <v>854</v>
      </c>
      <c r="J704" s="3">
        <f t="shared" si="95"/>
        <v>30000</v>
      </c>
      <c r="K704" s="3">
        <f t="shared" si="88"/>
        <v>0</v>
      </c>
      <c r="L704" s="5" t="str">
        <f t="shared" si="89"/>
        <v>65</v>
      </c>
      <c r="M704" s="3">
        <f t="shared" si="91"/>
        <v>19500</v>
      </c>
      <c r="N704" s="6">
        <f t="shared" si="92"/>
        <v>35</v>
      </c>
      <c r="O704" s="3">
        <f t="shared" si="93"/>
        <v>10500</v>
      </c>
    </row>
    <row r="705" spans="1:15" x14ac:dyDescent="0.25">
      <c r="A705" s="2">
        <v>45217</v>
      </c>
      <c r="B705" s="4" t="s">
        <v>581</v>
      </c>
      <c r="C705" s="3">
        <v>30000</v>
      </c>
      <c r="D705" s="4" t="s">
        <v>57</v>
      </c>
      <c r="E705" s="4" t="s">
        <v>155</v>
      </c>
      <c r="F705" s="4" t="s">
        <v>46</v>
      </c>
      <c r="G705" s="4" t="s">
        <v>130</v>
      </c>
      <c r="H705" s="4" t="str">
        <f t="shared" si="96"/>
        <v>UNLIMITED 50R</v>
      </c>
      <c r="I705" s="4" t="s">
        <v>854</v>
      </c>
      <c r="J705" s="3">
        <f t="shared" si="95"/>
        <v>30000</v>
      </c>
      <c r="K705" s="3">
        <f t="shared" si="88"/>
        <v>0</v>
      </c>
      <c r="L705" s="5" t="str">
        <f t="shared" si="89"/>
        <v>65</v>
      </c>
      <c r="M705" s="3">
        <f t="shared" si="91"/>
        <v>19500</v>
      </c>
      <c r="N705" s="6">
        <f t="shared" si="92"/>
        <v>35</v>
      </c>
      <c r="O705" s="3">
        <f t="shared" si="93"/>
        <v>10500</v>
      </c>
    </row>
    <row r="706" spans="1:15" x14ac:dyDescent="0.25">
      <c r="A706" s="2">
        <v>45229</v>
      </c>
      <c r="B706" s="4" t="s">
        <v>554</v>
      </c>
      <c r="C706" s="3">
        <v>30000</v>
      </c>
      <c r="D706" s="4" t="s">
        <v>29</v>
      </c>
      <c r="E706" s="4" t="s">
        <v>30</v>
      </c>
      <c r="F706" s="4" t="s">
        <v>31</v>
      </c>
      <c r="G706" s="4" t="s">
        <v>130</v>
      </c>
      <c r="H706" s="4" t="str">
        <f t="shared" si="96"/>
        <v>UNLIMITED 50R</v>
      </c>
      <c r="I706" s="4" t="s">
        <v>854</v>
      </c>
      <c r="J706" s="3">
        <f t="shared" si="95"/>
        <v>30000</v>
      </c>
      <c r="K706" s="3">
        <f t="shared" ref="K706:K769" si="97">IF(OR(I706="UNLIMITED 50",I706="UNLIMITED 100",I706="UNLIMITED 150",I706="UNLIMITED 300",I706="CAPPED 200",I706="CAPPED 500"),35000,IF(OR(I706="UNLIMITED 50(Recurrent)", I706="UNLIMITED 100(Recurrent)", I706="UNLIMITED 150(Recurrent)", I706="UNLIMITED 300(Recurrent)", I706="CAPPED 200(Recurrent)", I706="CAPPED 500(Recurrent)"), 0,
IF(OR(I706="UNLIMITED 50 (No logistics)", I706="UNLIMITED 100 (No logistics)", I706="UNLIMITED 150 (No logistics)", I706="UNLIMITED 300 (No logistics)", I706="CAPPED 200 (No logistics)", I706="CAPPED 500 (No logistics)"), 0,
IF(I706="N/A", "N/A", ""))))</f>
        <v>0</v>
      </c>
      <c r="L706" s="5" t="str">
        <f t="shared" ref="L706:L769" si="98">IF(OR(I706="UNLIMITED 50", I706="UNLIMITED 50(Recurrent)", I706="UNLIMITED 50 (No logistics)"), "65",
IF(OR(I706="UNLIMITED 100", I706="UNLIMITED 100(Recurrent)", I706="UNLIMITED 100 (No logistics)"), "68",
IF(OR(I706="UNLIMITED 150", I706="UNLIMITED 150(Recurrent)", I706="UNLIMITED 150 (No logistics)"), "71",
IF(OR(I706="UNLIMITED 300", I706="UNLIMITED 300(Recurrent)", I706="UNLIMITED 300 (No logistics)"), "63",
IF(OR(I706="CAPPED 200", I706="CAPPED 200(Recurrent)", I706="CAPPED 200 (No logistics)"), "70",
IF(OR(I706="CAPPED 500", I706="CAPPED 500(Recurrent)", I706="CAPPED 500 (No logistics)"), "69",
IF(I706="N/A", "N/A", "")))))))</f>
        <v>65</v>
      </c>
      <c r="M706" s="3">
        <f t="shared" ref="M706:M769" si="99">(L706/100)*J706</f>
        <v>19500</v>
      </c>
      <c r="N706" s="6">
        <f t="shared" ref="N706:N769" si="100">100-L706</f>
        <v>35</v>
      </c>
      <c r="O706" s="3">
        <f t="shared" ref="O706:O769" si="101">J706-M706</f>
        <v>10500</v>
      </c>
    </row>
    <row r="707" spans="1:15" x14ac:dyDescent="0.25">
      <c r="A707" s="2">
        <v>45221</v>
      </c>
      <c r="B707" s="4" t="s">
        <v>676</v>
      </c>
      <c r="C707" s="3">
        <v>30000</v>
      </c>
      <c r="D707" s="4" t="s">
        <v>57</v>
      </c>
      <c r="E707" s="4" t="s">
        <v>155</v>
      </c>
      <c r="F707" s="4" t="s">
        <v>46</v>
      </c>
      <c r="G707" s="4" t="s">
        <v>130</v>
      </c>
      <c r="H707" s="4" t="str">
        <f t="shared" si="96"/>
        <v>UNLIMITED 50R</v>
      </c>
      <c r="I707" s="4" t="s">
        <v>854</v>
      </c>
      <c r="J707" s="3">
        <f t="shared" si="95"/>
        <v>30000</v>
      </c>
      <c r="K707" s="3">
        <f t="shared" si="97"/>
        <v>0</v>
      </c>
      <c r="L707" s="5" t="str">
        <f t="shared" si="98"/>
        <v>65</v>
      </c>
      <c r="M707" s="3">
        <f t="shared" si="99"/>
        <v>19500</v>
      </c>
      <c r="N707" s="6">
        <f t="shared" si="100"/>
        <v>35</v>
      </c>
      <c r="O707" s="3">
        <f t="shared" si="101"/>
        <v>10500</v>
      </c>
    </row>
    <row r="708" spans="1:15" x14ac:dyDescent="0.25">
      <c r="A708" s="2">
        <v>45223</v>
      </c>
      <c r="B708" s="4" t="s">
        <v>268</v>
      </c>
      <c r="C708" s="3">
        <v>30000</v>
      </c>
      <c r="D708" s="4" t="s">
        <v>29</v>
      </c>
      <c r="E708" s="4" t="s">
        <v>30</v>
      </c>
      <c r="F708" s="4" t="s">
        <v>31</v>
      </c>
      <c r="G708" s="4" t="s">
        <v>130</v>
      </c>
      <c r="H708" s="4" t="str">
        <f t="shared" si="96"/>
        <v>UNLIMITED 50R</v>
      </c>
      <c r="I708" s="4" t="s">
        <v>854</v>
      </c>
      <c r="J708" s="3">
        <f t="shared" si="95"/>
        <v>30000</v>
      </c>
      <c r="K708" s="3">
        <f t="shared" si="97"/>
        <v>0</v>
      </c>
      <c r="L708" s="5" t="str">
        <f t="shared" si="98"/>
        <v>65</v>
      </c>
      <c r="M708" s="3">
        <f t="shared" si="99"/>
        <v>19500</v>
      </c>
      <c r="N708" s="6">
        <f t="shared" si="100"/>
        <v>35</v>
      </c>
      <c r="O708" s="3">
        <f t="shared" si="101"/>
        <v>10500</v>
      </c>
    </row>
    <row r="709" spans="1:15" x14ac:dyDescent="0.25">
      <c r="A709" s="2">
        <v>45229</v>
      </c>
      <c r="B709" s="4" t="s">
        <v>555</v>
      </c>
      <c r="C709" s="3">
        <v>30000</v>
      </c>
      <c r="D709" s="4" t="s">
        <v>29</v>
      </c>
      <c r="E709" s="4" t="s">
        <v>30</v>
      </c>
      <c r="F709" s="4" t="s">
        <v>31</v>
      </c>
      <c r="G709" s="4" t="s">
        <v>130</v>
      </c>
      <c r="H709" s="4" t="str">
        <f t="shared" si="96"/>
        <v>UNLIMITED 50R</v>
      </c>
      <c r="I709" s="4" t="s">
        <v>854</v>
      </c>
      <c r="J709" s="3">
        <f t="shared" si="95"/>
        <v>30000</v>
      </c>
      <c r="K709" s="3">
        <f t="shared" si="97"/>
        <v>0</v>
      </c>
      <c r="L709" s="5" t="str">
        <f t="shared" si="98"/>
        <v>65</v>
      </c>
      <c r="M709" s="3">
        <f t="shared" si="99"/>
        <v>19500</v>
      </c>
      <c r="N709" s="6">
        <f t="shared" si="100"/>
        <v>35</v>
      </c>
      <c r="O709" s="3">
        <f t="shared" si="101"/>
        <v>10500</v>
      </c>
    </row>
    <row r="710" spans="1:15" x14ac:dyDescent="0.25">
      <c r="A710" s="2">
        <v>45229</v>
      </c>
      <c r="B710" s="4" t="s">
        <v>677</v>
      </c>
      <c r="C710" s="3">
        <v>30000</v>
      </c>
      <c r="D710" s="4" t="s">
        <v>57</v>
      </c>
      <c r="E710" s="4" t="s">
        <v>155</v>
      </c>
      <c r="F710" s="4" t="s">
        <v>46</v>
      </c>
      <c r="G710" s="4" t="s">
        <v>130</v>
      </c>
      <c r="H710" s="4" t="str">
        <f t="shared" si="96"/>
        <v>UNLIMITED 50R</v>
      </c>
      <c r="I710" s="4" t="s">
        <v>854</v>
      </c>
      <c r="J710" s="3">
        <f t="shared" si="95"/>
        <v>30000</v>
      </c>
      <c r="K710" s="3">
        <f t="shared" si="97"/>
        <v>0</v>
      </c>
      <c r="L710" s="5" t="str">
        <f t="shared" si="98"/>
        <v>65</v>
      </c>
      <c r="M710" s="3">
        <f t="shared" si="99"/>
        <v>19500</v>
      </c>
      <c r="N710" s="6">
        <f t="shared" si="100"/>
        <v>35</v>
      </c>
      <c r="O710" s="3">
        <f t="shared" si="101"/>
        <v>10500</v>
      </c>
    </row>
    <row r="711" spans="1:15" x14ac:dyDescent="0.25">
      <c r="A711" s="2">
        <v>45232</v>
      </c>
      <c r="B711" s="4" t="s">
        <v>678</v>
      </c>
      <c r="C711" s="3">
        <v>30000</v>
      </c>
      <c r="D711" s="4" t="s">
        <v>57</v>
      </c>
      <c r="E711" s="4" t="s">
        <v>50</v>
      </c>
      <c r="F711" s="4" t="s">
        <v>46</v>
      </c>
      <c r="G711" s="4" t="s">
        <v>130</v>
      </c>
      <c r="H711" s="4" t="str">
        <f t="shared" si="96"/>
        <v>UNLIMITED 50R</v>
      </c>
      <c r="I711" s="4" t="s">
        <v>854</v>
      </c>
      <c r="J711" s="3">
        <f t="shared" si="95"/>
        <v>30000</v>
      </c>
      <c r="K711" s="3">
        <f t="shared" si="97"/>
        <v>0</v>
      </c>
      <c r="L711" s="5" t="str">
        <f t="shared" si="98"/>
        <v>65</v>
      </c>
      <c r="M711" s="3">
        <f t="shared" si="99"/>
        <v>19500</v>
      </c>
      <c r="N711" s="6">
        <f t="shared" si="100"/>
        <v>35</v>
      </c>
      <c r="O711" s="3">
        <f t="shared" si="101"/>
        <v>10500</v>
      </c>
    </row>
    <row r="712" spans="1:15" x14ac:dyDescent="0.25">
      <c r="A712" s="2">
        <v>45232</v>
      </c>
      <c r="B712" s="4" t="s">
        <v>679</v>
      </c>
      <c r="C712" s="3">
        <v>30000</v>
      </c>
      <c r="D712" s="4" t="s">
        <v>29</v>
      </c>
      <c r="E712" s="4" t="s">
        <v>30</v>
      </c>
      <c r="F712" s="4" t="s">
        <v>31</v>
      </c>
      <c r="G712" s="4" t="s">
        <v>130</v>
      </c>
      <c r="H712" s="4" t="str">
        <f t="shared" si="96"/>
        <v>UNLIMITED 50R</v>
      </c>
      <c r="I712" s="4" t="s">
        <v>854</v>
      </c>
      <c r="J712" s="3">
        <f t="shared" si="95"/>
        <v>30000</v>
      </c>
      <c r="K712" s="3">
        <f t="shared" si="97"/>
        <v>0</v>
      </c>
      <c r="L712" s="5" t="str">
        <f t="shared" si="98"/>
        <v>65</v>
      </c>
      <c r="M712" s="3">
        <f t="shared" si="99"/>
        <v>19500</v>
      </c>
      <c r="N712" s="6">
        <f t="shared" si="100"/>
        <v>35</v>
      </c>
      <c r="O712" s="3">
        <f t="shared" si="101"/>
        <v>10500</v>
      </c>
    </row>
    <row r="713" spans="1:15" x14ac:dyDescent="0.25">
      <c r="A713" s="2">
        <v>45236</v>
      </c>
      <c r="B713" s="4" t="s">
        <v>480</v>
      </c>
      <c r="C713" s="3">
        <v>30000</v>
      </c>
      <c r="D713" s="4" t="s">
        <v>57</v>
      </c>
      <c r="E713" s="4" t="s">
        <v>41</v>
      </c>
      <c r="F713" s="4" t="s">
        <v>31</v>
      </c>
      <c r="G713" s="4" t="s">
        <v>130</v>
      </c>
      <c r="H713" s="4" t="str">
        <f t="shared" si="96"/>
        <v>UNLIMITED 50R</v>
      </c>
      <c r="I713" s="4" t="s">
        <v>854</v>
      </c>
      <c r="J713" s="3">
        <f t="shared" si="95"/>
        <v>30000</v>
      </c>
      <c r="K713" s="3">
        <f t="shared" si="97"/>
        <v>0</v>
      </c>
      <c r="L713" s="5" t="str">
        <f t="shared" si="98"/>
        <v>65</v>
      </c>
      <c r="M713" s="3">
        <f t="shared" si="99"/>
        <v>19500</v>
      </c>
      <c r="N713" s="6">
        <f t="shared" si="100"/>
        <v>35</v>
      </c>
      <c r="O713" s="3">
        <f t="shared" si="101"/>
        <v>10500</v>
      </c>
    </row>
    <row r="714" spans="1:15" x14ac:dyDescent="0.25">
      <c r="A714" s="2">
        <v>45237</v>
      </c>
      <c r="B714" s="4" t="s">
        <v>680</v>
      </c>
      <c r="C714" s="3">
        <v>30000</v>
      </c>
      <c r="D714" s="4" t="s">
        <v>29</v>
      </c>
      <c r="E714" s="4" t="s">
        <v>30</v>
      </c>
      <c r="F714" s="4" t="s">
        <v>31</v>
      </c>
      <c r="G714" s="4" t="s">
        <v>130</v>
      </c>
      <c r="H714" s="4" t="str">
        <f t="shared" si="96"/>
        <v>UNLIMITED 50R</v>
      </c>
      <c r="I714" s="4" t="s">
        <v>854</v>
      </c>
      <c r="J714" s="3">
        <f t="shared" si="95"/>
        <v>30000</v>
      </c>
      <c r="K714" s="3">
        <f t="shared" si="97"/>
        <v>0</v>
      </c>
      <c r="L714" s="5" t="str">
        <f t="shared" si="98"/>
        <v>65</v>
      </c>
      <c r="M714" s="3">
        <f t="shared" si="99"/>
        <v>19500</v>
      </c>
      <c r="N714" s="6">
        <f t="shared" si="100"/>
        <v>35</v>
      </c>
      <c r="O714" s="3">
        <f t="shared" si="101"/>
        <v>10500</v>
      </c>
    </row>
    <row r="715" spans="1:15" x14ac:dyDescent="0.25">
      <c r="A715" s="2">
        <v>45237</v>
      </c>
      <c r="B715" s="4" t="s">
        <v>681</v>
      </c>
      <c r="C715" s="3">
        <v>30000</v>
      </c>
      <c r="D715" s="4" t="s">
        <v>29</v>
      </c>
      <c r="E715" s="4" t="s">
        <v>30</v>
      </c>
      <c r="F715" s="4" t="s">
        <v>31</v>
      </c>
      <c r="G715" s="4" t="s">
        <v>130</v>
      </c>
      <c r="H715" s="4" t="str">
        <f t="shared" si="96"/>
        <v>UNLIMITED 50R</v>
      </c>
      <c r="I715" s="4" t="s">
        <v>854</v>
      </c>
      <c r="J715" s="3">
        <f t="shared" si="95"/>
        <v>30000</v>
      </c>
      <c r="K715" s="3">
        <f t="shared" si="97"/>
        <v>0</v>
      </c>
      <c r="L715" s="5" t="str">
        <f t="shared" si="98"/>
        <v>65</v>
      </c>
      <c r="M715" s="3">
        <f t="shared" si="99"/>
        <v>19500</v>
      </c>
      <c r="N715" s="6">
        <f t="shared" si="100"/>
        <v>35</v>
      </c>
      <c r="O715" s="3">
        <f t="shared" si="101"/>
        <v>10500</v>
      </c>
    </row>
    <row r="716" spans="1:15" x14ac:dyDescent="0.25">
      <c r="A716" s="2">
        <v>45240</v>
      </c>
      <c r="B716" s="4" t="s">
        <v>682</v>
      </c>
      <c r="C716" s="3">
        <v>30000</v>
      </c>
      <c r="D716" s="4" t="s">
        <v>57</v>
      </c>
      <c r="E716" s="4" t="s">
        <v>50</v>
      </c>
      <c r="F716" s="4" t="s">
        <v>46</v>
      </c>
      <c r="G716" s="4" t="s">
        <v>130</v>
      </c>
      <c r="H716" s="4" t="str">
        <f t="shared" si="96"/>
        <v>UNLIMITED 50R</v>
      </c>
      <c r="I716" s="4" t="s">
        <v>854</v>
      </c>
      <c r="J716" s="3">
        <f t="shared" si="95"/>
        <v>30000</v>
      </c>
      <c r="K716" s="3">
        <f t="shared" si="97"/>
        <v>0</v>
      </c>
      <c r="L716" s="5" t="str">
        <f t="shared" si="98"/>
        <v>65</v>
      </c>
      <c r="M716" s="3">
        <f t="shared" si="99"/>
        <v>19500</v>
      </c>
      <c r="N716" s="6">
        <f t="shared" si="100"/>
        <v>35</v>
      </c>
      <c r="O716" s="3">
        <f t="shared" si="101"/>
        <v>10500</v>
      </c>
    </row>
    <row r="717" spans="1:15" x14ac:dyDescent="0.25">
      <c r="A717" s="2">
        <v>45240</v>
      </c>
      <c r="B717" s="4" t="s">
        <v>683</v>
      </c>
      <c r="C717" s="3">
        <v>30000</v>
      </c>
      <c r="D717" s="4" t="s">
        <v>29</v>
      </c>
      <c r="E717" s="4" t="s">
        <v>30</v>
      </c>
      <c r="F717" s="4" t="s">
        <v>31</v>
      </c>
      <c r="G717" s="4" t="s">
        <v>130</v>
      </c>
      <c r="H717" s="4" t="str">
        <f t="shared" si="96"/>
        <v>UNLIMITED 50R</v>
      </c>
      <c r="I717" s="4" t="s">
        <v>854</v>
      </c>
      <c r="J717" s="3">
        <f t="shared" si="95"/>
        <v>30000</v>
      </c>
      <c r="K717" s="3">
        <f t="shared" si="97"/>
        <v>0</v>
      </c>
      <c r="L717" s="5" t="str">
        <f t="shared" si="98"/>
        <v>65</v>
      </c>
      <c r="M717" s="3">
        <f t="shared" si="99"/>
        <v>19500</v>
      </c>
      <c r="N717" s="6">
        <f t="shared" si="100"/>
        <v>35</v>
      </c>
      <c r="O717" s="3">
        <f t="shared" si="101"/>
        <v>10500</v>
      </c>
    </row>
    <row r="718" spans="1:15" x14ac:dyDescent="0.25">
      <c r="A718" s="2">
        <v>45243</v>
      </c>
      <c r="B718" s="4" t="s">
        <v>263</v>
      </c>
      <c r="C718" s="3">
        <v>30000</v>
      </c>
      <c r="D718" s="4" t="s">
        <v>29</v>
      </c>
      <c r="E718" s="4" t="s">
        <v>30</v>
      </c>
      <c r="F718" s="4" t="s">
        <v>31</v>
      </c>
      <c r="G718" s="4" t="s">
        <v>130</v>
      </c>
      <c r="H718" s="4" t="str">
        <f t="shared" si="96"/>
        <v>UNLIMITED 50R</v>
      </c>
      <c r="I718" s="4" t="s">
        <v>854</v>
      </c>
      <c r="J718" s="3">
        <f t="shared" si="95"/>
        <v>30000</v>
      </c>
      <c r="K718" s="3">
        <f t="shared" si="97"/>
        <v>0</v>
      </c>
      <c r="L718" s="5" t="str">
        <f t="shared" si="98"/>
        <v>65</v>
      </c>
      <c r="M718" s="3">
        <f t="shared" si="99"/>
        <v>19500</v>
      </c>
      <c r="N718" s="6">
        <f t="shared" si="100"/>
        <v>35</v>
      </c>
      <c r="O718" s="3">
        <f t="shared" si="101"/>
        <v>10500</v>
      </c>
    </row>
    <row r="719" spans="1:15" x14ac:dyDescent="0.25">
      <c r="A719" s="2">
        <v>45248</v>
      </c>
      <c r="B719" s="4" t="s">
        <v>684</v>
      </c>
      <c r="C719" s="3">
        <v>30000</v>
      </c>
      <c r="D719" s="4" t="s">
        <v>57</v>
      </c>
      <c r="E719" s="4" t="s">
        <v>36</v>
      </c>
      <c r="F719" s="4" t="s">
        <v>37</v>
      </c>
      <c r="G719" s="4" t="s">
        <v>130</v>
      </c>
      <c r="H719" s="4" t="str">
        <f t="shared" si="96"/>
        <v>UNLIMITED 50R</v>
      </c>
      <c r="I719" s="4" t="s">
        <v>854</v>
      </c>
      <c r="J719" s="3">
        <f t="shared" ref="J719:J750" si="102">IF(OR(I719="UNLIMITED 50", I719="UNLIMITED 100", I719="UNLIMITED 150", I719="UNLIMITED 300", I719="CAPPED 200", I719="CAPPED 500"), C719-35000,
IF(OR(I719="UNLIMITED 50(Recurrent)", I719="UNLIMITED 100(Recurrent)", I719="UNLIMITED 150(Recurrent)", I719="UNLIMITED 300(Recurrent)", I719="CAPPED 200(Recurrent)", I719="CAPPED 500(Recurrent)"), C719,
IF(OR(I719="UNLIMITED 50 (No logistics)", I719="UNLIMITED 100 (No logistics)", I719="UNLIMITED 150 (No logistics)", I719="UNLIMITED 300 (No logistics)", I719="CAPPED 200 (No logistics)", I719="CAPPED 500 (No logistics)"), C719,
IF(I719="N/A", "N/A", ""))))</f>
        <v>30000</v>
      </c>
      <c r="K719" s="3">
        <f t="shared" si="97"/>
        <v>0</v>
      </c>
      <c r="L719" s="5" t="str">
        <f t="shared" si="98"/>
        <v>65</v>
      </c>
      <c r="M719" s="3">
        <f t="shared" si="99"/>
        <v>19500</v>
      </c>
      <c r="N719" s="6">
        <f t="shared" si="100"/>
        <v>35</v>
      </c>
      <c r="O719" s="3">
        <f t="shared" si="101"/>
        <v>10500</v>
      </c>
    </row>
    <row r="720" spans="1:15" x14ac:dyDescent="0.25">
      <c r="A720" s="2">
        <v>45250</v>
      </c>
      <c r="B720" s="4" t="s">
        <v>685</v>
      </c>
      <c r="C720" s="3">
        <v>30000</v>
      </c>
      <c r="D720" s="4" t="s">
        <v>29</v>
      </c>
      <c r="E720" s="4" t="s">
        <v>30</v>
      </c>
      <c r="F720" s="4" t="s">
        <v>409</v>
      </c>
      <c r="G720" s="4" t="s">
        <v>130</v>
      </c>
      <c r="H720" s="4" t="str">
        <f t="shared" si="96"/>
        <v>UNLIMITED 50R</v>
      </c>
      <c r="I720" s="4" t="s">
        <v>854</v>
      </c>
      <c r="J720" s="3">
        <f t="shared" si="102"/>
        <v>30000</v>
      </c>
      <c r="K720" s="3">
        <f t="shared" si="97"/>
        <v>0</v>
      </c>
      <c r="L720" s="5" t="str">
        <f t="shared" si="98"/>
        <v>65</v>
      </c>
      <c r="M720" s="3">
        <f t="shared" si="99"/>
        <v>19500</v>
      </c>
      <c r="N720" s="6">
        <f t="shared" si="100"/>
        <v>35</v>
      </c>
      <c r="O720" s="3">
        <f t="shared" si="101"/>
        <v>10500</v>
      </c>
    </row>
    <row r="721" spans="1:15" x14ac:dyDescent="0.25">
      <c r="A721" s="2">
        <v>45257</v>
      </c>
      <c r="B721" s="4" t="s">
        <v>686</v>
      </c>
      <c r="C721" s="3">
        <v>30000</v>
      </c>
      <c r="D721" s="4" t="s">
        <v>57</v>
      </c>
      <c r="E721" s="4" t="s">
        <v>155</v>
      </c>
      <c r="F721" s="4" t="s">
        <v>46</v>
      </c>
      <c r="G721" s="4" t="s">
        <v>130</v>
      </c>
      <c r="H721" s="4" t="str">
        <f t="shared" si="96"/>
        <v>UNLIMITED 50R</v>
      </c>
      <c r="I721" s="4" t="s">
        <v>854</v>
      </c>
      <c r="J721" s="3">
        <f t="shared" si="102"/>
        <v>30000</v>
      </c>
      <c r="K721" s="3">
        <f t="shared" si="97"/>
        <v>0</v>
      </c>
      <c r="L721" s="5" t="str">
        <f t="shared" si="98"/>
        <v>65</v>
      </c>
      <c r="M721" s="3">
        <f t="shared" si="99"/>
        <v>19500</v>
      </c>
      <c r="N721" s="6">
        <f t="shared" si="100"/>
        <v>35</v>
      </c>
      <c r="O721" s="3">
        <f t="shared" si="101"/>
        <v>10500</v>
      </c>
    </row>
    <row r="722" spans="1:15" x14ac:dyDescent="0.25">
      <c r="A722" s="2">
        <v>45257</v>
      </c>
      <c r="B722" s="4" t="s">
        <v>687</v>
      </c>
      <c r="C722" s="3">
        <v>30000</v>
      </c>
      <c r="D722" s="4" t="s">
        <v>57</v>
      </c>
      <c r="E722" s="4" t="s">
        <v>155</v>
      </c>
      <c r="F722" s="4" t="s">
        <v>46</v>
      </c>
      <c r="G722" s="4" t="s">
        <v>130</v>
      </c>
      <c r="H722" s="4" t="str">
        <f t="shared" si="96"/>
        <v>UNLIMITED 50R</v>
      </c>
      <c r="I722" s="4" t="s">
        <v>854</v>
      </c>
      <c r="J722" s="3">
        <f t="shared" si="102"/>
        <v>30000</v>
      </c>
      <c r="K722" s="3">
        <f t="shared" si="97"/>
        <v>0</v>
      </c>
      <c r="L722" s="5" t="str">
        <f t="shared" si="98"/>
        <v>65</v>
      </c>
      <c r="M722" s="3">
        <f t="shared" si="99"/>
        <v>19500</v>
      </c>
      <c r="N722" s="6">
        <f t="shared" si="100"/>
        <v>35</v>
      </c>
      <c r="O722" s="3">
        <f t="shared" si="101"/>
        <v>10500</v>
      </c>
    </row>
    <row r="723" spans="1:15" x14ac:dyDescent="0.25">
      <c r="A723" s="2">
        <v>45257</v>
      </c>
      <c r="B723" s="4" t="s">
        <v>688</v>
      </c>
      <c r="C723" s="3">
        <v>30000</v>
      </c>
      <c r="D723" s="4" t="s">
        <v>57</v>
      </c>
      <c r="E723" s="4" t="s">
        <v>155</v>
      </c>
      <c r="F723" s="4" t="s">
        <v>46</v>
      </c>
      <c r="G723" s="4" t="s">
        <v>130</v>
      </c>
      <c r="H723" s="4" t="str">
        <f t="shared" si="96"/>
        <v>UNLIMITED 50R</v>
      </c>
      <c r="I723" s="4" t="s">
        <v>854</v>
      </c>
      <c r="J723" s="3">
        <f t="shared" si="102"/>
        <v>30000</v>
      </c>
      <c r="K723" s="3">
        <f t="shared" si="97"/>
        <v>0</v>
      </c>
      <c r="L723" s="5" t="str">
        <f t="shared" si="98"/>
        <v>65</v>
      </c>
      <c r="M723" s="3">
        <f t="shared" si="99"/>
        <v>19500</v>
      </c>
      <c r="N723" s="6">
        <f t="shared" si="100"/>
        <v>35</v>
      </c>
      <c r="O723" s="3">
        <f t="shared" si="101"/>
        <v>10500</v>
      </c>
    </row>
    <row r="724" spans="1:15" x14ac:dyDescent="0.25">
      <c r="A724" s="2">
        <v>45263</v>
      </c>
      <c r="B724" s="4" t="s">
        <v>689</v>
      </c>
      <c r="C724" s="3">
        <v>30000</v>
      </c>
      <c r="D724" s="4" t="s">
        <v>29</v>
      </c>
      <c r="E724" s="4" t="s">
        <v>30</v>
      </c>
      <c r="F724" s="4" t="s">
        <v>409</v>
      </c>
      <c r="G724" s="4" t="s">
        <v>130</v>
      </c>
      <c r="H724" s="4" t="str">
        <f t="shared" si="96"/>
        <v>UNLIMITED 50R</v>
      </c>
      <c r="I724" s="4" t="s">
        <v>854</v>
      </c>
      <c r="J724" s="3">
        <f t="shared" si="102"/>
        <v>30000</v>
      </c>
      <c r="K724" s="3">
        <f t="shared" si="97"/>
        <v>0</v>
      </c>
      <c r="L724" s="5" t="str">
        <f t="shared" si="98"/>
        <v>65</v>
      </c>
      <c r="M724" s="3">
        <f t="shared" si="99"/>
        <v>19500</v>
      </c>
      <c r="N724" s="6">
        <f t="shared" si="100"/>
        <v>35</v>
      </c>
      <c r="O724" s="3">
        <f t="shared" si="101"/>
        <v>10500</v>
      </c>
    </row>
    <row r="725" spans="1:15" x14ac:dyDescent="0.25">
      <c r="A725" s="2">
        <v>45264</v>
      </c>
      <c r="B725" s="4" t="s">
        <v>690</v>
      </c>
      <c r="C725" s="3">
        <v>30000</v>
      </c>
      <c r="D725" s="4" t="s">
        <v>57</v>
      </c>
      <c r="E725" s="4" t="s">
        <v>50</v>
      </c>
      <c r="F725" s="4" t="s">
        <v>46</v>
      </c>
      <c r="G725" s="4" t="s">
        <v>130</v>
      </c>
      <c r="H725" s="4" t="str">
        <f t="shared" si="96"/>
        <v>UNLIMITED 50R</v>
      </c>
      <c r="I725" s="4" t="s">
        <v>854</v>
      </c>
      <c r="J725" s="3">
        <f t="shared" si="102"/>
        <v>30000</v>
      </c>
      <c r="K725" s="3">
        <f t="shared" si="97"/>
        <v>0</v>
      </c>
      <c r="L725" s="5" t="str">
        <f t="shared" si="98"/>
        <v>65</v>
      </c>
      <c r="M725" s="3">
        <f t="shared" si="99"/>
        <v>19500</v>
      </c>
      <c r="N725" s="6">
        <f t="shared" si="100"/>
        <v>35</v>
      </c>
      <c r="O725" s="3">
        <f t="shared" si="101"/>
        <v>10500</v>
      </c>
    </row>
    <row r="726" spans="1:15" x14ac:dyDescent="0.25">
      <c r="A726" s="2">
        <v>45266</v>
      </c>
      <c r="B726" s="4" t="s">
        <v>691</v>
      </c>
      <c r="C726" s="3">
        <v>30000</v>
      </c>
      <c r="D726" s="4" t="s">
        <v>57</v>
      </c>
      <c r="E726" s="4" t="s">
        <v>155</v>
      </c>
      <c r="F726" s="4" t="s">
        <v>46</v>
      </c>
      <c r="G726" s="4" t="s">
        <v>130</v>
      </c>
      <c r="H726" s="4" t="str">
        <f t="shared" si="96"/>
        <v>UNLIMITED 50R</v>
      </c>
      <c r="I726" s="4" t="s">
        <v>854</v>
      </c>
      <c r="J726" s="3">
        <f t="shared" si="102"/>
        <v>30000</v>
      </c>
      <c r="K726" s="3">
        <f t="shared" si="97"/>
        <v>0</v>
      </c>
      <c r="L726" s="5" t="str">
        <f t="shared" si="98"/>
        <v>65</v>
      </c>
      <c r="M726" s="3">
        <f t="shared" si="99"/>
        <v>19500</v>
      </c>
      <c r="N726" s="6">
        <f t="shared" si="100"/>
        <v>35</v>
      </c>
      <c r="O726" s="3">
        <f t="shared" si="101"/>
        <v>10500</v>
      </c>
    </row>
    <row r="727" spans="1:15" x14ac:dyDescent="0.25">
      <c r="A727" s="2">
        <v>45266</v>
      </c>
      <c r="B727" s="4" t="s">
        <v>692</v>
      </c>
      <c r="C727" s="3">
        <v>30000</v>
      </c>
      <c r="D727" s="4" t="s">
        <v>57</v>
      </c>
      <c r="E727" s="4" t="s">
        <v>155</v>
      </c>
      <c r="F727" s="4" t="s">
        <v>46</v>
      </c>
      <c r="G727" s="4" t="s">
        <v>130</v>
      </c>
      <c r="H727" s="4" t="str">
        <f t="shared" si="96"/>
        <v>UNLIMITED 50R</v>
      </c>
      <c r="I727" s="4" t="s">
        <v>854</v>
      </c>
      <c r="J727" s="3">
        <f t="shared" si="102"/>
        <v>30000</v>
      </c>
      <c r="K727" s="3">
        <f t="shared" si="97"/>
        <v>0</v>
      </c>
      <c r="L727" s="5" t="str">
        <f t="shared" si="98"/>
        <v>65</v>
      </c>
      <c r="M727" s="3">
        <f t="shared" si="99"/>
        <v>19500</v>
      </c>
      <c r="N727" s="6">
        <f t="shared" si="100"/>
        <v>35</v>
      </c>
      <c r="O727" s="3">
        <f t="shared" si="101"/>
        <v>10500</v>
      </c>
    </row>
    <row r="728" spans="1:15" x14ac:dyDescent="0.25">
      <c r="A728" s="2">
        <v>45266</v>
      </c>
      <c r="B728" s="4" t="s">
        <v>693</v>
      </c>
      <c r="C728" s="3">
        <v>35000</v>
      </c>
      <c r="D728" s="4" t="s">
        <v>57</v>
      </c>
      <c r="E728" s="4" t="s">
        <v>155</v>
      </c>
      <c r="F728" s="4" t="s">
        <v>46</v>
      </c>
      <c r="G728" s="4" t="s">
        <v>130</v>
      </c>
      <c r="H728" s="4" t="s">
        <v>871</v>
      </c>
      <c r="I728" s="4" t="s">
        <v>871</v>
      </c>
      <c r="J728" s="3">
        <v>0</v>
      </c>
      <c r="K728" s="3">
        <v>0</v>
      </c>
      <c r="L728" s="6">
        <v>0</v>
      </c>
      <c r="M728" s="3">
        <v>0</v>
      </c>
      <c r="N728" s="6">
        <v>0</v>
      </c>
      <c r="O728" s="3">
        <v>0</v>
      </c>
    </row>
    <row r="729" spans="1:15" x14ac:dyDescent="0.25">
      <c r="A729" s="2">
        <v>45272</v>
      </c>
      <c r="B729" s="4" t="s">
        <v>556</v>
      </c>
      <c r="C729" s="3">
        <v>35000</v>
      </c>
      <c r="D729" s="4" t="s">
        <v>29</v>
      </c>
      <c r="E729" s="4" t="s">
        <v>30</v>
      </c>
      <c r="F729" s="4" t="s">
        <v>31</v>
      </c>
      <c r="G729" s="4" t="s">
        <v>130</v>
      </c>
      <c r="H729" s="4" t="s">
        <v>871</v>
      </c>
      <c r="I729" s="4" t="s">
        <v>871</v>
      </c>
      <c r="J729" s="3">
        <v>0</v>
      </c>
      <c r="K729" s="3">
        <v>0</v>
      </c>
      <c r="L729" s="6">
        <v>0</v>
      </c>
      <c r="M729" s="3">
        <v>0</v>
      </c>
      <c r="N729" s="6">
        <v>0</v>
      </c>
      <c r="O729" s="3">
        <v>0</v>
      </c>
    </row>
    <row r="730" spans="1:15" x14ac:dyDescent="0.25">
      <c r="A730" s="2">
        <v>45276</v>
      </c>
      <c r="B730" s="4" t="s">
        <v>694</v>
      </c>
      <c r="C730" s="3">
        <v>35000</v>
      </c>
      <c r="D730" s="4" t="s">
        <v>57</v>
      </c>
      <c r="E730" s="4" t="s">
        <v>36</v>
      </c>
      <c r="F730" s="4" t="s">
        <v>37</v>
      </c>
      <c r="G730" s="4" t="s">
        <v>130</v>
      </c>
      <c r="H730" s="4" t="s">
        <v>871</v>
      </c>
      <c r="I730" s="4" t="s">
        <v>871</v>
      </c>
      <c r="J730" s="3">
        <v>0</v>
      </c>
      <c r="K730" s="3">
        <v>0</v>
      </c>
      <c r="L730" s="6">
        <v>0</v>
      </c>
      <c r="M730" s="3">
        <v>0</v>
      </c>
      <c r="N730" s="6">
        <v>0</v>
      </c>
      <c r="O730" s="3">
        <v>0</v>
      </c>
    </row>
    <row r="731" spans="1:15" x14ac:dyDescent="0.25">
      <c r="A731" s="2">
        <v>45277</v>
      </c>
      <c r="B731" s="4" t="s">
        <v>695</v>
      </c>
      <c r="C731" s="3">
        <v>35000</v>
      </c>
      <c r="D731" s="4" t="s">
        <v>57</v>
      </c>
      <c r="E731" s="4" t="s">
        <v>36</v>
      </c>
      <c r="F731" s="4" t="s">
        <v>37</v>
      </c>
      <c r="G731" s="4" t="s">
        <v>130</v>
      </c>
      <c r="H731" s="4" t="s">
        <v>871</v>
      </c>
      <c r="I731" s="4" t="s">
        <v>871</v>
      </c>
      <c r="J731" s="3">
        <v>0</v>
      </c>
      <c r="K731" s="3">
        <v>0</v>
      </c>
      <c r="L731" s="6">
        <v>0</v>
      </c>
      <c r="M731" s="3">
        <v>0</v>
      </c>
      <c r="N731" s="6">
        <v>0</v>
      </c>
      <c r="O731" s="3">
        <v>0</v>
      </c>
    </row>
    <row r="732" spans="1:15" x14ac:dyDescent="0.25">
      <c r="A732" s="2">
        <v>45278</v>
      </c>
      <c r="B732" s="4" t="s">
        <v>696</v>
      </c>
      <c r="C732" s="3">
        <v>35000</v>
      </c>
      <c r="D732" s="4" t="s">
        <v>57</v>
      </c>
      <c r="E732" s="4" t="s">
        <v>36</v>
      </c>
      <c r="F732" s="4" t="s">
        <v>37</v>
      </c>
      <c r="G732" s="4" t="s">
        <v>130</v>
      </c>
      <c r="H732" s="4" t="s">
        <v>871</v>
      </c>
      <c r="I732" s="4" t="s">
        <v>871</v>
      </c>
      <c r="J732" s="3">
        <v>0</v>
      </c>
      <c r="K732" s="3">
        <v>0</v>
      </c>
      <c r="L732" s="6">
        <v>0</v>
      </c>
      <c r="M732" s="3">
        <v>0</v>
      </c>
      <c r="N732" s="6">
        <v>0</v>
      </c>
      <c r="O732" s="3">
        <v>0</v>
      </c>
    </row>
    <row r="733" spans="1:15" x14ac:dyDescent="0.25">
      <c r="A733" s="2">
        <v>45278</v>
      </c>
      <c r="B733" s="4" t="s">
        <v>698</v>
      </c>
      <c r="C733" s="3">
        <v>35000</v>
      </c>
      <c r="D733" s="4" t="s">
        <v>57</v>
      </c>
      <c r="E733" s="4" t="s">
        <v>155</v>
      </c>
      <c r="F733" s="4" t="s">
        <v>46</v>
      </c>
      <c r="G733" s="4" t="s">
        <v>130</v>
      </c>
      <c r="H733" s="4" t="s">
        <v>871</v>
      </c>
      <c r="I733" s="4" t="s">
        <v>871</v>
      </c>
      <c r="J733" s="3">
        <v>0</v>
      </c>
      <c r="K733" s="3">
        <v>0</v>
      </c>
      <c r="L733" s="6">
        <v>0</v>
      </c>
      <c r="M733" s="3">
        <v>0</v>
      </c>
      <c r="N733" s="6">
        <v>0</v>
      </c>
      <c r="O733" s="3">
        <v>0</v>
      </c>
    </row>
    <row r="734" spans="1:15" x14ac:dyDescent="0.25">
      <c r="A734" s="2">
        <v>45278</v>
      </c>
      <c r="B734" s="4" t="s">
        <v>699</v>
      </c>
      <c r="C734" s="3">
        <v>35000</v>
      </c>
      <c r="D734" s="4" t="s">
        <v>57</v>
      </c>
      <c r="E734" s="4" t="s">
        <v>50</v>
      </c>
      <c r="F734" s="4" t="s">
        <v>46</v>
      </c>
      <c r="G734" s="4" t="s">
        <v>130</v>
      </c>
      <c r="H734" s="4" t="s">
        <v>871</v>
      </c>
      <c r="I734" s="4" t="s">
        <v>871</v>
      </c>
      <c r="J734" s="3">
        <v>0</v>
      </c>
      <c r="K734" s="3">
        <v>0</v>
      </c>
      <c r="L734" s="6">
        <v>0</v>
      </c>
      <c r="M734" s="3">
        <v>0</v>
      </c>
      <c r="N734" s="6">
        <v>0</v>
      </c>
      <c r="O734" s="3">
        <v>0</v>
      </c>
    </row>
    <row r="735" spans="1:15" x14ac:dyDescent="0.25">
      <c r="A735" s="2">
        <v>45279</v>
      </c>
      <c r="B735" s="4" t="s">
        <v>700</v>
      </c>
      <c r="C735" s="3">
        <v>35000</v>
      </c>
      <c r="D735" s="4" t="s">
        <v>57</v>
      </c>
      <c r="E735" s="4" t="s">
        <v>36</v>
      </c>
      <c r="F735" s="4" t="s">
        <v>37</v>
      </c>
      <c r="G735" s="4" t="s">
        <v>130</v>
      </c>
      <c r="H735" s="4" t="s">
        <v>871</v>
      </c>
      <c r="I735" s="4" t="s">
        <v>871</v>
      </c>
      <c r="J735" s="3">
        <v>0</v>
      </c>
      <c r="K735" s="3">
        <v>0</v>
      </c>
      <c r="L735" s="6">
        <v>0</v>
      </c>
      <c r="M735" s="3">
        <v>0</v>
      </c>
      <c r="N735" s="6">
        <v>0</v>
      </c>
      <c r="O735" s="3">
        <v>0</v>
      </c>
    </row>
    <row r="736" spans="1:15" x14ac:dyDescent="0.25">
      <c r="A736" s="2">
        <v>45280</v>
      </c>
      <c r="B736" s="4" t="s">
        <v>701</v>
      </c>
      <c r="C736" s="3">
        <v>35000</v>
      </c>
      <c r="D736" s="4" t="s">
        <v>57</v>
      </c>
      <c r="E736" s="4" t="s">
        <v>36</v>
      </c>
      <c r="F736" s="4" t="s">
        <v>37</v>
      </c>
      <c r="G736" s="4" t="s">
        <v>130</v>
      </c>
      <c r="H736" s="4" t="s">
        <v>871</v>
      </c>
      <c r="I736" s="4" t="s">
        <v>871</v>
      </c>
      <c r="J736" s="3">
        <v>0</v>
      </c>
      <c r="K736" s="3">
        <v>0</v>
      </c>
      <c r="L736" s="6">
        <v>0</v>
      </c>
      <c r="M736" s="3">
        <v>0</v>
      </c>
      <c r="N736" s="6">
        <v>0</v>
      </c>
      <c r="O736" s="3">
        <v>0</v>
      </c>
    </row>
    <row r="737" spans="1:15" x14ac:dyDescent="0.25">
      <c r="A737" s="2">
        <v>45281</v>
      </c>
      <c r="B737" s="4" t="s">
        <v>702</v>
      </c>
      <c r="C737" s="3">
        <v>35000</v>
      </c>
      <c r="D737" s="4" t="s">
        <v>57</v>
      </c>
      <c r="E737" s="4" t="s">
        <v>36</v>
      </c>
      <c r="F737" s="4" t="s">
        <v>37</v>
      </c>
      <c r="G737" s="4" t="s">
        <v>130</v>
      </c>
      <c r="H737" s="4" t="s">
        <v>871</v>
      </c>
      <c r="I737" s="4" t="s">
        <v>871</v>
      </c>
      <c r="J737" s="3">
        <v>0</v>
      </c>
      <c r="K737" s="3">
        <v>0</v>
      </c>
      <c r="L737" s="6">
        <v>0</v>
      </c>
      <c r="M737" s="3">
        <v>0</v>
      </c>
      <c r="N737" s="6">
        <v>0</v>
      </c>
      <c r="O737" s="3">
        <v>0</v>
      </c>
    </row>
    <row r="738" spans="1:15" x14ac:dyDescent="0.25">
      <c r="A738" s="2">
        <v>45281</v>
      </c>
      <c r="B738" s="4" t="s">
        <v>703</v>
      </c>
      <c r="C738" s="3">
        <v>35000</v>
      </c>
      <c r="D738" s="4" t="s">
        <v>57</v>
      </c>
      <c r="E738" s="4" t="s">
        <v>50</v>
      </c>
      <c r="F738" s="4" t="s">
        <v>46</v>
      </c>
      <c r="G738" s="4" t="s">
        <v>130</v>
      </c>
      <c r="H738" s="4" t="s">
        <v>871</v>
      </c>
      <c r="I738" s="4" t="s">
        <v>871</v>
      </c>
      <c r="J738" s="3">
        <v>0</v>
      </c>
      <c r="K738" s="3">
        <v>0</v>
      </c>
      <c r="L738" s="6">
        <v>0</v>
      </c>
      <c r="M738" s="3">
        <v>0</v>
      </c>
      <c r="N738" s="6">
        <v>0</v>
      </c>
      <c r="O738" s="3">
        <v>0</v>
      </c>
    </row>
    <row r="739" spans="1:15" x14ac:dyDescent="0.25">
      <c r="A739" s="2">
        <v>45287</v>
      </c>
      <c r="B739" s="4" t="s">
        <v>705</v>
      </c>
      <c r="C739" s="3">
        <v>35000</v>
      </c>
      <c r="D739" s="4" t="s">
        <v>29</v>
      </c>
      <c r="E739" s="4" t="s">
        <v>30</v>
      </c>
      <c r="F739" s="4" t="s">
        <v>31</v>
      </c>
      <c r="G739" s="4" t="s">
        <v>130</v>
      </c>
      <c r="H739" s="4" t="s">
        <v>871</v>
      </c>
      <c r="I739" s="4" t="s">
        <v>871</v>
      </c>
      <c r="J739" s="3">
        <v>0</v>
      </c>
      <c r="K739" s="3">
        <v>0</v>
      </c>
      <c r="L739" s="6">
        <v>0</v>
      </c>
      <c r="M739" s="3">
        <v>0</v>
      </c>
      <c r="N739" s="6">
        <v>0</v>
      </c>
      <c r="O739" s="3">
        <v>0</v>
      </c>
    </row>
    <row r="740" spans="1:15" x14ac:dyDescent="0.25">
      <c r="A740" s="2">
        <v>45288</v>
      </c>
      <c r="B740" s="4" t="s">
        <v>706</v>
      </c>
      <c r="C740" s="3">
        <v>35000</v>
      </c>
      <c r="D740" s="4" t="s">
        <v>57</v>
      </c>
      <c r="E740" s="4" t="s">
        <v>155</v>
      </c>
      <c r="F740" s="4" t="s">
        <v>46</v>
      </c>
      <c r="G740" s="4" t="s">
        <v>130</v>
      </c>
      <c r="H740" s="4" t="s">
        <v>871</v>
      </c>
      <c r="I740" s="4" t="s">
        <v>871</v>
      </c>
      <c r="J740" s="3">
        <v>0</v>
      </c>
      <c r="K740" s="3">
        <v>0</v>
      </c>
      <c r="L740" s="6">
        <v>0</v>
      </c>
      <c r="M740" s="3">
        <v>0</v>
      </c>
      <c r="N740" s="6">
        <v>0</v>
      </c>
      <c r="O740" s="3">
        <v>0</v>
      </c>
    </row>
    <row r="741" spans="1:15" x14ac:dyDescent="0.25">
      <c r="A741" s="2">
        <v>45272</v>
      </c>
      <c r="B741" s="4" t="s">
        <v>707</v>
      </c>
      <c r="C741" s="3">
        <v>35000</v>
      </c>
      <c r="D741" s="4" t="s">
        <v>29</v>
      </c>
      <c r="E741" s="4" t="s">
        <v>30</v>
      </c>
      <c r="F741" s="4" t="s">
        <v>31</v>
      </c>
      <c r="G741" s="4" t="s">
        <v>130</v>
      </c>
      <c r="H741" s="4" t="s">
        <v>871</v>
      </c>
      <c r="I741" s="4" t="s">
        <v>871</v>
      </c>
      <c r="J741" s="3">
        <v>0</v>
      </c>
      <c r="K741" s="3">
        <v>0</v>
      </c>
      <c r="L741" s="6">
        <v>0</v>
      </c>
      <c r="M741" s="3">
        <v>0</v>
      </c>
      <c r="N741" s="6">
        <v>0</v>
      </c>
      <c r="O741" s="3">
        <v>0</v>
      </c>
    </row>
    <row r="742" spans="1:15" x14ac:dyDescent="0.25">
      <c r="A742" s="2">
        <v>45239</v>
      </c>
      <c r="B742" s="4" t="s">
        <v>708</v>
      </c>
      <c r="C742" s="3">
        <v>48000</v>
      </c>
      <c r="D742" s="4" t="s">
        <v>29</v>
      </c>
      <c r="E742" s="4" t="s">
        <v>30</v>
      </c>
      <c r="F742" s="4" t="s">
        <v>409</v>
      </c>
      <c r="G742" s="4" t="s">
        <v>130</v>
      </c>
      <c r="H742" s="4" t="str">
        <f>IF(AND(A742&lt;DATE(2023,10,1),C742=110000),"UNLIMITED 50",
IF(AND(A742&lt;DATE(2023,10,1),C742=149000),"UNLIMITED 100",
IF(AND(A742&lt;DATE(2023,10,1),C742=182000),"UNLIMITED 150",
IF(AND(A742&lt;DATE(2023,10,1),C742=332000),"UNLIMITED 300",
IF(AND(A742&lt;DATE(2023,10,1),C742=212000),"CAPPED 200",
IF(AND(A742&lt;DATE(2023,10,1),C742=392000),"CAPPED 500",
IF(AND(A742&lt;DATE(2023,10,1),C742=25000),"UNLIMITED 50R",
IF(AND(A742&lt;DATE(2023,10,1),C742=38000),"UNLIMITED 100R",
IF(AND(A742&lt;DATE(2023,10,1),C742=49000),"UNLIMITED 150R",
IF(AND(A742&lt;DATE(2023,10,1),C742=99000),"UNLIMITED 300R",
IF(AND(A742&lt;DATE(2023,10,1),C742=59000),"CAPPED 200R",
IF(AND(A742&lt;DATE(2023,10,1),C742=119000),"CAPPED 500R",
IF(AND(A742&gt;=DATE(2023,10,1),A742&lt;DATE(2024,4,1),C742=125000),"UNLIMITED 50",
IF(AND(A742&gt;=DATE(2023,10,1),A742&lt;DATE(2024,4,1),C742=179000),"UNLIMITED 100",
IF(AND(A742&gt;=DATE(2023,10,1),A742&lt;DATE(2024,4,1),C742=233000),"UNLIMITED 150",
IF(AND(A742&gt;=DATE(2023,10,1),A742&lt;DATE(2024,4,1),C742=350000),"UNLIMITED 300",
IF(AND(A742&gt;=DATE(2023,10,1),A742&lt;DATE(2024,4,1),C742=30000),"UNLIMITED 50R",
IF(AND(A742&gt;=DATE(2023,10,1),A742&lt;DATE(2024,4,1),C742=48000),"UNLIMITED 100R",
IF(AND(A742&gt;=DATE(2023,10,1),A742&lt;DATE(2024,4,1),C742=66000),"UNLIMITED 150R",
IF(AND(A742&gt;=DATE(2023,10,1),A742&lt;DATE(2024,4,1),C742=105000),"UNLIMITED 300R",
IF(AND(A742&gt;=DATE(2024,4,1),C742=140000),"UNLIMITED 50",
IF(AND(A742&gt;=DATE(2024,4,1),C742=230000),"UNLIMITED 100",
IF(AND(A742&gt;=DATE(2024,4,1),C742=311000),"UNLIMITED 150",
IF(AND(A742&gt;=DATE(2024,4,1),C742=470000),"UNLIMITED 300",
IF(AND(A742&gt;=DATE(2024,4,1),C742=35000),"UNLIMITED 50R",
IF(AND(A742&gt;=DATE(2024,4,1),C742=65000),"UNLIMITED 100R",
IF(AND(A742&gt;=DATE(2024,4,1),C742=92000),"UNLIMITED 150R",
IF(AND(A742&gt;=DATE(2024,4,1),C742=145000),"UNLIMITED 300R",IF(AND(A742&lt;DATE(2023,10,1),C742=75000),"UNLIMITED 50L",
IF(AND(A742&lt;DATE(2023,10,1),C742=114000),"UNLIMITED 100L",
IF(AND(A742&lt;DATE(2023,10,1),C742=147000),"UNLIMITED 150L",
IF(AND(A742&lt;DATE(2023,10,1),C742=297000),"UNLIMITED 300L",
IF(AND(A742&lt;DATE(2023,10,1),C742=177000),"CAPPED 200L",
IF(AND(A742&lt;DATE(2023,10,1),C742=357000),"CAPPED 500L",
IF(AND(A742&gt;=DATE(2023,10,1),A742&lt;DATE(2024,4,1),C742=90000),"UNLIMITED 50L",
IF(AND(A742&gt;=DATE(2023,10,1),A742&lt;DATE(2024,4,1),C742=144000),"UNLIMITED 100L",
IF(AND(A742&gt;=DATE(2023,10,1),A742&lt;DATE(2024,4,1),C742=198000),"UNLIMITED 150L",
IF(AND(A742&gt;=DATE(2023,10,1),A742&lt;DATE(2024,4,1),C742=315000),"UNLIMITED 300L",
IF(AND(A742&gt;=DATE(2024,4,1),C742=105000),"UNLIMITED 50L",
IF(AND(A742&gt;=DATE(2024,4,1),C742=195000),"UNLIMITED 100L",
IF(AND(A742&gt;=DATE(2024,4,1),C742=276000),"UNLIMITED 150L",
IF(AND(A742&gt;=DATE(2024,4,1),C742=435000),"UNLIMITED 300L",""))))))))))))))))))))))))))))))))))))))))))</f>
        <v>UNLIMITED 100R</v>
      </c>
      <c r="I742" s="4" t="s">
        <v>853</v>
      </c>
      <c r="J742" s="3">
        <f t="shared" ref="J742:J760" si="103">IF(OR(I742="UNLIMITED 50", I742="UNLIMITED 100", I742="UNLIMITED 150", I742="UNLIMITED 300", I742="CAPPED 200", I742="CAPPED 500"), C742-35000,
IF(OR(I742="UNLIMITED 50(Recurrent)", I742="UNLIMITED 100(Recurrent)", I742="UNLIMITED 150(Recurrent)", I742="UNLIMITED 300(Recurrent)", I742="CAPPED 200(Recurrent)", I742="CAPPED 500(Recurrent)"), C742,
IF(OR(I742="UNLIMITED 50 (No logistics)", I742="UNLIMITED 100 (No logistics)", I742="UNLIMITED 150 (No logistics)", I742="UNLIMITED 300 (No logistics)", I742="CAPPED 200 (No logistics)", I742="CAPPED 500 (No logistics)"), C742,
IF(I742="N/A", "N/A", ""))))</f>
        <v>48000</v>
      </c>
      <c r="K742" s="3">
        <f t="shared" si="97"/>
        <v>0</v>
      </c>
      <c r="L742" s="5" t="str">
        <f t="shared" si="98"/>
        <v>68</v>
      </c>
      <c r="M742" s="3">
        <f t="shared" si="99"/>
        <v>32640.000000000004</v>
      </c>
      <c r="N742" s="6">
        <f t="shared" si="100"/>
        <v>32</v>
      </c>
      <c r="O742" s="3">
        <f t="shared" si="101"/>
        <v>15359.999999999996</v>
      </c>
    </row>
    <row r="743" spans="1:15" x14ac:dyDescent="0.25">
      <c r="A743" s="2">
        <v>45244</v>
      </c>
      <c r="B743" s="4" t="s">
        <v>139</v>
      </c>
      <c r="C743" s="3">
        <v>39667</v>
      </c>
      <c r="D743" s="4" t="s">
        <v>29</v>
      </c>
      <c r="E743" s="4" t="s">
        <v>30</v>
      </c>
      <c r="F743" s="4" t="s">
        <v>31</v>
      </c>
      <c r="G743" s="4" t="s">
        <v>437</v>
      </c>
      <c r="H743" s="4" t="s">
        <v>864</v>
      </c>
      <c r="I743" s="4" t="s">
        <v>864</v>
      </c>
      <c r="J743" s="3" t="str">
        <f t="shared" si="103"/>
        <v>N/A</v>
      </c>
      <c r="K743" s="3" t="str">
        <f t="shared" si="97"/>
        <v>N/A</v>
      </c>
      <c r="L743" s="5" t="str">
        <f t="shared" si="98"/>
        <v>N/A</v>
      </c>
      <c r="M743" s="3" t="s">
        <v>864</v>
      </c>
      <c r="N743" s="6" t="s">
        <v>864</v>
      </c>
      <c r="O743" s="3" t="s">
        <v>864</v>
      </c>
    </row>
    <row r="744" spans="1:15" x14ac:dyDescent="0.25">
      <c r="A744" s="2">
        <v>45244</v>
      </c>
      <c r="B744" s="4" t="s">
        <v>662</v>
      </c>
      <c r="C744" s="3">
        <v>39667</v>
      </c>
      <c r="D744" s="4" t="s">
        <v>29</v>
      </c>
      <c r="E744" s="4" t="s">
        <v>30</v>
      </c>
      <c r="F744" s="4" t="s">
        <v>31</v>
      </c>
      <c r="G744" s="4" t="s">
        <v>437</v>
      </c>
      <c r="H744" s="4" t="s">
        <v>864</v>
      </c>
      <c r="I744" s="4" t="s">
        <v>864</v>
      </c>
      <c r="J744" s="3" t="str">
        <f t="shared" si="103"/>
        <v>N/A</v>
      </c>
      <c r="K744" s="3" t="str">
        <f t="shared" si="97"/>
        <v>N/A</v>
      </c>
      <c r="L744" s="5" t="str">
        <f t="shared" si="98"/>
        <v>N/A</v>
      </c>
      <c r="M744" s="3" t="s">
        <v>864</v>
      </c>
      <c r="N744" s="6" t="s">
        <v>864</v>
      </c>
      <c r="O744" s="3" t="s">
        <v>864</v>
      </c>
    </row>
    <row r="745" spans="1:15" x14ac:dyDescent="0.25">
      <c r="A745" s="2">
        <v>45244</v>
      </c>
      <c r="B745" s="4" t="s">
        <v>709</v>
      </c>
      <c r="C745" s="3">
        <v>39667</v>
      </c>
      <c r="D745" s="4" t="s">
        <v>29</v>
      </c>
      <c r="E745" s="4" t="s">
        <v>30</v>
      </c>
      <c r="F745" s="4" t="s">
        <v>31</v>
      </c>
      <c r="G745" s="4" t="s">
        <v>437</v>
      </c>
      <c r="H745" s="4" t="s">
        <v>864</v>
      </c>
      <c r="I745" s="4" t="s">
        <v>864</v>
      </c>
      <c r="J745" s="3" t="str">
        <f t="shared" si="103"/>
        <v>N/A</v>
      </c>
      <c r="K745" s="3" t="str">
        <f t="shared" si="97"/>
        <v>N/A</v>
      </c>
      <c r="L745" s="5" t="str">
        <f t="shared" si="98"/>
        <v>N/A</v>
      </c>
      <c r="M745" s="3" t="s">
        <v>864</v>
      </c>
      <c r="N745" s="6" t="s">
        <v>864</v>
      </c>
      <c r="O745" s="3" t="s">
        <v>864</v>
      </c>
    </row>
    <row r="746" spans="1:15" x14ac:dyDescent="0.25">
      <c r="A746" s="2">
        <v>45205</v>
      </c>
      <c r="B746" s="4" t="s">
        <v>204</v>
      </c>
      <c r="C746" s="3">
        <v>48000</v>
      </c>
      <c r="D746" s="4" t="s">
        <v>57</v>
      </c>
      <c r="E746" s="4" t="s">
        <v>45</v>
      </c>
      <c r="F746" s="4" t="s">
        <v>46</v>
      </c>
      <c r="G746" s="4" t="s">
        <v>130</v>
      </c>
      <c r="H746" s="4" t="str">
        <f t="shared" ref="H746:H760" si="104">IF(AND(A746&lt;DATE(2023,10,1),C746=110000),"UNLIMITED 50",
IF(AND(A746&lt;DATE(2023,10,1),C746=149000),"UNLIMITED 100",
IF(AND(A746&lt;DATE(2023,10,1),C746=182000),"UNLIMITED 150",
IF(AND(A746&lt;DATE(2023,10,1),C746=332000),"UNLIMITED 300",
IF(AND(A746&lt;DATE(2023,10,1),C746=212000),"CAPPED 200",
IF(AND(A746&lt;DATE(2023,10,1),C746=392000),"CAPPED 500",
IF(AND(A746&lt;DATE(2023,10,1),C746=25000),"UNLIMITED 50R",
IF(AND(A746&lt;DATE(2023,10,1),C746=38000),"UNLIMITED 100R",
IF(AND(A746&lt;DATE(2023,10,1),C746=49000),"UNLIMITED 150R",
IF(AND(A746&lt;DATE(2023,10,1),C746=99000),"UNLIMITED 300R",
IF(AND(A746&lt;DATE(2023,10,1),C746=59000),"CAPPED 200R",
IF(AND(A746&lt;DATE(2023,10,1),C746=119000),"CAPPED 500R",
IF(AND(A746&gt;=DATE(2023,10,1),A746&lt;DATE(2024,4,1),C746=125000),"UNLIMITED 50",
IF(AND(A746&gt;=DATE(2023,10,1),A746&lt;DATE(2024,4,1),C746=179000),"UNLIMITED 100",
IF(AND(A746&gt;=DATE(2023,10,1),A746&lt;DATE(2024,4,1),C746=233000),"UNLIMITED 150",
IF(AND(A746&gt;=DATE(2023,10,1),A746&lt;DATE(2024,4,1),C746=350000),"UNLIMITED 300",
IF(AND(A746&gt;=DATE(2023,10,1),A746&lt;DATE(2024,4,1),C746=30000),"UNLIMITED 50R",
IF(AND(A746&gt;=DATE(2023,10,1),A746&lt;DATE(2024,4,1),C746=48000),"UNLIMITED 100R",
IF(AND(A746&gt;=DATE(2023,10,1),A746&lt;DATE(2024,4,1),C746=66000),"UNLIMITED 150R",
IF(AND(A746&gt;=DATE(2023,10,1),A746&lt;DATE(2024,4,1),C746=105000),"UNLIMITED 300R",
IF(AND(A746&gt;=DATE(2024,4,1),C746=140000),"UNLIMITED 50",
IF(AND(A746&gt;=DATE(2024,4,1),C746=230000),"UNLIMITED 100",
IF(AND(A746&gt;=DATE(2024,4,1),C746=311000),"UNLIMITED 150",
IF(AND(A746&gt;=DATE(2024,4,1),C746=470000),"UNLIMITED 300",
IF(AND(A746&gt;=DATE(2024,4,1),C746=35000),"UNLIMITED 50R",
IF(AND(A746&gt;=DATE(2024,4,1),C746=65000),"UNLIMITED 100R",
IF(AND(A746&gt;=DATE(2024,4,1),C746=92000),"UNLIMITED 150R",
IF(AND(A746&gt;=DATE(2024,4,1),C746=145000),"UNLIMITED 300R",IF(AND(A746&lt;DATE(2023,10,1),C746=75000),"UNLIMITED 50L",
IF(AND(A746&lt;DATE(2023,10,1),C746=114000),"UNLIMITED 100L",
IF(AND(A746&lt;DATE(2023,10,1),C746=147000),"UNLIMITED 150L",
IF(AND(A746&lt;DATE(2023,10,1),C746=297000),"UNLIMITED 300L",
IF(AND(A746&lt;DATE(2023,10,1),C746=177000),"CAPPED 200L",
IF(AND(A746&lt;DATE(2023,10,1),C746=357000),"CAPPED 500L",
IF(AND(A746&gt;=DATE(2023,10,1),A746&lt;DATE(2024,4,1),C746=90000),"UNLIMITED 50L",
IF(AND(A746&gt;=DATE(2023,10,1),A746&lt;DATE(2024,4,1),C746=144000),"UNLIMITED 100L",
IF(AND(A746&gt;=DATE(2023,10,1),A746&lt;DATE(2024,4,1),C746=198000),"UNLIMITED 150L",
IF(AND(A746&gt;=DATE(2023,10,1),A746&lt;DATE(2024,4,1),C746=315000),"UNLIMITED 300L",
IF(AND(A746&gt;=DATE(2024,4,1),C746=105000),"UNLIMITED 50L",
IF(AND(A746&gt;=DATE(2024,4,1),C746=195000),"UNLIMITED 100L",
IF(AND(A746&gt;=DATE(2024,4,1),C746=276000),"UNLIMITED 150L",
IF(AND(A746&gt;=DATE(2024,4,1),C746=435000),"UNLIMITED 300L",""))))))))))))))))))))))))))))))))))))))))))</f>
        <v>UNLIMITED 100R</v>
      </c>
      <c r="I746" s="4" t="s">
        <v>853</v>
      </c>
      <c r="J746" s="3">
        <f t="shared" si="103"/>
        <v>48000</v>
      </c>
      <c r="K746" s="3">
        <f t="shared" si="97"/>
        <v>0</v>
      </c>
      <c r="L746" s="5" t="str">
        <f t="shared" si="98"/>
        <v>68</v>
      </c>
      <c r="M746" s="3">
        <f t="shared" si="99"/>
        <v>32640.000000000004</v>
      </c>
      <c r="N746" s="6">
        <f t="shared" si="100"/>
        <v>32</v>
      </c>
      <c r="O746" s="3">
        <f t="shared" si="101"/>
        <v>15359.999999999996</v>
      </c>
    </row>
    <row r="747" spans="1:15" x14ac:dyDescent="0.25">
      <c r="A747" s="2">
        <v>45216</v>
      </c>
      <c r="B747" s="4" t="s">
        <v>710</v>
      </c>
      <c r="C747" s="3">
        <v>48000</v>
      </c>
      <c r="D747" s="4" t="s">
        <v>29</v>
      </c>
      <c r="E747" s="4" t="s">
        <v>50</v>
      </c>
      <c r="F747" s="4" t="s">
        <v>46</v>
      </c>
      <c r="G747" s="4" t="s">
        <v>130</v>
      </c>
      <c r="H747" s="4" t="str">
        <f t="shared" si="104"/>
        <v>UNLIMITED 100R</v>
      </c>
      <c r="I747" s="4" t="s">
        <v>853</v>
      </c>
      <c r="J747" s="3">
        <f t="shared" si="103"/>
        <v>48000</v>
      </c>
      <c r="K747" s="3">
        <f t="shared" si="97"/>
        <v>0</v>
      </c>
      <c r="L747" s="5" t="str">
        <f t="shared" si="98"/>
        <v>68</v>
      </c>
      <c r="M747" s="3">
        <f t="shared" si="99"/>
        <v>32640.000000000004</v>
      </c>
      <c r="N747" s="6">
        <f t="shared" si="100"/>
        <v>32</v>
      </c>
      <c r="O747" s="3">
        <f t="shared" si="101"/>
        <v>15359.999999999996</v>
      </c>
    </row>
    <row r="748" spans="1:15" x14ac:dyDescent="0.25">
      <c r="A748" s="2">
        <v>45237</v>
      </c>
      <c r="B748" s="4" t="s">
        <v>711</v>
      </c>
      <c r="C748" s="3">
        <v>48000</v>
      </c>
      <c r="D748" s="4" t="s">
        <v>29</v>
      </c>
      <c r="E748" s="4" t="s">
        <v>50</v>
      </c>
      <c r="F748" s="4" t="s">
        <v>46</v>
      </c>
      <c r="G748" s="4" t="s">
        <v>130</v>
      </c>
      <c r="H748" s="4" t="str">
        <f t="shared" si="104"/>
        <v>UNLIMITED 100R</v>
      </c>
      <c r="I748" s="4" t="s">
        <v>853</v>
      </c>
      <c r="J748" s="3">
        <f t="shared" si="103"/>
        <v>48000</v>
      </c>
      <c r="K748" s="3">
        <f t="shared" si="97"/>
        <v>0</v>
      </c>
      <c r="L748" s="5" t="str">
        <f t="shared" si="98"/>
        <v>68</v>
      </c>
      <c r="M748" s="3">
        <f t="shared" si="99"/>
        <v>32640.000000000004</v>
      </c>
      <c r="N748" s="6">
        <f t="shared" si="100"/>
        <v>32</v>
      </c>
      <c r="O748" s="3">
        <f t="shared" si="101"/>
        <v>15359.999999999996</v>
      </c>
    </row>
    <row r="749" spans="1:15" x14ac:dyDescent="0.25">
      <c r="A749" s="2">
        <v>45265</v>
      </c>
      <c r="B749" s="4" t="s">
        <v>712</v>
      </c>
      <c r="C749" s="3">
        <v>48000</v>
      </c>
      <c r="D749" s="4" t="s">
        <v>29</v>
      </c>
      <c r="E749" s="4" t="s">
        <v>50</v>
      </c>
      <c r="F749" s="4" t="s">
        <v>46</v>
      </c>
      <c r="G749" s="4" t="s">
        <v>130</v>
      </c>
      <c r="H749" s="4" t="str">
        <f t="shared" si="104"/>
        <v>UNLIMITED 100R</v>
      </c>
      <c r="I749" s="4" t="s">
        <v>853</v>
      </c>
      <c r="J749" s="3">
        <f t="shared" si="103"/>
        <v>48000</v>
      </c>
      <c r="K749" s="3">
        <f t="shared" si="97"/>
        <v>0</v>
      </c>
      <c r="L749" s="5" t="str">
        <f t="shared" si="98"/>
        <v>68</v>
      </c>
      <c r="M749" s="3">
        <f t="shared" si="99"/>
        <v>32640.000000000004</v>
      </c>
      <c r="N749" s="6">
        <f t="shared" si="100"/>
        <v>32</v>
      </c>
      <c r="O749" s="3">
        <f t="shared" si="101"/>
        <v>15359.999999999996</v>
      </c>
    </row>
    <row r="750" spans="1:15" x14ac:dyDescent="0.25">
      <c r="A750" s="2">
        <v>45207</v>
      </c>
      <c r="B750" s="4" t="s">
        <v>713</v>
      </c>
      <c r="C750" s="3">
        <v>66000</v>
      </c>
      <c r="D750" s="4" t="s">
        <v>29</v>
      </c>
      <c r="E750" s="4" t="s">
        <v>50</v>
      </c>
      <c r="F750" s="4" t="s">
        <v>46</v>
      </c>
      <c r="G750" s="4" t="s">
        <v>130</v>
      </c>
      <c r="H750" s="4" t="str">
        <f t="shared" si="104"/>
        <v>UNLIMITED 150R</v>
      </c>
      <c r="I750" s="4" t="s">
        <v>856</v>
      </c>
      <c r="J750" s="3">
        <f t="shared" si="103"/>
        <v>66000</v>
      </c>
      <c r="K750" s="3">
        <f t="shared" si="97"/>
        <v>0</v>
      </c>
      <c r="L750" s="5" t="str">
        <f t="shared" si="98"/>
        <v>71</v>
      </c>
      <c r="M750" s="3">
        <f t="shared" si="99"/>
        <v>46860</v>
      </c>
      <c r="N750" s="6">
        <f t="shared" si="100"/>
        <v>29</v>
      </c>
      <c r="O750" s="3">
        <f t="shared" si="101"/>
        <v>19140</v>
      </c>
    </row>
    <row r="751" spans="1:15" x14ac:dyDescent="0.25">
      <c r="A751" s="2">
        <v>45239</v>
      </c>
      <c r="B751" s="4" t="s">
        <v>714</v>
      </c>
      <c r="C751" s="3">
        <v>66000</v>
      </c>
      <c r="D751" s="4" t="s">
        <v>29</v>
      </c>
      <c r="E751" s="4" t="s">
        <v>50</v>
      </c>
      <c r="F751" s="4" t="s">
        <v>46</v>
      </c>
      <c r="G751" s="4" t="s">
        <v>130</v>
      </c>
      <c r="H751" s="4" t="str">
        <f t="shared" si="104"/>
        <v>UNLIMITED 150R</v>
      </c>
      <c r="I751" s="4" t="s">
        <v>856</v>
      </c>
      <c r="J751" s="3">
        <f t="shared" si="103"/>
        <v>66000</v>
      </c>
      <c r="K751" s="3">
        <f t="shared" si="97"/>
        <v>0</v>
      </c>
      <c r="L751" s="5" t="str">
        <f t="shared" si="98"/>
        <v>71</v>
      </c>
      <c r="M751" s="3">
        <f t="shared" si="99"/>
        <v>46860</v>
      </c>
      <c r="N751" s="6">
        <f t="shared" si="100"/>
        <v>29</v>
      </c>
      <c r="O751" s="3">
        <f t="shared" si="101"/>
        <v>19140</v>
      </c>
    </row>
    <row r="752" spans="1:15" x14ac:dyDescent="0.25">
      <c r="A752" s="2">
        <v>45268</v>
      </c>
      <c r="B752" s="4" t="s">
        <v>715</v>
      </c>
      <c r="C752" s="3">
        <v>66000</v>
      </c>
      <c r="D752" s="4" t="s">
        <v>29</v>
      </c>
      <c r="E752" s="4" t="s">
        <v>50</v>
      </c>
      <c r="F752" s="4" t="s">
        <v>46</v>
      </c>
      <c r="G752" s="4" t="s">
        <v>130</v>
      </c>
      <c r="H752" s="4" t="str">
        <f t="shared" si="104"/>
        <v>UNLIMITED 150R</v>
      </c>
      <c r="I752" s="4" t="s">
        <v>856</v>
      </c>
      <c r="J752" s="3">
        <f t="shared" si="103"/>
        <v>66000</v>
      </c>
      <c r="K752" s="3">
        <f t="shared" si="97"/>
        <v>0</v>
      </c>
      <c r="L752" s="5" t="str">
        <f t="shared" si="98"/>
        <v>71</v>
      </c>
      <c r="M752" s="3">
        <f t="shared" si="99"/>
        <v>46860</v>
      </c>
      <c r="N752" s="6">
        <f t="shared" si="100"/>
        <v>29</v>
      </c>
      <c r="O752" s="3">
        <f t="shared" si="101"/>
        <v>19140</v>
      </c>
    </row>
    <row r="753" spans="1:15" x14ac:dyDescent="0.25">
      <c r="A753" s="2">
        <v>45237</v>
      </c>
      <c r="B753" s="4" t="s">
        <v>716</v>
      </c>
      <c r="C753" s="3">
        <v>105000</v>
      </c>
      <c r="D753" s="4" t="s">
        <v>57</v>
      </c>
      <c r="E753" s="4" t="s">
        <v>50</v>
      </c>
      <c r="F753" s="4" t="s">
        <v>46</v>
      </c>
      <c r="G753" s="4" t="s">
        <v>32</v>
      </c>
      <c r="H753" s="4" t="str">
        <f t="shared" si="104"/>
        <v>UNLIMITED 300R</v>
      </c>
      <c r="I753" s="4" t="s">
        <v>855</v>
      </c>
      <c r="J753" s="3">
        <f t="shared" si="103"/>
        <v>105000</v>
      </c>
      <c r="K753" s="3">
        <f t="shared" si="97"/>
        <v>0</v>
      </c>
      <c r="L753" s="5" t="str">
        <f t="shared" si="98"/>
        <v>63</v>
      </c>
      <c r="M753" s="3">
        <f t="shared" si="99"/>
        <v>66150</v>
      </c>
      <c r="N753" s="6">
        <f t="shared" si="100"/>
        <v>37</v>
      </c>
      <c r="O753" s="3">
        <f t="shared" si="101"/>
        <v>38850</v>
      </c>
    </row>
    <row r="754" spans="1:15" x14ac:dyDescent="0.25">
      <c r="A754" s="2">
        <v>45209</v>
      </c>
      <c r="B754" s="4" t="s">
        <v>718</v>
      </c>
      <c r="C754" s="3">
        <v>105000</v>
      </c>
      <c r="D754" s="4" t="s">
        <v>57</v>
      </c>
      <c r="E754" s="4" t="s">
        <v>30</v>
      </c>
      <c r="F754" s="4" t="s">
        <v>31</v>
      </c>
      <c r="G754" s="4" t="s">
        <v>130</v>
      </c>
      <c r="H754" s="4" t="str">
        <f t="shared" si="104"/>
        <v>UNLIMITED 300R</v>
      </c>
      <c r="I754" s="4" t="s">
        <v>855</v>
      </c>
      <c r="J754" s="3">
        <f t="shared" si="103"/>
        <v>105000</v>
      </c>
      <c r="K754" s="3">
        <f t="shared" si="97"/>
        <v>0</v>
      </c>
      <c r="L754" s="5" t="str">
        <f t="shared" si="98"/>
        <v>63</v>
      </c>
      <c r="M754" s="3">
        <f t="shared" si="99"/>
        <v>66150</v>
      </c>
      <c r="N754" s="6">
        <f t="shared" si="100"/>
        <v>37</v>
      </c>
      <c r="O754" s="3">
        <f t="shared" si="101"/>
        <v>38850</v>
      </c>
    </row>
    <row r="755" spans="1:15" x14ac:dyDescent="0.25">
      <c r="A755" s="2">
        <v>45213</v>
      </c>
      <c r="B755" s="4" t="s">
        <v>138</v>
      </c>
      <c r="C755" s="3">
        <v>105000</v>
      </c>
      <c r="D755" s="4" t="s">
        <v>57</v>
      </c>
      <c r="E755" s="4" t="s">
        <v>30</v>
      </c>
      <c r="F755" s="4" t="s">
        <v>31</v>
      </c>
      <c r="G755" s="4" t="s">
        <v>130</v>
      </c>
      <c r="H755" s="4" t="str">
        <f t="shared" si="104"/>
        <v>UNLIMITED 300R</v>
      </c>
      <c r="I755" s="4" t="s">
        <v>855</v>
      </c>
      <c r="J755" s="3">
        <f t="shared" si="103"/>
        <v>105000</v>
      </c>
      <c r="K755" s="3">
        <f t="shared" si="97"/>
        <v>0</v>
      </c>
      <c r="L755" s="5" t="str">
        <f t="shared" si="98"/>
        <v>63</v>
      </c>
      <c r="M755" s="3">
        <f t="shared" si="99"/>
        <v>66150</v>
      </c>
      <c r="N755" s="6">
        <f t="shared" si="100"/>
        <v>37</v>
      </c>
      <c r="O755" s="3">
        <f t="shared" si="101"/>
        <v>38850</v>
      </c>
    </row>
    <row r="756" spans="1:15" x14ac:dyDescent="0.25">
      <c r="A756" s="2">
        <v>45213</v>
      </c>
      <c r="B756" s="4" t="s">
        <v>644</v>
      </c>
      <c r="C756" s="3">
        <v>105000</v>
      </c>
      <c r="D756" s="4" t="s">
        <v>57</v>
      </c>
      <c r="E756" s="4" t="s">
        <v>30</v>
      </c>
      <c r="F756" s="4" t="s">
        <v>31</v>
      </c>
      <c r="G756" s="4" t="s">
        <v>130</v>
      </c>
      <c r="H756" s="4" t="str">
        <f t="shared" si="104"/>
        <v>UNLIMITED 300R</v>
      </c>
      <c r="I756" s="4" t="s">
        <v>855</v>
      </c>
      <c r="J756" s="3">
        <f t="shared" si="103"/>
        <v>105000</v>
      </c>
      <c r="K756" s="3">
        <f t="shared" si="97"/>
        <v>0</v>
      </c>
      <c r="L756" s="5" t="str">
        <f t="shared" si="98"/>
        <v>63</v>
      </c>
      <c r="M756" s="3">
        <f t="shared" si="99"/>
        <v>66150</v>
      </c>
      <c r="N756" s="6">
        <f t="shared" si="100"/>
        <v>37</v>
      </c>
      <c r="O756" s="3">
        <f t="shared" si="101"/>
        <v>38850</v>
      </c>
    </row>
    <row r="757" spans="1:15" x14ac:dyDescent="0.25">
      <c r="A757" s="2">
        <v>45213</v>
      </c>
      <c r="B757" s="4" t="s">
        <v>656</v>
      </c>
      <c r="C757" s="3">
        <v>105000</v>
      </c>
      <c r="D757" s="4" t="s">
        <v>57</v>
      </c>
      <c r="E757" s="4" t="s">
        <v>30</v>
      </c>
      <c r="F757" s="4" t="s">
        <v>31</v>
      </c>
      <c r="G757" s="4" t="s">
        <v>130</v>
      </c>
      <c r="H757" s="4" t="str">
        <f t="shared" si="104"/>
        <v>UNLIMITED 300R</v>
      </c>
      <c r="I757" s="4" t="s">
        <v>855</v>
      </c>
      <c r="J757" s="3">
        <f t="shared" si="103"/>
        <v>105000</v>
      </c>
      <c r="K757" s="3">
        <f t="shared" si="97"/>
        <v>0</v>
      </c>
      <c r="L757" s="5" t="str">
        <f t="shared" si="98"/>
        <v>63</v>
      </c>
      <c r="M757" s="3">
        <f t="shared" si="99"/>
        <v>66150</v>
      </c>
      <c r="N757" s="6">
        <f t="shared" si="100"/>
        <v>37</v>
      </c>
      <c r="O757" s="3">
        <f t="shared" si="101"/>
        <v>38850</v>
      </c>
    </row>
    <row r="758" spans="1:15" x14ac:dyDescent="0.25">
      <c r="A758" s="2">
        <v>45244</v>
      </c>
      <c r="B758" s="4" t="s">
        <v>140</v>
      </c>
      <c r="C758" s="3">
        <v>105000</v>
      </c>
      <c r="D758" s="4" t="s">
        <v>57</v>
      </c>
      <c r="E758" s="4" t="s">
        <v>30</v>
      </c>
      <c r="F758" s="4" t="s">
        <v>31</v>
      </c>
      <c r="G758" s="4" t="s">
        <v>130</v>
      </c>
      <c r="H758" s="4" t="str">
        <f t="shared" si="104"/>
        <v>UNLIMITED 300R</v>
      </c>
      <c r="I758" s="4" t="s">
        <v>855</v>
      </c>
      <c r="J758" s="3">
        <f t="shared" si="103"/>
        <v>105000</v>
      </c>
      <c r="K758" s="3">
        <f t="shared" si="97"/>
        <v>0</v>
      </c>
      <c r="L758" s="5" t="str">
        <f t="shared" si="98"/>
        <v>63</v>
      </c>
      <c r="M758" s="3">
        <f t="shared" si="99"/>
        <v>66150</v>
      </c>
      <c r="N758" s="6">
        <f t="shared" si="100"/>
        <v>37</v>
      </c>
      <c r="O758" s="3">
        <f t="shared" si="101"/>
        <v>38850</v>
      </c>
    </row>
    <row r="759" spans="1:15" x14ac:dyDescent="0.25">
      <c r="A759" s="2">
        <v>45244</v>
      </c>
      <c r="B759" s="4" t="s">
        <v>663</v>
      </c>
      <c r="C759" s="3">
        <v>105000</v>
      </c>
      <c r="D759" s="4" t="s">
        <v>57</v>
      </c>
      <c r="E759" s="4" t="s">
        <v>30</v>
      </c>
      <c r="F759" s="4" t="s">
        <v>31</v>
      </c>
      <c r="G759" s="4" t="s">
        <v>130</v>
      </c>
      <c r="H759" s="4" t="str">
        <f t="shared" si="104"/>
        <v>UNLIMITED 300R</v>
      </c>
      <c r="I759" s="4" t="s">
        <v>855</v>
      </c>
      <c r="J759" s="3">
        <f t="shared" si="103"/>
        <v>105000</v>
      </c>
      <c r="K759" s="3">
        <f t="shared" si="97"/>
        <v>0</v>
      </c>
      <c r="L759" s="5" t="str">
        <f t="shared" si="98"/>
        <v>63</v>
      </c>
      <c r="M759" s="3">
        <f t="shared" si="99"/>
        <v>66150</v>
      </c>
      <c r="N759" s="6">
        <f t="shared" si="100"/>
        <v>37</v>
      </c>
      <c r="O759" s="3">
        <f t="shared" si="101"/>
        <v>38850</v>
      </c>
    </row>
    <row r="760" spans="1:15" x14ac:dyDescent="0.25">
      <c r="A760" s="2">
        <v>45244</v>
      </c>
      <c r="B760" s="4" t="s">
        <v>653</v>
      </c>
      <c r="C760" s="3">
        <v>105000</v>
      </c>
      <c r="D760" s="4" t="s">
        <v>57</v>
      </c>
      <c r="E760" s="4" t="s">
        <v>30</v>
      </c>
      <c r="F760" s="4" t="s">
        <v>31</v>
      </c>
      <c r="G760" s="4" t="s">
        <v>130</v>
      </c>
      <c r="H760" s="4" t="str">
        <f t="shared" si="104"/>
        <v>UNLIMITED 300R</v>
      </c>
      <c r="I760" s="4" t="s">
        <v>855</v>
      </c>
      <c r="J760" s="3">
        <f t="shared" si="103"/>
        <v>105000</v>
      </c>
      <c r="K760" s="3">
        <f t="shared" si="97"/>
        <v>0</v>
      </c>
      <c r="L760" s="5" t="str">
        <f t="shared" si="98"/>
        <v>63</v>
      </c>
      <c r="M760" s="3">
        <f t="shared" si="99"/>
        <v>66150</v>
      </c>
      <c r="N760" s="6">
        <f t="shared" si="100"/>
        <v>37</v>
      </c>
      <c r="O760" s="3">
        <f t="shared" si="101"/>
        <v>38850</v>
      </c>
    </row>
    <row r="761" spans="1:15" x14ac:dyDescent="0.25">
      <c r="A761" s="2">
        <v>45275</v>
      </c>
      <c r="B761" s="4" t="s">
        <v>141</v>
      </c>
      <c r="C761" s="3">
        <v>119000</v>
      </c>
      <c r="D761" s="4" t="s">
        <v>29</v>
      </c>
      <c r="E761" s="4" t="s">
        <v>30</v>
      </c>
      <c r="F761" s="4" t="s">
        <v>31</v>
      </c>
      <c r="G761" s="4" t="s">
        <v>130</v>
      </c>
      <c r="H761" s="4" t="s">
        <v>871</v>
      </c>
      <c r="I761" s="4" t="s">
        <v>871</v>
      </c>
      <c r="J761" s="3">
        <v>0</v>
      </c>
      <c r="K761" s="3">
        <v>0</v>
      </c>
      <c r="L761" s="6">
        <v>0</v>
      </c>
      <c r="M761" s="3">
        <v>0</v>
      </c>
      <c r="N761" s="6">
        <v>0</v>
      </c>
      <c r="O761" s="3">
        <v>0</v>
      </c>
    </row>
    <row r="762" spans="1:15" x14ac:dyDescent="0.25">
      <c r="A762" s="2">
        <v>45275</v>
      </c>
      <c r="B762" s="4" t="s">
        <v>709</v>
      </c>
      <c r="C762" s="3">
        <v>119000</v>
      </c>
      <c r="D762" s="4" t="s">
        <v>29</v>
      </c>
      <c r="E762" s="4" t="s">
        <v>30</v>
      </c>
      <c r="F762" s="4" t="s">
        <v>31</v>
      </c>
      <c r="G762" s="4" t="s">
        <v>130</v>
      </c>
      <c r="H762" s="4" t="s">
        <v>871</v>
      </c>
      <c r="I762" s="4" t="s">
        <v>871</v>
      </c>
      <c r="J762" s="3">
        <v>0</v>
      </c>
      <c r="K762" s="3">
        <v>0</v>
      </c>
      <c r="L762" s="6">
        <v>0</v>
      </c>
      <c r="M762" s="3">
        <v>0</v>
      </c>
      <c r="N762" s="6">
        <v>0</v>
      </c>
      <c r="O762" s="3">
        <v>0</v>
      </c>
    </row>
    <row r="763" spans="1:15" x14ac:dyDescent="0.25">
      <c r="A763" s="2">
        <v>45275</v>
      </c>
      <c r="B763" s="4" t="s">
        <v>666</v>
      </c>
      <c r="C763" s="3">
        <v>119000</v>
      </c>
      <c r="D763" s="4" t="s">
        <v>29</v>
      </c>
      <c r="E763" s="4" t="s">
        <v>30</v>
      </c>
      <c r="F763" s="4" t="s">
        <v>31</v>
      </c>
      <c r="G763" s="4" t="s">
        <v>130</v>
      </c>
      <c r="H763" s="4" t="s">
        <v>871</v>
      </c>
      <c r="I763" s="4" t="s">
        <v>871</v>
      </c>
      <c r="J763" s="3">
        <v>0</v>
      </c>
      <c r="K763" s="3">
        <v>0</v>
      </c>
      <c r="L763" s="6">
        <v>0</v>
      </c>
      <c r="M763" s="3">
        <v>0</v>
      </c>
      <c r="N763" s="6">
        <v>0</v>
      </c>
      <c r="O763" s="3">
        <v>0</v>
      </c>
    </row>
    <row r="764" spans="1:15" x14ac:dyDescent="0.25">
      <c r="A764" s="2">
        <v>45272</v>
      </c>
      <c r="B764" s="4" t="s">
        <v>719</v>
      </c>
      <c r="C764" s="3">
        <v>125000</v>
      </c>
      <c r="D764" s="4" t="s">
        <v>29</v>
      </c>
      <c r="E764" s="4" t="s">
        <v>36</v>
      </c>
      <c r="F764" s="4" t="s">
        <v>37</v>
      </c>
      <c r="G764" s="4" t="s">
        <v>32</v>
      </c>
      <c r="H764" s="4" t="str">
        <f t="shared" ref="H764:H779" si="105">IF(AND(A764&lt;DATE(2023,10,1),C764=110000),"UNLIMITED 50",
IF(AND(A764&lt;DATE(2023,10,1),C764=149000),"UNLIMITED 100",
IF(AND(A764&lt;DATE(2023,10,1),C764=182000),"UNLIMITED 150",
IF(AND(A764&lt;DATE(2023,10,1),C764=332000),"UNLIMITED 300",
IF(AND(A764&lt;DATE(2023,10,1),C764=212000),"CAPPED 200",
IF(AND(A764&lt;DATE(2023,10,1),C764=392000),"CAPPED 500",
IF(AND(A764&lt;DATE(2023,10,1),C764=25000),"UNLIMITED 50R",
IF(AND(A764&lt;DATE(2023,10,1),C764=38000),"UNLIMITED 100R",
IF(AND(A764&lt;DATE(2023,10,1),C764=49000),"UNLIMITED 150R",
IF(AND(A764&lt;DATE(2023,10,1),C764=99000),"UNLIMITED 300R",
IF(AND(A764&lt;DATE(2023,10,1),C764=59000),"CAPPED 200R",
IF(AND(A764&lt;DATE(2023,10,1),C764=119000),"CAPPED 500R",
IF(AND(A764&gt;=DATE(2023,10,1),A764&lt;DATE(2024,4,1),C764=125000),"UNLIMITED 50",
IF(AND(A764&gt;=DATE(2023,10,1),A764&lt;DATE(2024,4,1),C764=179000),"UNLIMITED 100",
IF(AND(A764&gt;=DATE(2023,10,1),A764&lt;DATE(2024,4,1),C764=233000),"UNLIMITED 150",
IF(AND(A764&gt;=DATE(2023,10,1),A764&lt;DATE(2024,4,1),C764=350000),"UNLIMITED 300",
IF(AND(A764&gt;=DATE(2023,10,1),A764&lt;DATE(2024,4,1),C764=30000),"UNLIMITED 50R",
IF(AND(A764&gt;=DATE(2023,10,1),A764&lt;DATE(2024,4,1),C764=48000),"UNLIMITED 100R",
IF(AND(A764&gt;=DATE(2023,10,1),A764&lt;DATE(2024,4,1),C764=66000),"UNLIMITED 150R",
IF(AND(A764&gt;=DATE(2023,10,1),A764&lt;DATE(2024,4,1),C764=105000),"UNLIMITED 300R",
IF(AND(A764&gt;=DATE(2024,4,1),C764=140000),"UNLIMITED 50",
IF(AND(A764&gt;=DATE(2024,4,1),C764=230000),"UNLIMITED 100",
IF(AND(A764&gt;=DATE(2024,4,1),C764=311000),"UNLIMITED 150",
IF(AND(A764&gt;=DATE(2024,4,1),C764=470000),"UNLIMITED 300",
IF(AND(A764&gt;=DATE(2024,4,1),C764=35000),"UNLIMITED 50R",
IF(AND(A764&gt;=DATE(2024,4,1),C764=65000),"UNLIMITED 100R",
IF(AND(A764&gt;=DATE(2024,4,1),C764=92000),"UNLIMITED 150R",
IF(AND(A764&gt;=DATE(2024,4,1),C764=145000),"UNLIMITED 300R",IF(AND(A764&lt;DATE(2023,10,1),C764=75000),"UNLIMITED 50L",
IF(AND(A764&lt;DATE(2023,10,1),C764=114000),"UNLIMITED 100L",
IF(AND(A764&lt;DATE(2023,10,1),C764=147000),"UNLIMITED 150L",
IF(AND(A764&lt;DATE(2023,10,1),C764=297000),"UNLIMITED 300L",
IF(AND(A764&lt;DATE(2023,10,1),C764=177000),"CAPPED 200L",
IF(AND(A764&lt;DATE(2023,10,1),C764=357000),"CAPPED 500L",
IF(AND(A764&gt;=DATE(2023,10,1),A764&lt;DATE(2024,4,1),C764=90000),"UNLIMITED 50L",
IF(AND(A764&gt;=DATE(2023,10,1),A764&lt;DATE(2024,4,1),C764=144000),"UNLIMITED 100L",
IF(AND(A764&gt;=DATE(2023,10,1),A764&lt;DATE(2024,4,1),C764=198000),"UNLIMITED 150L",
IF(AND(A764&gt;=DATE(2023,10,1),A764&lt;DATE(2024,4,1),C764=315000),"UNLIMITED 300L",
IF(AND(A764&gt;=DATE(2024,4,1),C764=105000),"UNLIMITED 50L",
IF(AND(A764&gt;=DATE(2024,4,1),C764=195000),"UNLIMITED 100L",
IF(AND(A764&gt;=DATE(2024,4,1),C764=276000),"UNLIMITED 150L",
IF(AND(A764&gt;=DATE(2024,4,1),C764=435000),"UNLIMITED 300L",""))))))))))))))))))))))))))))))))))))))))))</f>
        <v>UNLIMITED 50</v>
      </c>
      <c r="I764" s="4" t="s">
        <v>847</v>
      </c>
      <c r="J764" s="3">
        <f t="shared" ref="J764:J795" si="106">IF(OR(I764="UNLIMITED 50", I764="UNLIMITED 100", I764="UNLIMITED 150", I764="UNLIMITED 300", I764="CAPPED 200", I764="CAPPED 500"), C764-35000,
IF(OR(I764="UNLIMITED 50(Recurrent)", I764="UNLIMITED 100(Recurrent)", I764="UNLIMITED 150(Recurrent)", I764="UNLIMITED 300(Recurrent)", I764="CAPPED 200(Recurrent)", I764="CAPPED 500(Recurrent)"), C764,
IF(OR(I764="UNLIMITED 50 (No logistics)", I764="UNLIMITED 100 (No logistics)", I764="UNLIMITED 150 (No logistics)", I764="UNLIMITED 300 (No logistics)", I764="CAPPED 200 (No logistics)", I764="CAPPED 500 (No logistics)"), C764,
IF(I764="N/A", "N/A", ""))))</f>
        <v>90000</v>
      </c>
      <c r="K764" s="3">
        <f t="shared" si="97"/>
        <v>35000</v>
      </c>
      <c r="L764" s="5" t="str">
        <f t="shared" si="98"/>
        <v>65</v>
      </c>
      <c r="M764" s="3">
        <f t="shared" si="99"/>
        <v>58500</v>
      </c>
      <c r="N764" s="6">
        <f t="shared" si="100"/>
        <v>35</v>
      </c>
      <c r="O764" s="3">
        <f t="shared" si="101"/>
        <v>31500</v>
      </c>
    </row>
    <row r="765" spans="1:15" x14ac:dyDescent="0.25">
      <c r="A765" s="2">
        <v>45287</v>
      </c>
      <c r="B765" s="4" t="s">
        <v>721</v>
      </c>
      <c r="C765" s="3">
        <v>125000</v>
      </c>
      <c r="D765" s="4" t="s">
        <v>29</v>
      </c>
      <c r="E765" s="4" t="s">
        <v>36</v>
      </c>
      <c r="F765" s="4" t="s">
        <v>37</v>
      </c>
      <c r="G765" s="4" t="s">
        <v>32</v>
      </c>
      <c r="H765" s="4" t="str">
        <f t="shared" si="105"/>
        <v>UNLIMITED 50</v>
      </c>
      <c r="I765" s="4" t="s">
        <v>847</v>
      </c>
      <c r="J765" s="3">
        <f t="shared" si="106"/>
        <v>90000</v>
      </c>
      <c r="K765" s="3">
        <f t="shared" si="97"/>
        <v>35000</v>
      </c>
      <c r="L765" s="5" t="str">
        <f t="shared" si="98"/>
        <v>65</v>
      </c>
      <c r="M765" s="3">
        <f t="shared" si="99"/>
        <v>58500</v>
      </c>
      <c r="N765" s="6">
        <f t="shared" si="100"/>
        <v>35</v>
      </c>
      <c r="O765" s="3">
        <f t="shared" si="101"/>
        <v>31500</v>
      </c>
    </row>
    <row r="766" spans="1:15" x14ac:dyDescent="0.25">
      <c r="A766" s="2">
        <v>45293</v>
      </c>
      <c r="B766" s="4" t="s">
        <v>723</v>
      </c>
      <c r="C766" s="3">
        <v>30000</v>
      </c>
      <c r="D766" s="4" t="s">
        <v>57</v>
      </c>
      <c r="E766" s="4" t="s">
        <v>50</v>
      </c>
      <c r="F766" s="4" t="s">
        <v>46</v>
      </c>
      <c r="G766" s="4" t="s">
        <v>130</v>
      </c>
      <c r="H766" s="4" t="str">
        <f t="shared" si="105"/>
        <v>UNLIMITED 50R</v>
      </c>
      <c r="I766" s="4" t="s">
        <v>854</v>
      </c>
      <c r="J766" s="3">
        <f t="shared" si="106"/>
        <v>30000</v>
      </c>
      <c r="K766" s="3">
        <f t="shared" si="97"/>
        <v>0</v>
      </c>
      <c r="L766" s="5" t="str">
        <f t="shared" si="98"/>
        <v>65</v>
      </c>
      <c r="M766" s="3">
        <f t="shared" si="99"/>
        <v>19500</v>
      </c>
      <c r="N766" s="6">
        <f t="shared" si="100"/>
        <v>35</v>
      </c>
      <c r="O766" s="3">
        <f t="shared" si="101"/>
        <v>10500</v>
      </c>
    </row>
    <row r="767" spans="1:15" x14ac:dyDescent="0.25">
      <c r="A767" s="2">
        <v>45293</v>
      </c>
      <c r="B767" s="4" t="s">
        <v>724</v>
      </c>
      <c r="C767" s="3">
        <v>30000</v>
      </c>
      <c r="D767" s="4" t="s">
        <v>29</v>
      </c>
      <c r="E767" s="4" t="s">
        <v>30</v>
      </c>
      <c r="F767" s="4" t="s">
        <v>31</v>
      </c>
      <c r="G767" s="4" t="s">
        <v>130</v>
      </c>
      <c r="H767" s="4" t="str">
        <f t="shared" si="105"/>
        <v>UNLIMITED 50R</v>
      </c>
      <c r="I767" s="4" t="s">
        <v>854</v>
      </c>
      <c r="J767" s="3">
        <f t="shared" si="106"/>
        <v>30000</v>
      </c>
      <c r="K767" s="3">
        <f t="shared" si="97"/>
        <v>0</v>
      </c>
      <c r="L767" s="5" t="str">
        <f t="shared" si="98"/>
        <v>65</v>
      </c>
      <c r="M767" s="3">
        <f t="shared" si="99"/>
        <v>19500</v>
      </c>
      <c r="N767" s="6">
        <f t="shared" si="100"/>
        <v>35</v>
      </c>
      <c r="O767" s="3">
        <f t="shared" si="101"/>
        <v>10500</v>
      </c>
    </row>
    <row r="768" spans="1:15" x14ac:dyDescent="0.25">
      <c r="A768" s="2">
        <v>45299</v>
      </c>
      <c r="B768" s="4" t="s">
        <v>725</v>
      </c>
      <c r="C768" s="3">
        <v>350000</v>
      </c>
      <c r="D768" s="4" t="s">
        <v>29</v>
      </c>
      <c r="E768" s="4" t="s">
        <v>50</v>
      </c>
      <c r="F768" s="4" t="s">
        <v>409</v>
      </c>
      <c r="G768" s="4" t="s">
        <v>32</v>
      </c>
      <c r="H768" s="4" t="str">
        <f t="shared" si="105"/>
        <v>UNLIMITED 300</v>
      </c>
      <c r="I768" s="4" t="s">
        <v>849</v>
      </c>
      <c r="J768" s="3">
        <f t="shared" si="106"/>
        <v>315000</v>
      </c>
      <c r="K768" s="3">
        <f t="shared" si="97"/>
        <v>35000</v>
      </c>
      <c r="L768" s="5" t="str">
        <f t="shared" si="98"/>
        <v>63</v>
      </c>
      <c r="M768" s="3">
        <f t="shared" si="99"/>
        <v>198450</v>
      </c>
      <c r="N768" s="6">
        <f t="shared" si="100"/>
        <v>37</v>
      </c>
      <c r="O768" s="3">
        <f t="shared" si="101"/>
        <v>116550</v>
      </c>
    </row>
    <row r="769" spans="1:15" x14ac:dyDescent="0.25">
      <c r="A769" s="2">
        <v>45299</v>
      </c>
      <c r="B769" s="4" t="s">
        <v>727</v>
      </c>
      <c r="C769" s="3">
        <v>30000</v>
      </c>
      <c r="D769" s="4" t="s">
        <v>29</v>
      </c>
      <c r="E769" s="4" t="s">
        <v>50</v>
      </c>
      <c r="F769" s="4" t="s">
        <v>46</v>
      </c>
      <c r="G769" s="4" t="s">
        <v>130</v>
      </c>
      <c r="H769" s="4" t="str">
        <f t="shared" si="105"/>
        <v>UNLIMITED 50R</v>
      </c>
      <c r="I769" s="4" t="s">
        <v>854</v>
      </c>
      <c r="J769" s="3">
        <f t="shared" si="106"/>
        <v>30000</v>
      </c>
      <c r="K769" s="3">
        <f t="shared" si="97"/>
        <v>0</v>
      </c>
      <c r="L769" s="5" t="str">
        <f t="shared" si="98"/>
        <v>65</v>
      </c>
      <c r="M769" s="3">
        <f t="shared" si="99"/>
        <v>19500</v>
      </c>
      <c r="N769" s="6">
        <f t="shared" si="100"/>
        <v>35</v>
      </c>
      <c r="O769" s="3">
        <f t="shared" si="101"/>
        <v>10500</v>
      </c>
    </row>
    <row r="770" spans="1:15" x14ac:dyDescent="0.25">
      <c r="A770" s="2">
        <v>45300</v>
      </c>
      <c r="B770" s="4" t="s">
        <v>728</v>
      </c>
      <c r="C770" s="3">
        <v>48000</v>
      </c>
      <c r="D770" s="4" t="s">
        <v>29</v>
      </c>
      <c r="E770" s="4" t="s">
        <v>50</v>
      </c>
      <c r="F770" s="4" t="s">
        <v>46</v>
      </c>
      <c r="G770" s="4" t="s">
        <v>130</v>
      </c>
      <c r="H770" s="4" t="str">
        <f t="shared" si="105"/>
        <v>UNLIMITED 100R</v>
      </c>
      <c r="I770" s="4" t="s">
        <v>853</v>
      </c>
      <c r="J770" s="3">
        <f t="shared" si="106"/>
        <v>48000</v>
      </c>
      <c r="K770" s="3">
        <f t="shared" ref="K770:K833" si="107">IF(OR(I770="UNLIMITED 50",I770="UNLIMITED 100",I770="UNLIMITED 150",I770="UNLIMITED 300",I770="CAPPED 200",I770="CAPPED 500"),35000,IF(OR(I770="UNLIMITED 50(Recurrent)", I770="UNLIMITED 100(Recurrent)", I770="UNLIMITED 150(Recurrent)", I770="UNLIMITED 300(Recurrent)", I770="CAPPED 200(Recurrent)", I770="CAPPED 500(Recurrent)"), 0,
IF(OR(I770="UNLIMITED 50 (No logistics)", I770="UNLIMITED 100 (No logistics)", I770="UNLIMITED 150 (No logistics)", I770="UNLIMITED 300 (No logistics)", I770="CAPPED 200 (No logistics)", I770="CAPPED 500 (No logistics)"), 0,
IF(I770="N/A", "N/A", ""))))</f>
        <v>0</v>
      </c>
      <c r="L770" s="5" t="str">
        <f t="shared" ref="L770:L833" si="108">IF(OR(I770="UNLIMITED 50", I770="UNLIMITED 50(Recurrent)", I770="UNLIMITED 50 (No logistics)"), "65",
IF(OR(I770="UNLIMITED 100", I770="UNLIMITED 100(Recurrent)", I770="UNLIMITED 100 (No logistics)"), "68",
IF(OR(I770="UNLIMITED 150", I770="UNLIMITED 150(Recurrent)", I770="UNLIMITED 150 (No logistics)"), "71",
IF(OR(I770="UNLIMITED 300", I770="UNLIMITED 300(Recurrent)", I770="UNLIMITED 300 (No logistics)"), "63",
IF(OR(I770="CAPPED 200", I770="CAPPED 200(Recurrent)", I770="CAPPED 200 (No logistics)"), "70",
IF(OR(I770="CAPPED 500", I770="CAPPED 500(Recurrent)", I770="CAPPED 500 (No logistics)"), "69",
IF(I770="N/A", "N/A", "")))))))</f>
        <v>68</v>
      </c>
      <c r="M770" s="3">
        <f t="shared" ref="M770:M832" si="109">(L770/100)*J770</f>
        <v>32640.000000000004</v>
      </c>
      <c r="N770" s="6">
        <f t="shared" ref="N770:N832" si="110">100-L770</f>
        <v>32</v>
      </c>
      <c r="O770" s="3">
        <f t="shared" ref="O770:O832" si="111">J770-M770</f>
        <v>15359.999999999996</v>
      </c>
    </row>
    <row r="771" spans="1:15" x14ac:dyDescent="0.25">
      <c r="A771" s="2">
        <v>45302</v>
      </c>
      <c r="B771" s="4" t="s">
        <v>586</v>
      </c>
      <c r="C771" s="3">
        <v>48000</v>
      </c>
      <c r="D771" s="4" t="s">
        <v>29</v>
      </c>
      <c r="E771" s="4" t="s">
        <v>30</v>
      </c>
      <c r="F771" s="4" t="s">
        <v>31</v>
      </c>
      <c r="G771" s="4" t="s">
        <v>130</v>
      </c>
      <c r="H771" s="4" t="str">
        <f t="shared" si="105"/>
        <v>UNLIMITED 100R</v>
      </c>
      <c r="I771" s="4" t="s">
        <v>853</v>
      </c>
      <c r="J771" s="3">
        <f t="shared" si="106"/>
        <v>48000</v>
      </c>
      <c r="K771" s="3">
        <f t="shared" si="107"/>
        <v>0</v>
      </c>
      <c r="L771" s="5" t="str">
        <f t="shared" si="108"/>
        <v>68</v>
      </c>
      <c r="M771" s="3">
        <f t="shared" si="109"/>
        <v>32640.000000000004</v>
      </c>
      <c r="N771" s="6">
        <f t="shared" si="110"/>
        <v>32</v>
      </c>
      <c r="O771" s="3">
        <f t="shared" si="111"/>
        <v>15359.999999999996</v>
      </c>
    </row>
    <row r="772" spans="1:15" x14ac:dyDescent="0.25">
      <c r="A772" s="2">
        <v>45303</v>
      </c>
      <c r="B772" s="4" t="s">
        <v>599</v>
      </c>
      <c r="C772" s="3">
        <v>30000</v>
      </c>
      <c r="D772" s="4" t="s">
        <v>29</v>
      </c>
      <c r="E772" s="4" t="s">
        <v>30</v>
      </c>
      <c r="F772" s="4" t="s">
        <v>31</v>
      </c>
      <c r="G772" s="4" t="s">
        <v>130</v>
      </c>
      <c r="H772" s="4" t="str">
        <f t="shared" si="105"/>
        <v>UNLIMITED 50R</v>
      </c>
      <c r="I772" s="4" t="s">
        <v>854</v>
      </c>
      <c r="J772" s="3">
        <f t="shared" si="106"/>
        <v>30000</v>
      </c>
      <c r="K772" s="3">
        <f t="shared" si="107"/>
        <v>0</v>
      </c>
      <c r="L772" s="5" t="str">
        <f t="shared" si="108"/>
        <v>65</v>
      </c>
      <c r="M772" s="3">
        <f t="shared" si="109"/>
        <v>19500</v>
      </c>
      <c r="N772" s="6">
        <f t="shared" si="110"/>
        <v>35</v>
      </c>
      <c r="O772" s="3">
        <f t="shared" si="111"/>
        <v>10500</v>
      </c>
    </row>
    <row r="773" spans="1:15" x14ac:dyDescent="0.25">
      <c r="A773" s="2">
        <v>45306</v>
      </c>
      <c r="B773" s="4" t="s">
        <v>729</v>
      </c>
      <c r="C773" s="3">
        <v>48000</v>
      </c>
      <c r="D773" s="4" t="s">
        <v>29</v>
      </c>
      <c r="E773" s="4" t="s">
        <v>50</v>
      </c>
      <c r="F773" s="4" t="s">
        <v>46</v>
      </c>
      <c r="G773" s="4" t="s">
        <v>130</v>
      </c>
      <c r="H773" s="4" t="str">
        <f t="shared" si="105"/>
        <v>UNLIMITED 100R</v>
      </c>
      <c r="I773" s="4" t="s">
        <v>853</v>
      </c>
      <c r="J773" s="3">
        <f t="shared" si="106"/>
        <v>48000</v>
      </c>
      <c r="K773" s="3">
        <f t="shared" si="107"/>
        <v>0</v>
      </c>
      <c r="L773" s="5" t="str">
        <f t="shared" si="108"/>
        <v>68</v>
      </c>
      <c r="M773" s="3">
        <f t="shared" si="109"/>
        <v>32640.000000000004</v>
      </c>
      <c r="N773" s="6">
        <f t="shared" si="110"/>
        <v>32</v>
      </c>
      <c r="O773" s="3">
        <f t="shared" si="111"/>
        <v>15359.999999999996</v>
      </c>
    </row>
    <row r="774" spans="1:15" x14ac:dyDescent="0.25">
      <c r="A774" s="2">
        <v>45306</v>
      </c>
      <c r="B774" s="4" t="s">
        <v>730</v>
      </c>
      <c r="C774" s="3">
        <v>30000</v>
      </c>
      <c r="D774" s="4" t="s">
        <v>29</v>
      </c>
      <c r="E774" s="4" t="s">
        <v>30</v>
      </c>
      <c r="F774" s="4" t="s">
        <v>409</v>
      </c>
      <c r="G774" s="4" t="s">
        <v>130</v>
      </c>
      <c r="H774" s="4" t="str">
        <f t="shared" si="105"/>
        <v>UNLIMITED 50R</v>
      </c>
      <c r="I774" s="4" t="s">
        <v>854</v>
      </c>
      <c r="J774" s="3">
        <f t="shared" si="106"/>
        <v>30000</v>
      </c>
      <c r="K774" s="3">
        <f t="shared" si="107"/>
        <v>0</v>
      </c>
      <c r="L774" s="5" t="str">
        <f t="shared" si="108"/>
        <v>65</v>
      </c>
      <c r="M774" s="3">
        <f t="shared" si="109"/>
        <v>19500</v>
      </c>
      <c r="N774" s="6">
        <f t="shared" si="110"/>
        <v>35</v>
      </c>
      <c r="O774" s="3">
        <f t="shared" si="111"/>
        <v>10500</v>
      </c>
    </row>
    <row r="775" spans="1:15" x14ac:dyDescent="0.25">
      <c r="A775" s="2">
        <v>45309</v>
      </c>
      <c r="B775" s="4" t="s">
        <v>731</v>
      </c>
      <c r="C775" s="3">
        <v>30000</v>
      </c>
      <c r="D775" s="4" t="s">
        <v>29</v>
      </c>
      <c r="E775" s="4" t="s">
        <v>30</v>
      </c>
      <c r="F775" s="4" t="s">
        <v>31</v>
      </c>
      <c r="G775" s="4" t="s">
        <v>130</v>
      </c>
      <c r="H775" s="4" t="str">
        <f t="shared" si="105"/>
        <v>UNLIMITED 50R</v>
      </c>
      <c r="I775" s="4" t="s">
        <v>854</v>
      </c>
      <c r="J775" s="3">
        <f t="shared" si="106"/>
        <v>30000</v>
      </c>
      <c r="K775" s="3">
        <f t="shared" si="107"/>
        <v>0</v>
      </c>
      <c r="L775" s="5" t="str">
        <f t="shared" si="108"/>
        <v>65</v>
      </c>
      <c r="M775" s="3">
        <f t="shared" si="109"/>
        <v>19500</v>
      </c>
      <c r="N775" s="6">
        <f t="shared" si="110"/>
        <v>35</v>
      </c>
      <c r="O775" s="3">
        <f t="shared" si="111"/>
        <v>10500</v>
      </c>
    </row>
    <row r="776" spans="1:15" x14ac:dyDescent="0.25">
      <c r="A776" s="2">
        <v>45313</v>
      </c>
      <c r="B776" s="4" t="s">
        <v>732</v>
      </c>
      <c r="C776" s="3">
        <v>30000</v>
      </c>
      <c r="D776" s="4" t="s">
        <v>57</v>
      </c>
      <c r="E776" s="4" t="s">
        <v>155</v>
      </c>
      <c r="F776" s="4" t="s">
        <v>46</v>
      </c>
      <c r="G776" s="4" t="s">
        <v>130</v>
      </c>
      <c r="H776" s="4" t="str">
        <f t="shared" si="105"/>
        <v>UNLIMITED 50R</v>
      </c>
      <c r="I776" s="4" t="s">
        <v>854</v>
      </c>
      <c r="J776" s="3">
        <f t="shared" si="106"/>
        <v>30000</v>
      </c>
      <c r="K776" s="3">
        <f t="shared" si="107"/>
        <v>0</v>
      </c>
      <c r="L776" s="5" t="str">
        <f t="shared" si="108"/>
        <v>65</v>
      </c>
      <c r="M776" s="3">
        <f t="shared" si="109"/>
        <v>19500</v>
      </c>
      <c r="N776" s="6">
        <f t="shared" si="110"/>
        <v>35</v>
      </c>
      <c r="O776" s="3">
        <f t="shared" si="111"/>
        <v>10500</v>
      </c>
    </row>
    <row r="777" spans="1:15" x14ac:dyDescent="0.25">
      <c r="A777" s="2">
        <v>45313</v>
      </c>
      <c r="B777" s="4" t="s">
        <v>92</v>
      </c>
      <c r="C777" s="3">
        <v>105000</v>
      </c>
      <c r="D777" s="4" t="s">
        <v>57</v>
      </c>
      <c r="E777" s="4" t="s">
        <v>30</v>
      </c>
      <c r="F777" s="4" t="s">
        <v>31</v>
      </c>
      <c r="G777" s="4" t="s">
        <v>130</v>
      </c>
      <c r="H777" s="4" t="str">
        <f t="shared" si="105"/>
        <v>UNLIMITED 300R</v>
      </c>
      <c r="I777" s="4" t="s">
        <v>855</v>
      </c>
      <c r="J777" s="3">
        <f t="shared" si="106"/>
        <v>105000</v>
      </c>
      <c r="K777" s="3">
        <f t="shared" si="107"/>
        <v>0</v>
      </c>
      <c r="L777" s="5" t="str">
        <f t="shared" si="108"/>
        <v>63</v>
      </c>
      <c r="M777" s="3">
        <f t="shared" si="109"/>
        <v>66150</v>
      </c>
      <c r="N777" s="6">
        <f t="shared" si="110"/>
        <v>37</v>
      </c>
      <c r="O777" s="3">
        <f t="shared" si="111"/>
        <v>38850</v>
      </c>
    </row>
    <row r="778" spans="1:15" x14ac:dyDescent="0.25">
      <c r="A778" s="2">
        <v>45313</v>
      </c>
      <c r="B778" s="4" t="s">
        <v>668</v>
      </c>
      <c r="C778" s="3">
        <v>105000</v>
      </c>
      <c r="D778" s="4" t="s">
        <v>57</v>
      </c>
      <c r="E778" s="4" t="s">
        <v>30</v>
      </c>
      <c r="F778" s="4" t="s">
        <v>31</v>
      </c>
      <c r="G778" s="4" t="s">
        <v>130</v>
      </c>
      <c r="H778" s="4" t="str">
        <f t="shared" si="105"/>
        <v>UNLIMITED 300R</v>
      </c>
      <c r="I778" s="4" t="s">
        <v>855</v>
      </c>
      <c r="J778" s="3">
        <f t="shared" si="106"/>
        <v>105000</v>
      </c>
      <c r="K778" s="3">
        <f t="shared" si="107"/>
        <v>0</v>
      </c>
      <c r="L778" s="5" t="str">
        <f t="shared" si="108"/>
        <v>63</v>
      </c>
      <c r="M778" s="3">
        <f t="shared" si="109"/>
        <v>66150</v>
      </c>
      <c r="N778" s="6">
        <f t="shared" si="110"/>
        <v>37</v>
      </c>
      <c r="O778" s="3">
        <f t="shared" si="111"/>
        <v>38850</v>
      </c>
    </row>
    <row r="779" spans="1:15" x14ac:dyDescent="0.25">
      <c r="A779" s="2">
        <v>45313</v>
      </c>
      <c r="B779" s="4" t="s">
        <v>733</v>
      </c>
      <c r="C779" s="3">
        <v>105000</v>
      </c>
      <c r="D779" s="4" t="s">
        <v>57</v>
      </c>
      <c r="E779" s="4" t="s">
        <v>30</v>
      </c>
      <c r="F779" s="4" t="s">
        <v>31</v>
      </c>
      <c r="G779" s="4" t="s">
        <v>130</v>
      </c>
      <c r="H779" s="4" t="str">
        <f t="shared" si="105"/>
        <v>UNLIMITED 300R</v>
      </c>
      <c r="I779" s="4" t="s">
        <v>855</v>
      </c>
      <c r="J779" s="3">
        <f t="shared" si="106"/>
        <v>105000</v>
      </c>
      <c r="K779" s="3">
        <f t="shared" si="107"/>
        <v>0</v>
      </c>
      <c r="L779" s="5" t="str">
        <f t="shared" si="108"/>
        <v>63</v>
      </c>
      <c r="M779" s="3">
        <f t="shared" si="109"/>
        <v>66150</v>
      </c>
      <c r="N779" s="6">
        <f t="shared" si="110"/>
        <v>37</v>
      </c>
      <c r="O779" s="3">
        <f t="shared" si="111"/>
        <v>38850</v>
      </c>
    </row>
    <row r="780" spans="1:15" x14ac:dyDescent="0.25">
      <c r="A780" s="2">
        <v>45313</v>
      </c>
      <c r="B780" s="4" t="s">
        <v>149</v>
      </c>
      <c r="C780" s="3">
        <v>44000</v>
      </c>
      <c r="D780" s="4" t="s">
        <v>29</v>
      </c>
      <c r="E780" s="4" t="s">
        <v>30</v>
      </c>
      <c r="F780" s="4" t="s">
        <v>31</v>
      </c>
      <c r="G780" s="4" t="s">
        <v>437</v>
      </c>
      <c r="H780" s="4" t="s">
        <v>864</v>
      </c>
      <c r="I780" s="4" t="s">
        <v>864</v>
      </c>
      <c r="J780" s="3" t="str">
        <f t="shared" si="106"/>
        <v>N/A</v>
      </c>
      <c r="K780" s="3" t="str">
        <f t="shared" si="107"/>
        <v>N/A</v>
      </c>
      <c r="L780" s="5" t="str">
        <f t="shared" si="108"/>
        <v>N/A</v>
      </c>
      <c r="M780" s="3" t="s">
        <v>864</v>
      </c>
      <c r="N780" s="6" t="s">
        <v>864</v>
      </c>
      <c r="O780" s="3" t="s">
        <v>864</v>
      </c>
    </row>
    <row r="781" spans="1:15" x14ac:dyDescent="0.25">
      <c r="A781" s="2">
        <v>45313</v>
      </c>
      <c r="B781" s="4" t="s">
        <v>669</v>
      </c>
      <c r="C781" s="3">
        <v>44000</v>
      </c>
      <c r="D781" s="4" t="s">
        <v>29</v>
      </c>
      <c r="E781" s="4" t="s">
        <v>30</v>
      </c>
      <c r="F781" s="4" t="s">
        <v>31</v>
      </c>
      <c r="G781" s="4" t="s">
        <v>437</v>
      </c>
      <c r="H781" s="4" t="s">
        <v>864</v>
      </c>
      <c r="I781" s="4" t="s">
        <v>864</v>
      </c>
      <c r="J781" s="3" t="str">
        <f t="shared" si="106"/>
        <v>N/A</v>
      </c>
      <c r="K781" s="3" t="str">
        <f t="shared" si="107"/>
        <v>N/A</v>
      </c>
      <c r="L781" s="5" t="str">
        <f t="shared" si="108"/>
        <v>N/A</v>
      </c>
      <c r="M781" s="3" t="s">
        <v>864</v>
      </c>
      <c r="N781" s="6" t="s">
        <v>864</v>
      </c>
      <c r="O781" s="3" t="s">
        <v>864</v>
      </c>
    </row>
    <row r="782" spans="1:15" x14ac:dyDescent="0.25">
      <c r="A782" s="2">
        <v>45313</v>
      </c>
      <c r="B782" s="4" t="s">
        <v>734</v>
      </c>
      <c r="C782" s="3">
        <v>44000</v>
      </c>
      <c r="D782" s="4" t="s">
        <v>29</v>
      </c>
      <c r="E782" s="4" t="s">
        <v>30</v>
      </c>
      <c r="F782" s="4" t="s">
        <v>31</v>
      </c>
      <c r="G782" s="4" t="s">
        <v>437</v>
      </c>
      <c r="H782" s="4" t="s">
        <v>864</v>
      </c>
      <c r="I782" s="4" t="s">
        <v>864</v>
      </c>
      <c r="J782" s="3" t="str">
        <f t="shared" si="106"/>
        <v>N/A</v>
      </c>
      <c r="K782" s="3" t="str">
        <f t="shared" si="107"/>
        <v>N/A</v>
      </c>
      <c r="L782" s="5" t="str">
        <f t="shared" si="108"/>
        <v>N/A</v>
      </c>
      <c r="M782" s="3" t="s">
        <v>864</v>
      </c>
      <c r="N782" s="6" t="s">
        <v>864</v>
      </c>
      <c r="O782" s="3" t="s">
        <v>864</v>
      </c>
    </row>
    <row r="783" spans="1:15" x14ac:dyDescent="0.25">
      <c r="A783" s="2">
        <v>45314</v>
      </c>
      <c r="B783" s="4" t="s">
        <v>735</v>
      </c>
      <c r="C783" s="3">
        <v>90000</v>
      </c>
      <c r="D783" s="4" t="s">
        <v>57</v>
      </c>
      <c r="E783" s="4" t="s">
        <v>50</v>
      </c>
      <c r="F783" s="4" t="s">
        <v>46</v>
      </c>
      <c r="G783" s="4" t="s">
        <v>32</v>
      </c>
      <c r="H783" s="4" t="str">
        <f>IF(AND(A783&lt;DATE(2023,10,1),C783=110000),"UNLIMITED 50",
IF(AND(A783&lt;DATE(2023,10,1),C783=149000),"UNLIMITED 100",
IF(AND(A783&lt;DATE(2023,10,1),C783=182000),"UNLIMITED 150",
IF(AND(A783&lt;DATE(2023,10,1),C783=332000),"UNLIMITED 300",
IF(AND(A783&lt;DATE(2023,10,1),C783=212000),"CAPPED 200",
IF(AND(A783&lt;DATE(2023,10,1),C783=392000),"CAPPED 500",
IF(AND(A783&lt;DATE(2023,10,1),C783=25000),"UNLIMITED 50R",
IF(AND(A783&lt;DATE(2023,10,1),C783=38000),"UNLIMITED 100R",
IF(AND(A783&lt;DATE(2023,10,1),C783=49000),"UNLIMITED 150R",
IF(AND(A783&lt;DATE(2023,10,1),C783=99000),"UNLIMITED 300R",
IF(AND(A783&lt;DATE(2023,10,1),C783=59000),"CAPPED 200R",
IF(AND(A783&lt;DATE(2023,10,1),C783=119000),"CAPPED 500R",
IF(AND(A783&gt;=DATE(2023,10,1),A783&lt;DATE(2024,4,1),C783=125000),"UNLIMITED 50",
IF(AND(A783&gt;=DATE(2023,10,1),A783&lt;DATE(2024,4,1),C783=179000),"UNLIMITED 100",
IF(AND(A783&gt;=DATE(2023,10,1),A783&lt;DATE(2024,4,1),C783=233000),"UNLIMITED 150",
IF(AND(A783&gt;=DATE(2023,10,1),A783&lt;DATE(2024,4,1),C783=350000),"UNLIMITED 300",
IF(AND(A783&gt;=DATE(2023,10,1),A783&lt;DATE(2024,4,1),C783=30000),"UNLIMITED 50R",
IF(AND(A783&gt;=DATE(2023,10,1),A783&lt;DATE(2024,4,1),C783=48000),"UNLIMITED 100R",
IF(AND(A783&gt;=DATE(2023,10,1),A783&lt;DATE(2024,4,1),C783=66000),"UNLIMITED 150R",
IF(AND(A783&gt;=DATE(2023,10,1),A783&lt;DATE(2024,4,1),C783=105000),"UNLIMITED 300R",
IF(AND(A783&gt;=DATE(2024,4,1),C783=140000),"UNLIMITED 50",
IF(AND(A783&gt;=DATE(2024,4,1),C783=230000),"UNLIMITED 100",
IF(AND(A783&gt;=DATE(2024,4,1),C783=311000),"UNLIMITED 150",
IF(AND(A783&gt;=DATE(2024,4,1),C783=470000),"UNLIMITED 300",
IF(AND(A783&gt;=DATE(2024,4,1),C783=35000),"UNLIMITED 50R",
IF(AND(A783&gt;=DATE(2024,4,1),C783=65000),"UNLIMITED 100R",
IF(AND(A783&gt;=DATE(2024,4,1),C783=92000),"UNLIMITED 150R",
IF(AND(A783&gt;=DATE(2024,4,1),C783=145000),"UNLIMITED 300R",IF(AND(A783&lt;DATE(2023,10,1),C783=75000),"UNLIMITED 50L",
IF(AND(A783&lt;DATE(2023,10,1),C783=114000),"UNLIMITED 100L",
IF(AND(A783&lt;DATE(2023,10,1),C783=147000),"UNLIMITED 150L",
IF(AND(A783&lt;DATE(2023,10,1),C783=297000),"UNLIMITED 300L",
IF(AND(A783&lt;DATE(2023,10,1),C783=177000),"CAPPED 200L",
IF(AND(A783&lt;DATE(2023,10,1),C783=357000),"CAPPED 500L",
IF(AND(A783&gt;=DATE(2023,10,1),A783&lt;DATE(2024,4,1),C783=90000),"UNLIMITED 50L",
IF(AND(A783&gt;=DATE(2023,10,1),A783&lt;DATE(2024,4,1),C783=144000),"UNLIMITED 100L",
IF(AND(A783&gt;=DATE(2023,10,1),A783&lt;DATE(2024,4,1),C783=198000),"UNLIMITED 150L",
IF(AND(A783&gt;=DATE(2023,10,1),A783&lt;DATE(2024,4,1),C783=315000),"UNLIMITED 300L",
IF(AND(A783&gt;=DATE(2024,4,1),C783=105000),"UNLIMITED 50L",
IF(AND(A783&gt;=DATE(2024,4,1),C783=195000),"UNLIMITED 100L",
IF(AND(A783&gt;=DATE(2024,4,1),C783=276000),"UNLIMITED 150L",
IF(AND(A783&gt;=DATE(2024,4,1),C783=435000),"UNLIMITED 300L",""))))))))))))))))))))))))))))))))))))))))))</f>
        <v>UNLIMITED 50L</v>
      </c>
      <c r="I783" s="4" t="s">
        <v>859</v>
      </c>
      <c r="J783" s="3">
        <f t="shared" si="106"/>
        <v>90000</v>
      </c>
      <c r="K783" s="3">
        <f t="shared" si="107"/>
        <v>0</v>
      </c>
      <c r="L783" s="5" t="str">
        <f t="shared" si="108"/>
        <v>65</v>
      </c>
      <c r="M783" s="3">
        <f t="shared" si="109"/>
        <v>58500</v>
      </c>
      <c r="N783" s="6">
        <f t="shared" si="110"/>
        <v>35</v>
      </c>
      <c r="O783" s="3">
        <f t="shared" si="111"/>
        <v>31500</v>
      </c>
    </row>
    <row r="784" spans="1:15" x14ac:dyDescent="0.25">
      <c r="A784" s="2">
        <v>45315</v>
      </c>
      <c r="B784" s="4" t="s">
        <v>737</v>
      </c>
      <c r="C784" s="3">
        <v>30000</v>
      </c>
      <c r="D784" s="4" t="s">
        <v>29</v>
      </c>
      <c r="E784" s="4" t="s">
        <v>30</v>
      </c>
      <c r="F784" s="4" t="s">
        <v>31</v>
      </c>
      <c r="G784" s="4" t="s">
        <v>130</v>
      </c>
      <c r="H784" s="4" t="str">
        <f>IF(AND(A784&lt;DATE(2023,10,1),C784=110000),"UNLIMITED 50",
IF(AND(A784&lt;DATE(2023,10,1),C784=149000),"UNLIMITED 100",
IF(AND(A784&lt;DATE(2023,10,1),C784=182000),"UNLIMITED 150",
IF(AND(A784&lt;DATE(2023,10,1),C784=332000),"UNLIMITED 300",
IF(AND(A784&lt;DATE(2023,10,1),C784=212000),"CAPPED 200",
IF(AND(A784&lt;DATE(2023,10,1),C784=392000),"CAPPED 500",
IF(AND(A784&lt;DATE(2023,10,1),C784=25000),"UNLIMITED 50R",
IF(AND(A784&lt;DATE(2023,10,1),C784=38000),"UNLIMITED 100R",
IF(AND(A784&lt;DATE(2023,10,1),C784=49000),"UNLIMITED 150R",
IF(AND(A784&lt;DATE(2023,10,1),C784=99000),"UNLIMITED 300R",
IF(AND(A784&lt;DATE(2023,10,1),C784=59000),"CAPPED 200R",
IF(AND(A784&lt;DATE(2023,10,1),C784=119000),"CAPPED 500R",
IF(AND(A784&gt;=DATE(2023,10,1),A784&lt;DATE(2024,4,1),C784=125000),"UNLIMITED 50",
IF(AND(A784&gt;=DATE(2023,10,1),A784&lt;DATE(2024,4,1),C784=179000),"UNLIMITED 100",
IF(AND(A784&gt;=DATE(2023,10,1),A784&lt;DATE(2024,4,1),C784=233000),"UNLIMITED 150",
IF(AND(A784&gt;=DATE(2023,10,1),A784&lt;DATE(2024,4,1),C784=350000),"UNLIMITED 300",
IF(AND(A784&gt;=DATE(2023,10,1),A784&lt;DATE(2024,4,1),C784=30000),"UNLIMITED 50R",
IF(AND(A784&gt;=DATE(2023,10,1),A784&lt;DATE(2024,4,1),C784=48000),"UNLIMITED 100R",
IF(AND(A784&gt;=DATE(2023,10,1),A784&lt;DATE(2024,4,1),C784=66000),"UNLIMITED 150R",
IF(AND(A784&gt;=DATE(2023,10,1),A784&lt;DATE(2024,4,1),C784=105000),"UNLIMITED 300R",
IF(AND(A784&gt;=DATE(2024,4,1),C784=140000),"UNLIMITED 50",
IF(AND(A784&gt;=DATE(2024,4,1),C784=230000),"UNLIMITED 100",
IF(AND(A784&gt;=DATE(2024,4,1),C784=311000),"UNLIMITED 150",
IF(AND(A784&gt;=DATE(2024,4,1),C784=470000),"UNLIMITED 300",
IF(AND(A784&gt;=DATE(2024,4,1),C784=35000),"UNLIMITED 50R",
IF(AND(A784&gt;=DATE(2024,4,1),C784=65000),"UNLIMITED 100R",
IF(AND(A784&gt;=DATE(2024,4,1),C784=92000),"UNLIMITED 150R",
IF(AND(A784&gt;=DATE(2024,4,1),C784=145000),"UNLIMITED 300R",IF(AND(A784&lt;DATE(2023,10,1),C784=75000),"UNLIMITED 50L",
IF(AND(A784&lt;DATE(2023,10,1),C784=114000),"UNLIMITED 100L",
IF(AND(A784&lt;DATE(2023,10,1),C784=147000),"UNLIMITED 150L",
IF(AND(A784&lt;DATE(2023,10,1),C784=297000),"UNLIMITED 300L",
IF(AND(A784&lt;DATE(2023,10,1),C784=177000),"CAPPED 200L",
IF(AND(A784&lt;DATE(2023,10,1),C784=357000),"CAPPED 500L",
IF(AND(A784&gt;=DATE(2023,10,1),A784&lt;DATE(2024,4,1),C784=90000),"UNLIMITED 50L",
IF(AND(A784&gt;=DATE(2023,10,1),A784&lt;DATE(2024,4,1),C784=144000),"UNLIMITED 100L",
IF(AND(A784&gt;=DATE(2023,10,1),A784&lt;DATE(2024,4,1),C784=198000),"UNLIMITED 150L",
IF(AND(A784&gt;=DATE(2023,10,1),A784&lt;DATE(2024,4,1),C784=315000),"UNLIMITED 300L",
IF(AND(A784&gt;=DATE(2024,4,1),C784=105000),"UNLIMITED 50L",
IF(AND(A784&gt;=DATE(2024,4,1),C784=195000),"UNLIMITED 100L",
IF(AND(A784&gt;=DATE(2024,4,1),C784=276000),"UNLIMITED 150L",
IF(AND(A784&gt;=DATE(2024,4,1),C784=435000),"UNLIMITED 300L",""))))))))))))))))))))))))))))))))))))))))))</f>
        <v>UNLIMITED 50R</v>
      </c>
      <c r="I784" s="4" t="s">
        <v>854</v>
      </c>
      <c r="J784" s="3">
        <f t="shared" si="106"/>
        <v>30000</v>
      </c>
      <c r="K784" s="3">
        <f t="shared" si="107"/>
        <v>0</v>
      </c>
      <c r="L784" s="5" t="str">
        <f t="shared" si="108"/>
        <v>65</v>
      </c>
      <c r="M784" s="3">
        <f t="shared" si="109"/>
        <v>19500</v>
      </c>
      <c r="N784" s="6">
        <f t="shared" si="110"/>
        <v>35</v>
      </c>
      <c r="O784" s="3">
        <f t="shared" si="111"/>
        <v>10500</v>
      </c>
    </row>
    <row r="785" spans="1:15" x14ac:dyDescent="0.25">
      <c r="A785" s="2">
        <v>45319</v>
      </c>
      <c r="B785" s="4" t="s">
        <v>738</v>
      </c>
      <c r="C785" s="3">
        <v>48000</v>
      </c>
      <c r="D785" s="4" t="s">
        <v>57</v>
      </c>
      <c r="E785" s="4" t="s">
        <v>155</v>
      </c>
      <c r="F785" s="4" t="s">
        <v>46</v>
      </c>
      <c r="G785" s="4" t="s">
        <v>130</v>
      </c>
      <c r="H785" s="4" t="str">
        <f>IF(AND(A785&lt;DATE(2023,10,1),C785=110000),"UNLIMITED 50",
IF(AND(A785&lt;DATE(2023,10,1),C785=149000),"UNLIMITED 100",
IF(AND(A785&lt;DATE(2023,10,1),C785=182000),"UNLIMITED 150",
IF(AND(A785&lt;DATE(2023,10,1),C785=332000),"UNLIMITED 300",
IF(AND(A785&lt;DATE(2023,10,1),C785=212000),"CAPPED 200",
IF(AND(A785&lt;DATE(2023,10,1),C785=392000),"CAPPED 500",
IF(AND(A785&lt;DATE(2023,10,1),C785=25000),"UNLIMITED 50R",
IF(AND(A785&lt;DATE(2023,10,1),C785=38000),"UNLIMITED 100R",
IF(AND(A785&lt;DATE(2023,10,1),C785=49000),"UNLIMITED 150R",
IF(AND(A785&lt;DATE(2023,10,1),C785=99000),"UNLIMITED 300R",
IF(AND(A785&lt;DATE(2023,10,1),C785=59000),"CAPPED 200R",
IF(AND(A785&lt;DATE(2023,10,1),C785=119000),"CAPPED 500R",
IF(AND(A785&gt;=DATE(2023,10,1),A785&lt;DATE(2024,4,1),C785=125000),"UNLIMITED 50",
IF(AND(A785&gt;=DATE(2023,10,1),A785&lt;DATE(2024,4,1),C785=179000),"UNLIMITED 100",
IF(AND(A785&gt;=DATE(2023,10,1),A785&lt;DATE(2024,4,1),C785=233000),"UNLIMITED 150",
IF(AND(A785&gt;=DATE(2023,10,1),A785&lt;DATE(2024,4,1),C785=350000),"UNLIMITED 300",
IF(AND(A785&gt;=DATE(2023,10,1),A785&lt;DATE(2024,4,1),C785=30000),"UNLIMITED 50R",
IF(AND(A785&gt;=DATE(2023,10,1),A785&lt;DATE(2024,4,1),C785=48000),"UNLIMITED 100R",
IF(AND(A785&gt;=DATE(2023,10,1),A785&lt;DATE(2024,4,1),C785=66000),"UNLIMITED 150R",
IF(AND(A785&gt;=DATE(2023,10,1),A785&lt;DATE(2024,4,1),C785=105000),"UNLIMITED 300R",
IF(AND(A785&gt;=DATE(2024,4,1),C785=140000),"UNLIMITED 50",
IF(AND(A785&gt;=DATE(2024,4,1),C785=230000),"UNLIMITED 100",
IF(AND(A785&gt;=DATE(2024,4,1),C785=311000),"UNLIMITED 150",
IF(AND(A785&gt;=DATE(2024,4,1),C785=470000),"UNLIMITED 300",
IF(AND(A785&gt;=DATE(2024,4,1),C785=35000),"UNLIMITED 50R",
IF(AND(A785&gt;=DATE(2024,4,1),C785=65000),"UNLIMITED 100R",
IF(AND(A785&gt;=DATE(2024,4,1),C785=92000),"UNLIMITED 150R",
IF(AND(A785&gt;=DATE(2024,4,1),C785=145000),"UNLIMITED 300R",IF(AND(A785&lt;DATE(2023,10,1),C785=75000),"UNLIMITED 50L",
IF(AND(A785&lt;DATE(2023,10,1),C785=114000),"UNLIMITED 100L",
IF(AND(A785&lt;DATE(2023,10,1),C785=147000),"UNLIMITED 150L",
IF(AND(A785&lt;DATE(2023,10,1),C785=297000),"UNLIMITED 300L",
IF(AND(A785&lt;DATE(2023,10,1),C785=177000),"CAPPED 200L",
IF(AND(A785&lt;DATE(2023,10,1),C785=357000),"CAPPED 500L",
IF(AND(A785&gt;=DATE(2023,10,1),A785&lt;DATE(2024,4,1),C785=90000),"UNLIMITED 50L",
IF(AND(A785&gt;=DATE(2023,10,1),A785&lt;DATE(2024,4,1),C785=144000),"UNLIMITED 100L",
IF(AND(A785&gt;=DATE(2023,10,1),A785&lt;DATE(2024,4,1),C785=198000),"UNLIMITED 150L",
IF(AND(A785&gt;=DATE(2023,10,1),A785&lt;DATE(2024,4,1),C785=315000),"UNLIMITED 300L",
IF(AND(A785&gt;=DATE(2024,4,1),C785=105000),"UNLIMITED 50L",
IF(AND(A785&gt;=DATE(2024,4,1),C785=195000),"UNLIMITED 100L",
IF(AND(A785&gt;=DATE(2024,4,1),C785=276000),"UNLIMITED 150L",
IF(AND(A785&gt;=DATE(2024,4,1),C785=435000),"UNLIMITED 300L",""))))))))))))))))))))))))))))))))))))))))))</f>
        <v>UNLIMITED 100R</v>
      </c>
      <c r="I785" s="4" t="s">
        <v>853</v>
      </c>
      <c r="J785" s="3">
        <f t="shared" si="106"/>
        <v>48000</v>
      </c>
      <c r="K785" s="3">
        <f t="shared" si="107"/>
        <v>0</v>
      </c>
      <c r="L785" s="5" t="str">
        <f t="shared" si="108"/>
        <v>68</v>
      </c>
      <c r="M785" s="3">
        <f t="shared" si="109"/>
        <v>32640.000000000004</v>
      </c>
      <c r="N785" s="6">
        <f t="shared" si="110"/>
        <v>32</v>
      </c>
      <c r="O785" s="3">
        <f t="shared" si="111"/>
        <v>15359.999999999996</v>
      </c>
    </row>
    <row r="786" spans="1:15" x14ac:dyDescent="0.25">
      <c r="A786" s="2">
        <v>45321</v>
      </c>
      <c r="B786" s="4" t="s">
        <v>739</v>
      </c>
      <c r="C786" s="3">
        <v>30000</v>
      </c>
      <c r="D786" s="4" t="s">
        <v>57</v>
      </c>
      <c r="E786" s="4" t="s">
        <v>155</v>
      </c>
      <c r="F786" s="4" t="s">
        <v>46</v>
      </c>
      <c r="G786" s="4" t="s">
        <v>130</v>
      </c>
      <c r="H786" s="4" t="str">
        <f>IF(AND(A786&lt;DATE(2023,10,1),C786=110000),"UNLIMITED 50",
IF(AND(A786&lt;DATE(2023,10,1),C786=149000),"UNLIMITED 100",
IF(AND(A786&lt;DATE(2023,10,1),C786=182000),"UNLIMITED 150",
IF(AND(A786&lt;DATE(2023,10,1),C786=332000),"UNLIMITED 300",
IF(AND(A786&lt;DATE(2023,10,1),C786=212000),"CAPPED 200",
IF(AND(A786&lt;DATE(2023,10,1),C786=392000),"CAPPED 500",
IF(AND(A786&lt;DATE(2023,10,1),C786=25000),"UNLIMITED 50R",
IF(AND(A786&lt;DATE(2023,10,1),C786=38000),"UNLIMITED 100R",
IF(AND(A786&lt;DATE(2023,10,1),C786=49000),"UNLIMITED 150R",
IF(AND(A786&lt;DATE(2023,10,1),C786=99000),"UNLIMITED 300R",
IF(AND(A786&lt;DATE(2023,10,1),C786=59000),"CAPPED 200R",
IF(AND(A786&lt;DATE(2023,10,1),C786=119000),"CAPPED 500R",
IF(AND(A786&gt;=DATE(2023,10,1),A786&lt;DATE(2024,4,1),C786=125000),"UNLIMITED 50",
IF(AND(A786&gt;=DATE(2023,10,1),A786&lt;DATE(2024,4,1),C786=179000),"UNLIMITED 100",
IF(AND(A786&gt;=DATE(2023,10,1),A786&lt;DATE(2024,4,1),C786=233000),"UNLIMITED 150",
IF(AND(A786&gt;=DATE(2023,10,1),A786&lt;DATE(2024,4,1),C786=350000),"UNLIMITED 300",
IF(AND(A786&gt;=DATE(2023,10,1),A786&lt;DATE(2024,4,1),C786=30000),"UNLIMITED 50R",
IF(AND(A786&gt;=DATE(2023,10,1),A786&lt;DATE(2024,4,1),C786=48000),"UNLIMITED 100R",
IF(AND(A786&gt;=DATE(2023,10,1),A786&lt;DATE(2024,4,1),C786=66000),"UNLIMITED 150R",
IF(AND(A786&gt;=DATE(2023,10,1),A786&lt;DATE(2024,4,1),C786=105000),"UNLIMITED 300R",
IF(AND(A786&gt;=DATE(2024,4,1),C786=140000),"UNLIMITED 50",
IF(AND(A786&gt;=DATE(2024,4,1),C786=230000),"UNLIMITED 100",
IF(AND(A786&gt;=DATE(2024,4,1),C786=311000),"UNLIMITED 150",
IF(AND(A786&gt;=DATE(2024,4,1),C786=470000),"UNLIMITED 300",
IF(AND(A786&gt;=DATE(2024,4,1),C786=35000),"UNLIMITED 50R",
IF(AND(A786&gt;=DATE(2024,4,1),C786=65000),"UNLIMITED 100R",
IF(AND(A786&gt;=DATE(2024,4,1),C786=92000),"UNLIMITED 150R",
IF(AND(A786&gt;=DATE(2024,4,1),C786=145000),"UNLIMITED 300R",IF(AND(A786&lt;DATE(2023,10,1),C786=75000),"UNLIMITED 50L",
IF(AND(A786&lt;DATE(2023,10,1),C786=114000),"UNLIMITED 100L",
IF(AND(A786&lt;DATE(2023,10,1),C786=147000),"UNLIMITED 150L",
IF(AND(A786&lt;DATE(2023,10,1),C786=297000),"UNLIMITED 300L",
IF(AND(A786&lt;DATE(2023,10,1),C786=177000),"CAPPED 200L",
IF(AND(A786&lt;DATE(2023,10,1),C786=357000),"CAPPED 500L",
IF(AND(A786&gt;=DATE(2023,10,1),A786&lt;DATE(2024,4,1),C786=90000),"UNLIMITED 50L",
IF(AND(A786&gt;=DATE(2023,10,1),A786&lt;DATE(2024,4,1),C786=144000),"UNLIMITED 100L",
IF(AND(A786&gt;=DATE(2023,10,1),A786&lt;DATE(2024,4,1),C786=198000),"UNLIMITED 150L",
IF(AND(A786&gt;=DATE(2023,10,1),A786&lt;DATE(2024,4,1),C786=315000),"UNLIMITED 300L",
IF(AND(A786&gt;=DATE(2024,4,1),C786=105000),"UNLIMITED 50L",
IF(AND(A786&gt;=DATE(2024,4,1),C786=195000),"UNLIMITED 100L",
IF(AND(A786&gt;=DATE(2024,4,1),C786=276000),"UNLIMITED 150L",
IF(AND(A786&gt;=DATE(2024,4,1),C786=435000),"UNLIMITED 300L",""))))))))))))))))))))))))))))))))))))))))))</f>
        <v>UNLIMITED 50R</v>
      </c>
      <c r="I786" s="4" t="s">
        <v>854</v>
      </c>
      <c r="J786" s="3">
        <f t="shared" si="106"/>
        <v>30000</v>
      </c>
      <c r="K786" s="3">
        <f t="shared" si="107"/>
        <v>0</v>
      </c>
      <c r="L786" s="5" t="str">
        <f t="shared" si="108"/>
        <v>65</v>
      </c>
      <c r="M786" s="3">
        <f t="shared" si="109"/>
        <v>19500</v>
      </c>
      <c r="N786" s="6">
        <f t="shared" si="110"/>
        <v>35</v>
      </c>
      <c r="O786" s="3">
        <f t="shared" si="111"/>
        <v>10500</v>
      </c>
    </row>
    <row r="787" spans="1:15" x14ac:dyDescent="0.25">
      <c r="A787" s="2">
        <v>45322</v>
      </c>
      <c r="B787" s="4" t="s">
        <v>740</v>
      </c>
      <c r="C787" s="3">
        <v>30000</v>
      </c>
      <c r="D787" s="4" t="s">
        <v>57</v>
      </c>
      <c r="E787" s="4" t="s">
        <v>50</v>
      </c>
      <c r="F787" s="4" t="s">
        <v>46</v>
      </c>
      <c r="G787" s="4" t="s">
        <v>130</v>
      </c>
      <c r="H787" s="4" t="str">
        <f>IF(AND(A787&lt;DATE(2023,10,1),C787=110000),"UNLIMITED 50",
IF(AND(A787&lt;DATE(2023,10,1),C787=149000),"UNLIMITED 100",
IF(AND(A787&lt;DATE(2023,10,1),C787=182000),"UNLIMITED 150",
IF(AND(A787&lt;DATE(2023,10,1),C787=332000),"UNLIMITED 300",
IF(AND(A787&lt;DATE(2023,10,1),C787=212000),"CAPPED 200",
IF(AND(A787&lt;DATE(2023,10,1),C787=392000),"CAPPED 500",
IF(AND(A787&lt;DATE(2023,10,1),C787=25000),"UNLIMITED 50R",
IF(AND(A787&lt;DATE(2023,10,1),C787=38000),"UNLIMITED 100R",
IF(AND(A787&lt;DATE(2023,10,1),C787=49000),"UNLIMITED 150R",
IF(AND(A787&lt;DATE(2023,10,1),C787=99000),"UNLIMITED 300R",
IF(AND(A787&lt;DATE(2023,10,1),C787=59000),"CAPPED 200R",
IF(AND(A787&lt;DATE(2023,10,1),C787=119000),"CAPPED 500R",
IF(AND(A787&gt;=DATE(2023,10,1),A787&lt;DATE(2024,4,1),C787=125000),"UNLIMITED 50",
IF(AND(A787&gt;=DATE(2023,10,1),A787&lt;DATE(2024,4,1),C787=179000),"UNLIMITED 100",
IF(AND(A787&gt;=DATE(2023,10,1),A787&lt;DATE(2024,4,1),C787=233000),"UNLIMITED 150",
IF(AND(A787&gt;=DATE(2023,10,1),A787&lt;DATE(2024,4,1),C787=350000),"UNLIMITED 300",
IF(AND(A787&gt;=DATE(2023,10,1),A787&lt;DATE(2024,4,1),C787=30000),"UNLIMITED 50R",
IF(AND(A787&gt;=DATE(2023,10,1),A787&lt;DATE(2024,4,1),C787=48000),"UNLIMITED 100R",
IF(AND(A787&gt;=DATE(2023,10,1),A787&lt;DATE(2024,4,1),C787=66000),"UNLIMITED 150R",
IF(AND(A787&gt;=DATE(2023,10,1),A787&lt;DATE(2024,4,1),C787=105000),"UNLIMITED 300R",
IF(AND(A787&gt;=DATE(2024,4,1),C787=140000),"UNLIMITED 50",
IF(AND(A787&gt;=DATE(2024,4,1),C787=230000),"UNLIMITED 100",
IF(AND(A787&gt;=DATE(2024,4,1),C787=311000),"UNLIMITED 150",
IF(AND(A787&gt;=DATE(2024,4,1),C787=470000),"UNLIMITED 300",
IF(AND(A787&gt;=DATE(2024,4,1),C787=35000),"UNLIMITED 50R",
IF(AND(A787&gt;=DATE(2024,4,1),C787=65000),"UNLIMITED 100R",
IF(AND(A787&gt;=DATE(2024,4,1),C787=92000),"UNLIMITED 150R",
IF(AND(A787&gt;=DATE(2024,4,1),C787=145000),"UNLIMITED 300R",IF(AND(A787&lt;DATE(2023,10,1),C787=75000),"UNLIMITED 50L",
IF(AND(A787&lt;DATE(2023,10,1),C787=114000),"UNLIMITED 100L",
IF(AND(A787&lt;DATE(2023,10,1),C787=147000),"UNLIMITED 150L",
IF(AND(A787&lt;DATE(2023,10,1),C787=297000),"UNLIMITED 300L",
IF(AND(A787&lt;DATE(2023,10,1),C787=177000),"CAPPED 200L",
IF(AND(A787&lt;DATE(2023,10,1),C787=357000),"CAPPED 500L",
IF(AND(A787&gt;=DATE(2023,10,1),A787&lt;DATE(2024,4,1),C787=90000),"UNLIMITED 50L",
IF(AND(A787&gt;=DATE(2023,10,1),A787&lt;DATE(2024,4,1),C787=144000),"UNLIMITED 100L",
IF(AND(A787&gt;=DATE(2023,10,1),A787&lt;DATE(2024,4,1),C787=198000),"UNLIMITED 150L",
IF(AND(A787&gt;=DATE(2023,10,1),A787&lt;DATE(2024,4,1),C787=315000),"UNLIMITED 300L",
IF(AND(A787&gt;=DATE(2024,4,1),C787=105000),"UNLIMITED 50L",
IF(AND(A787&gt;=DATE(2024,4,1),C787=195000),"UNLIMITED 100L",
IF(AND(A787&gt;=DATE(2024,4,1),C787=276000),"UNLIMITED 150L",
IF(AND(A787&gt;=DATE(2024,4,1),C787=435000),"UNLIMITED 300L",""))))))))))))))))))))))))))))))))))))))))))</f>
        <v>UNLIMITED 50R</v>
      </c>
      <c r="I787" s="4" t="s">
        <v>854</v>
      </c>
      <c r="J787" s="3">
        <f t="shared" si="106"/>
        <v>30000</v>
      </c>
      <c r="K787" s="3">
        <f t="shared" si="107"/>
        <v>0</v>
      </c>
      <c r="L787" s="5" t="str">
        <f t="shared" si="108"/>
        <v>65</v>
      </c>
      <c r="M787" s="3">
        <f t="shared" si="109"/>
        <v>19500</v>
      </c>
      <c r="N787" s="6">
        <f t="shared" si="110"/>
        <v>35</v>
      </c>
      <c r="O787" s="3">
        <f t="shared" si="111"/>
        <v>10500</v>
      </c>
    </row>
    <row r="788" spans="1:15" x14ac:dyDescent="0.25">
      <c r="A788" s="2">
        <v>45328</v>
      </c>
      <c r="B788" s="4" t="s">
        <v>741</v>
      </c>
      <c r="C788" s="3">
        <v>5000</v>
      </c>
      <c r="D788" s="4" t="s">
        <v>29</v>
      </c>
      <c r="E788" s="4" t="s">
        <v>381</v>
      </c>
      <c r="F788" s="4" t="s">
        <v>37</v>
      </c>
      <c r="G788" s="4" t="s">
        <v>437</v>
      </c>
      <c r="H788" s="4" t="s">
        <v>864</v>
      </c>
      <c r="I788" s="4" t="s">
        <v>864</v>
      </c>
      <c r="J788" s="3" t="str">
        <f t="shared" si="106"/>
        <v>N/A</v>
      </c>
      <c r="K788" s="3" t="str">
        <f t="shared" si="107"/>
        <v>N/A</v>
      </c>
      <c r="L788" s="5" t="str">
        <f t="shared" si="108"/>
        <v>N/A</v>
      </c>
      <c r="M788" s="3" t="s">
        <v>864</v>
      </c>
      <c r="N788" s="6" t="s">
        <v>864</v>
      </c>
      <c r="O788" s="3" t="s">
        <v>864</v>
      </c>
    </row>
    <row r="789" spans="1:15" x14ac:dyDescent="0.25">
      <c r="A789" s="2">
        <v>45331</v>
      </c>
      <c r="B789" s="4" t="s">
        <v>587</v>
      </c>
      <c r="C789" s="3">
        <v>48000</v>
      </c>
      <c r="D789" s="4" t="s">
        <v>29</v>
      </c>
      <c r="E789" s="4" t="s">
        <v>30</v>
      </c>
      <c r="F789" s="4" t="s">
        <v>31</v>
      </c>
      <c r="G789" s="4" t="s">
        <v>130</v>
      </c>
      <c r="H789" s="4" t="str">
        <f t="shared" ref="H789:H798" si="112">IF(AND(A789&lt;DATE(2023,10,1),C789=110000),"UNLIMITED 50",
IF(AND(A789&lt;DATE(2023,10,1),C789=149000),"UNLIMITED 100",
IF(AND(A789&lt;DATE(2023,10,1),C789=182000),"UNLIMITED 150",
IF(AND(A789&lt;DATE(2023,10,1),C789=332000),"UNLIMITED 300",
IF(AND(A789&lt;DATE(2023,10,1),C789=212000),"CAPPED 200",
IF(AND(A789&lt;DATE(2023,10,1),C789=392000),"CAPPED 500",
IF(AND(A789&lt;DATE(2023,10,1),C789=25000),"UNLIMITED 50R",
IF(AND(A789&lt;DATE(2023,10,1),C789=38000),"UNLIMITED 100R",
IF(AND(A789&lt;DATE(2023,10,1),C789=49000),"UNLIMITED 150R",
IF(AND(A789&lt;DATE(2023,10,1),C789=99000),"UNLIMITED 300R",
IF(AND(A789&lt;DATE(2023,10,1),C789=59000),"CAPPED 200R",
IF(AND(A789&lt;DATE(2023,10,1),C789=119000),"CAPPED 500R",
IF(AND(A789&gt;=DATE(2023,10,1),A789&lt;DATE(2024,4,1),C789=125000),"UNLIMITED 50",
IF(AND(A789&gt;=DATE(2023,10,1),A789&lt;DATE(2024,4,1),C789=179000),"UNLIMITED 100",
IF(AND(A789&gt;=DATE(2023,10,1),A789&lt;DATE(2024,4,1),C789=233000),"UNLIMITED 150",
IF(AND(A789&gt;=DATE(2023,10,1),A789&lt;DATE(2024,4,1),C789=350000),"UNLIMITED 300",
IF(AND(A789&gt;=DATE(2023,10,1),A789&lt;DATE(2024,4,1),C789=30000),"UNLIMITED 50R",
IF(AND(A789&gt;=DATE(2023,10,1),A789&lt;DATE(2024,4,1),C789=48000),"UNLIMITED 100R",
IF(AND(A789&gt;=DATE(2023,10,1),A789&lt;DATE(2024,4,1),C789=66000),"UNLIMITED 150R",
IF(AND(A789&gt;=DATE(2023,10,1),A789&lt;DATE(2024,4,1),C789=105000),"UNLIMITED 300R",
IF(AND(A789&gt;=DATE(2024,4,1),C789=140000),"UNLIMITED 50",
IF(AND(A789&gt;=DATE(2024,4,1),C789=230000),"UNLIMITED 100",
IF(AND(A789&gt;=DATE(2024,4,1),C789=311000),"UNLIMITED 150",
IF(AND(A789&gt;=DATE(2024,4,1),C789=470000),"UNLIMITED 300",
IF(AND(A789&gt;=DATE(2024,4,1),C789=35000),"UNLIMITED 50R",
IF(AND(A789&gt;=DATE(2024,4,1),C789=65000),"UNLIMITED 100R",
IF(AND(A789&gt;=DATE(2024,4,1),C789=92000),"UNLIMITED 150R",
IF(AND(A789&gt;=DATE(2024,4,1),C789=145000),"UNLIMITED 300R",IF(AND(A789&lt;DATE(2023,10,1),C789=75000),"UNLIMITED 50L",
IF(AND(A789&lt;DATE(2023,10,1),C789=114000),"UNLIMITED 100L",
IF(AND(A789&lt;DATE(2023,10,1),C789=147000),"UNLIMITED 150L",
IF(AND(A789&lt;DATE(2023,10,1),C789=297000),"UNLIMITED 300L",
IF(AND(A789&lt;DATE(2023,10,1),C789=177000),"CAPPED 200L",
IF(AND(A789&lt;DATE(2023,10,1),C789=357000),"CAPPED 500L",
IF(AND(A789&gt;=DATE(2023,10,1),A789&lt;DATE(2024,4,1),C789=90000),"UNLIMITED 50L",
IF(AND(A789&gt;=DATE(2023,10,1),A789&lt;DATE(2024,4,1),C789=144000),"UNLIMITED 100L",
IF(AND(A789&gt;=DATE(2023,10,1),A789&lt;DATE(2024,4,1),C789=198000),"UNLIMITED 150L",
IF(AND(A789&gt;=DATE(2023,10,1),A789&lt;DATE(2024,4,1),C789=315000),"UNLIMITED 300L",
IF(AND(A789&gt;=DATE(2024,4,1),C789=105000),"UNLIMITED 50L",
IF(AND(A789&gt;=DATE(2024,4,1),C789=195000),"UNLIMITED 100L",
IF(AND(A789&gt;=DATE(2024,4,1),C789=276000),"UNLIMITED 150L",
IF(AND(A789&gt;=DATE(2024,4,1),C789=435000),"UNLIMITED 300L",""))))))))))))))))))))))))))))))))))))))))))</f>
        <v>UNLIMITED 100R</v>
      </c>
      <c r="I789" s="4" t="s">
        <v>853</v>
      </c>
      <c r="J789" s="3">
        <f t="shared" si="106"/>
        <v>48000</v>
      </c>
      <c r="K789" s="3">
        <f t="shared" si="107"/>
        <v>0</v>
      </c>
      <c r="L789" s="5" t="str">
        <f t="shared" si="108"/>
        <v>68</v>
      </c>
      <c r="M789" s="3">
        <f t="shared" si="109"/>
        <v>32640.000000000004</v>
      </c>
      <c r="N789" s="6">
        <f t="shared" si="110"/>
        <v>32</v>
      </c>
      <c r="O789" s="3">
        <f t="shared" si="111"/>
        <v>15359.999999999996</v>
      </c>
    </row>
    <row r="790" spans="1:15" x14ac:dyDescent="0.25">
      <c r="A790" s="2">
        <v>45333</v>
      </c>
      <c r="B790" s="4" t="s">
        <v>742</v>
      </c>
      <c r="C790" s="3">
        <v>90000</v>
      </c>
      <c r="D790" s="4" t="s">
        <v>29</v>
      </c>
      <c r="E790" s="4" t="s">
        <v>30</v>
      </c>
      <c r="F790" s="4" t="s">
        <v>409</v>
      </c>
      <c r="G790" s="4" t="s">
        <v>32</v>
      </c>
      <c r="H790" s="4" t="str">
        <f t="shared" si="112"/>
        <v>UNLIMITED 50L</v>
      </c>
      <c r="I790" s="4" t="s">
        <v>859</v>
      </c>
      <c r="J790" s="3">
        <f t="shared" si="106"/>
        <v>90000</v>
      </c>
      <c r="K790" s="3">
        <f t="shared" si="107"/>
        <v>0</v>
      </c>
      <c r="L790" s="5" t="str">
        <f t="shared" si="108"/>
        <v>65</v>
      </c>
      <c r="M790" s="3">
        <f t="shared" si="109"/>
        <v>58500</v>
      </c>
      <c r="N790" s="6">
        <f t="shared" si="110"/>
        <v>35</v>
      </c>
      <c r="O790" s="3">
        <f t="shared" si="111"/>
        <v>31500</v>
      </c>
    </row>
    <row r="791" spans="1:15" x14ac:dyDescent="0.25">
      <c r="A791" s="2">
        <v>45334</v>
      </c>
      <c r="B791" s="4" t="s">
        <v>176</v>
      </c>
      <c r="C791" s="3">
        <v>30000</v>
      </c>
      <c r="D791" s="4" t="s">
        <v>29</v>
      </c>
      <c r="E791" s="4" t="s">
        <v>30</v>
      </c>
      <c r="F791" s="4" t="s">
        <v>31</v>
      </c>
      <c r="G791" s="4" t="s">
        <v>130</v>
      </c>
      <c r="H791" s="4" t="str">
        <f t="shared" si="112"/>
        <v>UNLIMITED 50R</v>
      </c>
      <c r="I791" s="4" t="s">
        <v>854</v>
      </c>
      <c r="J791" s="3">
        <f t="shared" si="106"/>
        <v>30000</v>
      </c>
      <c r="K791" s="3">
        <f t="shared" si="107"/>
        <v>0</v>
      </c>
      <c r="L791" s="5" t="str">
        <f t="shared" si="108"/>
        <v>65</v>
      </c>
      <c r="M791" s="3">
        <f t="shared" si="109"/>
        <v>19500</v>
      </c>
      <c r="N791" s="6">
        <f t="shared" si="110"/>
        <v>35</v>
      </c>
      <c r="O791" s="3">
        <f t="shared" si="111"/>
        <v>10500</v>
      </c>
    </row>
    <row r="792" spans="1:15" x14ac:dyDescent="0.25">
      <c r="A792" s="2">
        <v>45334</v>
      </c>
      <c r="B792" s="4" t="s">
        <v>743</v>
      </c>
      <c r="C792" s="3">
        <v>30000</v>
      </c>
      <c r="D792" s="4" t="s">
        <v>57</v>
      </c>
      <c r="E792" s="4" t="s">
        <v>30</v>
      </c>
      <c r="F792" s="4" t="s">
        <v>31</v>
      </c>
      <c r="G792" s="4" t="s">
        <v>130</v>
      </c>
      <c r="H792" s="4" t="str">
        <f t="shared" si="112"/>
        <v>UNLIMITED 50R</v>
      </c>
      <c r="I792" s="4" t="s">
        <v>854</v>
      </c>
      <c r="J792" s="3">
        <f t="shared" si="106"/>
        <v>30000</v>
      </c>
      <c r="K792" s="3">
        <f t="shared" si="107"/>
        <v>0</v>
      </c>
      <c r="L792" s="5" t="str">
        <f t="shared" si="108"/>
        <v>65</v>
      </c>
      <c r="M792" s="3">
        <f t="shared" si="109"/>
        <v>19500</v>
      </c>
      <c r="N792" s="6">
        <f t="shared" si="110"/>
        <v>35</v>
      </c>
      <c r="O792" s="3">
        <f t="shared" si="111"/>
        <v>10500</v>
      </c>
    </row>
    <row r="793" spans="1:15" x14ac:dyDescent="0.25">
      <c r="A793" s="2">
        <v>45334</v>
      </c>
      <c r="B793" s="4" t="s">
        <v>744</v>
      </c>
      <c r="C793" s="3">
        <v>30000</v>
      </c>
      <c r="D793" s="4" t="s">
        <v>57</v>
      </c>
      <c r="E793" s="4" t="s">
        <v>30</v>
      </c>
      <c r="F793" s="4" t="s">
        <v>31</v>
      </c>
      <c r="G793" s="4" t="s">
        <v>130</v>
      </c>
      <c r="H793" s="4" t="str">
        <f t="shared" si="112"/>
        <v>UNLIMITED 50R</v>
      </c>
      <c r="I793" s="4" t="s">
        <v>854</v>
      </c>
      <c r="J793" s="3">
        <f t="shared" si="106"/>
        <v>30000</v>
      </c>
      <c r="K793" s="3">
        <f t="shared" si="107"/>
        <v>0</v>
      </c>
      <c r="L793" s="5" t="str">
        <f t="shared" si="108"/>
        <v>65</v>
      </c>
      <c r="M793" s="3">
        <f t="shared" si="109"/>
        <v>19500</v>
      </c>
      <c r="N793" s="6">
        <f t="shared" si="110"/>
        <v>35</v>
      </c>
      <c r="O793" s="3">
        <f t="shared" si="111"/>
        <v>10500</v>
      </c>
    </row>
    <row r="794" spans="1:15" x14ac:dyDescent="0.25">
      <c r="A794" s="2">
        <v>45334</v>
      </c>
      <c r="B794" s="4" t="s">
        <v>745</v>
      </c>
      <c r="C794" s="3">
        <v>30000</v>
      </c>
      <c r="D794" s="4" t="s">
        <v>57</v>
      </c>
      <c r="E794" s="4" t="s">
        <v>30</v>
      </c>
      <c r="F794" s="4" t="s">
        <v>31</v>
      </c>
      <c r="G794" s="4" t="s">
        <v>130</v>
      </c>
      <c r="H794" s="4" t="str">
        <f t="shared" si="112"/>
        <v>UNLIMITED 50R</v>
      </c>
      <c r="I794" s="4" t="s">
        <v>854</v>
      </c>
      <c r="J794" s="3">
        <f t="shared" si="106"/>
        <v>30000</v>
      </c>
      <c r="K794" s="3">
        <f t="shared" si="107"/>
        <v>0</v>
      </c>
      <c r="L794" s="5" t="str">
        <f t="shared" si="108"/>
        <v>65</v>
      </c>
      <c r="M794" s="3">
        <f t="shared" si="109"/>
        <v>19500</v>
      </c>
      <c r="N794" s="6">
        <f t="shared" si="110"/>
        <v>35</v>
      </c>
      <c r="O794" s="3">
        <f t="shared" si="111"/>
        <v>10500</v>
      </c>
    </row>
    <row r="795" spans="1:15" x14ac:dyDescent="0.25">
      <c r="A795" s="2">
        <v>45334</v>
      </c>
      <c r="B795" s="4" t="s">
        <v>746</v>
      </c>
      <c r="C795" s="3">
        <v>30000</v>
      </c>
      <c r="D795" s="4" t="s">
        <v>29</v>
      </c>
      <c r="E795" s="4" t="s">
        <v>30</v>
      </c>
      <c r="F795" s="4" t="s">
        <v>31</v>
      </c>
      <c r="G795" s="4" t="s">
        <v>130</v>
      </c>
      <c r="H795" s="4" t="str">
        <f t="shared" si="112"/>
        <v>UNLIMITED 50R</v>
      </c>
      <c r="I795" s="4" t="s">
        <v>854</v>
      </c>
      <c r="J795" s="3">
        <f t="shared" si="106"/>
        <v>30000</v>
      </c>
      <c r="K795" s="3">
        <f t="shared" si="107"/>
        <v>0</v>
      </c>
      <c r="L795" s="5" t="str">
        <f t="shared" si="108"/>
        <v>65</v>
      </c>
      <c r="M795" s="3">
        <f t="shared" si="109"/>
        <v>19500</v>
      </c>
      <c r="N795" s="6">
        <f t="shared" si="110"/>
        <v>35</v>
      </c>
      <c r="O795" s="3">
        <f t="shared" si="111"/>
        <v>10500</v>
      </c>
    </row>
    <row r="796" spans="1:15" x14ac:dyDescent="0.25">
      <c r="A796" s="2">
        <v>45335</v>
      </c>
      <c r="B796" s="4" t="s">
        <v>334</v>
      </c>
      <c r="C796" s="3">
        <v>105000</v>
      </c>
      <c r="D796" s="4" t="s">
        <v>57</v>
      </c>
      <c r="E796" s="4" t="s">
        <v>30</v>
      </c>
      <c r="F796" s="4" t="s">
        <v>31</v>
      </c>
      <c r="G796" s="4" t="s">
        <v>130</v>
      </c>
      <c r="H796" s="4" t="str">
        <f t="shared" si="112"/>
        <v>UNLIMITED 300R</v>
      </c>
      <c r="I796" s="4" t="s">
        <v>855</v>
      </c>
      <c r="J796" s="3">
        <f t="shared" ref="J796:J827" si="113">IF(OR(I796="UNLIMITED 50", I796="UNLIMITED 100", I796="UNLIMITED 150", I796="UNLIMITED 300", I796="CAPPED 200", I796="CAPPED 500"), C796-35000,
IF(OR(I796="UNLIMITED 50(Recurrent)", I796="UNLIMITED 100(Recurrent)", I796="UNLIMITED 150(Recurrent)", I796="UNLIMITED 300(Recurrent)", I796="CAPPED 200(Recurrent)", I796="CAPPED 500(Recurrent)"), C796,
IF(OR(I796="UNLIMITED 50 (No logistics)", I796="UNLIMITED 100 (No logistics)", I796="UNLIMITED 150 (No logistics)", I796="UNLIMITED 300 (No logistics)", I796="CAPPED 200 (No logistics)", I796="CAPPED 500 (No logistics)"), C796,
IF(I796="N/A", "N/A", ""))))</f>
        <v>105000</v>
      </c>
      <c r="K796" s="3">
        <f t="shared" si="107"/>
        <v>0</v>
      </c>
      <c r="L796" s="5" t="str">
        <f t="shared" si="108"/>
        <v>63</v>
      </c>
      <c r="M796" s="3">
        <f t="shared" si="109"/>
        <v>66150</v>
      </c>
      <c r="N796" s="6">
        <f t="shared" si="110"/>
        <v>37</v>
      </c>
      <c r="O796" s="3">
        <f t="shared" si="111"/>
        <v>38850</v>
      </c>
    </row>
    <row r="797" spans="1:15" x14ac:dyDescent="0.25">
      <c r="A797" s="2">
        <v>45335</v>
      </c>
      <c r="B797" s="4" t="s">
        <v>733</v>
      </c>
      <c r="C797" s="3">
        <v>105000</v>
      </c>
      <c r="D797" s="4" t="s">
        <v>57</v>
      </c>
      <c r="E797" s="4" t="s">
        <v>30</v>
      </c>
      <c r="F797" s="4" t="s">
        <v>31</v>
      </c>
      <c r="G797" s="4" t="s">
        <v>130</v>
      </c>
      <c r="H797" s="4" t="str">
        <f t="shared" si="112"/>
        <v>UNLIMITED 300R</v>
      </c>
      <c r="I797" s="4" t="s">
        <v>855</v>
      </c>
      <c r="J797" s="3">
        <f t="shared" si="113"/>
        <v>105000</v>
      </c>
      <c r="K797" s="3">
        <f t="shared" si="107"/>
        <v>0</v>
      </c>
      <c r="L797" s="5" t="str">
        <f t="shared" si="108"/>
        <v>63</v>
      </c>
      <c r="M797" s="3">
        <f t="shared" si="109"/>
        <v>66150</v>
      </c>
      <c r="N797" s="6">
        <f t="shared" si="110"/>
        <v>37</v>
      </c>
      <c r="O797" s="3">
        <f t="shared" si="111"/>
        <v>38850</v>
      </c>
    </row>
    <row r="798" spans="1:15" x14ac:dyDescent="0.25">
      <c r="A798" s="2">
        <v>45335</v>
      </c>
      <c r="B798" s="4" t="s">
        <v>747</v>
      </c>
      <c r="C798" s="3">
        <v>105000</v>
      </c>
      <c r="D798" s="4" t="s">
        <v>57</v>
      </c>
      <c r="E798" s="4" t="s">
        <v>30</v>
      </c>
      <c r="F798" s="4" t="s">
        <v>31</v>
      </c>
      <c r="G798" s="4" t="s">
        <v>130</v>
      </c>
      <c r="H798" s="4" t="str">
        <f t="shared" si="112"/>
        <v>UNLIMITED 300R</v>
      </c>
      <c r="I798" s="4" t="s">
        <v>855</v>
      </c>
      <c r="J798" s="3">
        <f t="shared" si="113"/>
        <v>105000</v>
      </c>
      <c r="K798" s="3">
        <f t="shared" si="107"/>
        <v>0</v>
      </c>
      <c r="L798" s="5" t="str">
        <f t="shared" si="108"/>
        <v>63</v>
      </c>
      <c r="M798" s="3">
        <f t="shared" si="109"/>
        <v>66150</v>
      </c>
      <c r="N798" s="6">
        <f t="shared" si="110"/>
        <v>37</v>
      </c>
      <c r="O798" s="3">
        <f t="shared" si="111"/>
        <v>38850</v>
      </c>
    </row>
    <row r="799" spans="1:15" x14ac:dyDescent="0.25">
      <c r="A799" s="2">
        <v>45335</v>
      </c>
      <c r="B799" s="4" t="s">
        <v>387</v>
      </c>
      <c r="C799" s="3">
        <v>44000</v>
      </c>
      <c r="D799" s="4" t="s">
        <v>29</v>
      </c>
      <c r="E799" s="4" t="s">
        <v>30</v>
      </c>
      <c r="F799" s="4" t="s">
        <v>31</v>
      </c>
      <c r="G799" s="4" t="s">
        <v>437</v>
      </c>
      <c r="H799" s="4" t="s">
        <v>864</v>
      </c>
      <c r="I799" s="4" t="s">
        <v>864</v>
      </c>
      <c r="J799" s="3" t="str">
        <f t="shared" si="113"/>
        <v>N/A</v>
      </c>
      <c r="K799" s="3" t="str">
        <f t="shared" si="107"/>
        <v>N/A</v>
      </c>
      <c r="L799" s="5" t="str">
        <f t="shared" si="108"/>
        <v>N/A</v>
      </c>
      <c r="M799" s="3" t="s">
        <v>864</v>
      </c>
      <c r="N799" s="6" t="s">
        <v>864</v>
      </c>
      <c r="O799" s="3" t="s">
        <v>864</v>
      </c>
    </row>
    <row r="800" spans="1:15" x14ac:dyDescent="0.25">
      <c r="A800" s="2">
        <v>45335</v>
      </c>
      <c r="B800" s="4" t="s">
        <v>734</v>
      </c>
      <c r="C800" s="3">
        <v>44000</v>
      </c>
      <c r="D800" s="4" t="s">
        <v>29</v>
      </c>
      <c r="E800" s="4" t="s">
        <v>30</v>
      </c>
      <c r="F800" s="4" t="s">
        <v>31</v>
      </c>
      <c r="G800" s="4" t="s">
        <v>437</v>
      </c>
      <c r="H800" s="4" t="s">
        <v>864</v>
      </c>
      <c r="I800" s="4" t="s">
        <v>864</v>
      </c>
      <c r="J800" s="3" t="str">
        <f t="shared" si="113"/>
        <v>N/A</v>
      </c>
      <c r="K800" s="3" t="str">
        <f t="shared" si="107"/>
        <v>N/A</v>
      </c>
      <c r="L800" s="5" t="str">
        <f t="shared" si="108"/>
        <v>N/A</v>
      </c>
      <c r="M800" s="3" t="s">
        <v>864</v>
      </c>
      <c r="N800" s="6" t="s">
        <v>864</v>
      </c>
      <c r="O800" s="3" t="s">
        <v>864</v>
      </c>
    </row>
    <row r="801" spans="1:15" x14ac:dyDescent="0.25">
      <c r="A801" s="2">
        <v>45335</v>
      </c>
      <c r="B801" s="4" t="s">
        <v>748</v>
      </c>
      <c r="C801" s="3">
        <v>44000</v>
      </c>
      <c r="D801" s="4" t="s">
        <v>29</v>
      </c>
      <c r="E801" s="4" t="s">
        <v>30</v>
      </c>
      <c r="F801" s="4" t="s">
        <v>31</v>
      </c>
      <c r="G801" s="4" t="s">
        <v>437</v>
      </c>
      <c r="H801" s="4" t="s">
        <v>864</v>
      </c>
      <c r="I801" s="4" t="s">
        <v>864</v>
      </c>
      <c r="J801" s="3" t="str">
        <f t="shared" si="113"/>
        <v>N/A</v>
      </c>
      <c r="K801" s="3" t="str">
        <f t="shared" si="107"/>
        <v>N/A</v>
      </c>
      <c r="L801" s="5" t="str">
        <f t="shared" si="108"/>
        <v>N/A</v>
      </c>
      <c r="M801" s="3" t="s">
        <v>864</v>
      </c>
      <c r="N801" s="6" t="s">
        <v>864</v>
      </c>
      <c r="O801" s="3" t="s">
        <v>864</v>
      </c>
    </row>
    <row r="802" spans="1:15" x14ac:dyDescent="0.25">
      <c r="A802" s="2">
        <v>45336</v>
      </c>
      <c r="B802" s="4" t="s">
        <v>583</v>
      </c>
      <c r="C802" s="3">
        <v>30000</v>
      </c>
      <c r="D802" s="4" t="s">
        <v>57</v>
      </c>
      <c r="E802" s="4" t="s">
        <v>30</v>
      </c>
      <c r="F802" s="4" t="s">
        <v>31</v>
      </c>
      <c r="G802" s="4" t="s">
        <v>130</v>
      </c>
      <c r="H802" s="4" t="str">
        <f t="shared" ref="H802:H808" si="114">IF(AND(A802&lt;DATE(2023,10,1),C802=110000),"UNLIMITED 50",
IF(AND(A802&lt;DATE(2023,10,1),C802=149000),"UNLIMITED 100",
IF(AND(A802&lt;DATE(2023,10,1),C802=182000),"UNLIMITED 150",
IF(AND(A802&lt;DATE(2023,10,1),C802=332000),"UNLIMITED 300",
IF(AND(A802&lt;DATE(2023,10,1),C802=212000),"CAPPED 200",
IF(AND(A802&lt;DATE(2023,10,1),C802=392000),"CAPPED 500",
IF(AND(A802&lt;DATE(2023,10,1),C802=25000),"UNLIMITED 50R",
IF(AND(A802&lt;DATE(2023,10,1),C802=38000),"UNLIMITED 100R",
IF(AND(A802&lt;DATE(2023,10,1),C802=49000),"UNLIMITED 150R",
IF(AND(A802&lt;DATE(2023,10,1),C802=99000),"UNLIMITED 300R",
IF(AND(A802&lt;DATE(2023,10,1),C802=59000),"CAPPED 200R",
IF(AND(A802&lt;DATE(2023,10,1),C802=119000),"CAPPED 500R",
IF(AND(A802&gt;=DATE(2023,10,1),A802&lt;DATE(2024,4,1),C802=125000),"UNLIMITED 50",
IF(AND(A802&gt;=DATE(2023,10,1),A802&lt;DATE(2024,4,1),C802=179000),"UNLIMITED 100",
IF(AND(A802&gt;=DATE(2023,10,1),A802&lt;DATE(2024,4,1),C802=233000),"UNLIMITED 150",
IF(AND(A802&gt;=DATE(2023,10,1),A802&lt;DATE(2024,4,1),C802=350000),"UNLIMITED 300",
IF(AND(A802&gt;=DATE(2023,10,1),A802&lt;DATE(2024,4,1),C802=30000),"UNLIMITED 50R",
IF(AND(A802&gt;=DATE(2023,10,1),A802&lt;DATE(2024,4,1),C802=48000),"UNLIMITED 100R",
IF(AND(A802&gt;=DATE(2023,10,1),A802&lt;DATE(2024,4,1),C802=66000),"UNLIMITED 150R",
IF(AND(A802&gt;=DATE(2023,10,1),A802&lt;DATE(2024,4,1),C802=105000),"UNLIMITED 300R",
IF(AND(A802&gt;=DATE(2024,4,1),C802=140000),"UNLIMITED 50",
IF(AND(A802&gt;=DATE(2024,4,1),C802=230000),"UNLIMITED 100",
IF(AND(A802&gt;=DATE(2024,4,1),C802=311000),"UNLIMITED 150",
IF(AND(A802&gt;=DATE(2024,4,1),C802=470000),"UNLIMITED 300",
IF(AND(A802&gt;=DATE(2024,4,1),C802=35000),"UNLIMITED 50R",
IF(AND(A802&gt;=DATE(2024,4,1),C802=65000),"UNLIMITED 100R",
IF(AND(A802&gt;=DATE(2024,4,1),C802=92000),"UNLIMITED 150R",
IF(AND(A802&gt;=DATE(2024,4,1),C802=145000),"UNLIMITED 300R",IF(AND(A802&lt;DATE(2023,10,1),C802=75000),"UNLIMITED 50L",
IF(AND(A802&lt;DATE(2023,10,1),C802=114000),"UNLIMITED 100L",
IF(AND(A802&lt;DATE(2023,10,1),C802=147000),"UNLIMITED 150L",
IF(AND(A802&lt;DATE(2023,10,1),C802=297000),"UNLIMITED 300L",
IF(AND(A802&lt;DATE(2023,10,1),C802=177000),"CAPPED 200L",
IF(AND(A802&lt;DATE(2023,10,1),C802=357000),"CAPPED 500L",
IF(AND(A802&gt;=DATE(2023,10,1),A802&lt;DATE(2024,4,1),C802=90000),"UNLIMITED 50L",
IF(AND(A802&gt;=DATE(2023,10,1),A802&lt;DATE(2024,4,1),C802=144000),"UNLIMITED 100L",
IF(AND(A802&gt;=DATE(2023,10,1),A802&lt;DATE(2024,4,1),C802=198000),"UNLIMITED 150L",
IF(AND(A802&gt;=DATE(2023,10,1),A802&lt;DATE(2024,4,1),C802=315000),"UNLIMITED 300L",
IF(AND(A802&gt;=DATE(2024,4,1),C802=105000),"UNLIMITED 50L",
IF(AND(A802&gt;=DATE(2024,4,1),C802=195000),"UNLIMITED 100L",
IF(AND(A802&gt;=DATE(2024,4,1),C802=276000),"UNLIMITED 150L",
IF(AND(A802&gt;=DATE(2024,4,1),C802=435000),"UNLIMITED 300L",""))))))))))))))))))))))))))))))))))))))))))</f>
        <v>UNLIMITED 50R</v>
      </c>
      <c r="I802" s="4" t="s">
        <v>854</v>
      </c>
      <c r="J802" s="3">
        <f t="shared" si="113"/>
        <v>30000</v>
      </c>
      <c r="K802" s="3">
        <f t="shared" si="107"/>
        <v>0</v>
      </c>
      <c r="L802" s="5" t="str">
        <f t="shared" si="108"/>
        <v>65</v>
      </c>
      <c r="M802" s="3">
        <f t="shared" si="109"/>
        <v>19500</v>
      </c>
      <c r="N802" s="6">
        <f t="shared" si="110"/>
        <v>35</v>
      </c>
      <c r="O802" s="3">
        <f t="shared" si="111"/>
        <v>10500</v>
      </c>
    </row>
    <row r="803" spans="1:15" x14ac:dyDescent="0.25">
      <c r="A803" s="2">
        <v>45336</v>
      </c>
      <c r="B803" s="4" t="s">
        <v>749</v>
      </c>
      <c r="C803" s="3">
        <v>30000</v>
      </c>
      <c r="D803" s="4" t="s">
        <v>29</v>
      </c>
      <c r="E803" s="4" t="s">
        <v>30</v>
      </c>
      <c r="F803" s="4" t="s">
        <v>31</v>
      </c>
      <c r="G803" s="4" t="s">
        <v>130</v>
      </c>
      <c r="H803" s="4" t="str">
        <f t="shared" si="114"/>
        <v>UNLIMITED 50R</v>
      </c>
      <c r="I803" s="4" t="s">
        <v>854</v>
      </c>
      <c r="J803" s="3">
        <f t="shared" si="113"/>
        <v>30000</v>
      </c>
      <c r="K803" s="3">
        <f t="shared" si="107"/>
        <v>0</v>
      </c>
      <c r="L803" s="5" t="str">
        <f t="shared" si="108"/>
        <v>65</v>
      </c>
      <c r="M803" s="3">
        <f t="shared" si="109"/>
        <v>19500</v>
      </c>
      <c r="N803" s="6">
        <f t="shared" si="110"/>
        <v>35</v>
      </c>
      <c r="O803" s="3">
        <f t="shared" si="111"/>
        <v>10500</v>
      </c>
    </row>
    <row r="804" spans="1:15" x14ac:dyDescent="0.25">
      <c r="A804" s="2">
        <v>45337</v>
      </c>
      <c r="B804" s="4" t="s">
        <v>750</v>
      </c>
      <c r="C804" s="3">
        <v>30000</v>
      </c>
      <c r="D804" s="4" t="s">
        <v>57</v>
      </c>
      <c r="E804" s="4" t="s">
        <v>155</v>
      </c>
      <c r="F804" s="4" t="s">
        <v>46</v>
      </c>
      <c r="G804" s="4" t="s">
        <v>130</v>
      </c>
      <c r="H804" s="4" t="str">
        <f t="shared" si="114"/>
        <v>UNLIMITED 50R</v>
      </c>
      <c r="I804" s="4" t="s">
        <v>854</v>
      </c>
      <c r="J804" s="3">
        <f t="shared" si="113"/>
        <v>30000</v>
      </c>
      <c r="K804" s="3">
        <f t="shared" si="107"/>
        <v>0</v>
      </c>
      <c r="L804" s="5" t="str">
        <f t="shared" si="108"/>
        <v>65</v>
      </c>
      <c r="M804" s="3">
        <f t="shared" si="109"/>
        <v>19500</v>
      </c>
      <c r="N804" s="6">
        <f t="shared" si="110"/>
        <v>35</v>
      </c>
      <c r="O804" s="3">
        <f t="shared" si="111"/>
        <v>10500</v>
      </c>
    </row>
    <row r="805" spans="1:15" x14ac:dyDescent="0.25">
      <c r="A805" s="2">
        <v>45337</v>
      </c>
      <c r="B805" s="4" t="s">
        <v>751</v>
      </c>
      <c r="C805" s="3">
        <v>30000</v>
      </c>
      <c r="D805" s="4" t="s">
        <v>57</v>
      </c>
      <c r="E805" s="4" t="s">
        <v>155</v>
      </c>
      <c r="F805" s="4" t="s">
        <v>46</v>
      </c>
      <c r="G805" s="4" t="s">
        <v>130</v>
      </c>
      <c r="H805" s="4" t="str">
        <f t="shared" si="114"/>
        <v>UNLIMITED 50R</v>
      </c>
      <c r="I805" s="4" t="s">
        <v>854</v>
      </c>
      <c r="J805" s="3">
        <f t="shared" si="113"/>
        <v>30000</v>
      </c>
      <c r="K805" s="3">
        <f t="shared" si="107"/>
        <v>0</v>
      </c>
      <c r="L805" s="5" t="str">
        <f t="shared" si="108"/>
        <v>65</v>
      </c>
      <c r="M805" s="3">
        <f t="shared" si="109"/>
        <v>19500</v>
      </c>
      <c r="N805" s="6">
        <f t="shared" si="110"/>
        <v>35</v>
      </c>
      <c r="O805" s="3">
        <f t="shared" si="111"/>
        <v>10500</v>
      </c>
    </row>
    <row r="806" spans="1:15" x14ac:dyDescent="0.25">
      <c r="A806" s="2">
        <v>45337</v>
      </c>
      <c r="B806" s="4" t="s">
        <v>752</v>
      </c>
      <c r="C806" s="3">
        <v>30000</v>
      </c>
      <c r="D806" s="4" t="s">
        <v>57</v>
      </c>
      <c r="E806" s="4" t="s">
        <v>155</v>
      </c>
      <c r="F806" s="4" t="s">
        <v>46</v>
      </c>
      <c r="G806" s="4" t="s">
        <v>130</v>
      </c>
      <c r="H806" s="4" t="str">
        <f t="shared" si="114"/>
        <v>UNLIMITED 50R</v>
      </c>
      <c r="I806" s="4" t="s">
        <v>854</v>
      </c>
      <c r="J806" s="3">
        <f t="shared" si="113"/>
        <v>30000</v>
      </c>
      <c r="K806" s="3">
        <f t="shared" si="107"/>
        <v>0</v>
      </c>
      <c r="L806" s="5" t="str">
        <f t="shared" si="108"/>
        <v>65</v>
      </c>
      <c r="M806" s="3">
        <f t="shared" si="109"/>
        <v>19500</v>
      </c>
      <c r="N806" s="6">
        <f t="shared" si="110"/>
        <v>35</v>
      </c>
      <c r="O806" s="3">
        <f t="shared" si="111"/>
        <v>10500</v>
      </c>
    </row>
    <row r="807" spans="1:15" x14ac:dyDescent="0.25">
      <c r="A807" s="2">
        <v>45337</v>
      </c>
      <c r="B807" s="4" t="s">
        <v>753</v>
      </c>
      <c r="C807" s="3">
        <v>30000</v>
      </c>
      <c r="D807" s="4" t="s">
        <v>57</v>
      </c>
      <c r="E807" s="4" t="s">
        <v>155</v>
      </c>
      <c r="F807" s="4" t="s">
        <v>46</v>
      </c>
      <c r="G807" s="4" t="s">
        <v>130</v>
      </c>
      <c r="H807" s="4" t="str">
        <f t="shared" si="114"/>
        <v>UNLIMITED 50R</v>
      </c>
      <c r="I807" s="4" t="s">
        <v>854</v>
      </c>
      <c r="J807" s="3">
        <f t="shared" si="113"/>
        <v>30000</v>
      </c>
      <c r="K807" s="3">
        <f t="shared" si="107"/>
        <v>0</v>
      </c>
      <c r="L807" s="5" t="str">
        <f t="shared" si="108"/>
        <v>65</v>
      </c>
      <c r="M807" s="3">
        <f t="shared" si="109"/>
        <v>19500</v>
      </c>
      <c r="N807" s="6">
        <f t="shared" si="110"/>
        <v>35</v>
      </c>
      <c r="O807" s="3">
        <f t="shared" si="111"/>
        <v>10500</v>
      </c>
    </row>
    <row r="808" spans="1:15" x14ac:dyDescent="0.25">
      <c r="A808" s="2">
        <v>45337</v>
      </c>
      <c r="B808" s="4" t="s">
        <v>754</v>
      </c>
      <c r="C808" s="3">
        <v>30000</v>
      </c>
      <c r="D808" s="4" t="s">
        <v>29</v>
      </c>
      <c r="E808" s="4" t="s">
        <v>30</v>
      </c>
      <c r="F808" s="4" t="s">
        <v>409</v>
      </c>
      <c r="G808" s="4" t="s">
        <v>130</v>
      </c>
      <c r="H808" s="4" t="str">
        <f t="shared" si="114"/>
        <v>UNLIMITED 50R</v>
      </c>
      <c r="I808" s="4" t="s">
        <v>854</v>
      </c>
      <c r="J808" s="3">
        <f t="shared" si="113"/>
        <v>30000</v>
      </c>
      <c r="K808" s="3">
        <f t="shared" si="107"/>
        <v>0</v>
      </c>
      <c r="L808" s="5" t="str">
        <f t="shared" si="108"/>
        <v>65</v>
      </c>
      <c r="M808" s="3">
        <f t="shared" si="109"/>
        <v>19500</v>
      </c>
      <c r="N808" s="6">
        <f t="shared" si="110"/>
        <v>35</v>
      </c>
      <c r="O808" s="3">
        <f t="shared" si="111"/>
        <v>10500</v>
      </c>
    </row>
    <row r="809" spans="1:15" x14ac:dyDescent="0.25">
      <c r="A809" s="2">
        <v>45337</v>
      </c>
      <c r="B809" s="4" t="s">
        <v>755</v>
      </c>
      <c r="C809" s="3">
        <v>10000</v>
      </c>
      <c r="D809" s="4" t="s">
        <v>57</v>
      </c>
      <c r="E809" s="4" t="s">
        <v>155</v>
      </c>
      <c r="F809" s="4" t="s">
        <v>46</v>
      </c>
      <c r="G809" s="4" t="s">
        <v>437</v>
      </c>
      <c r="H809" s="4" t="s">
        <v>864</v>
      </c>
      <c r="I809" s="4" t="s">
        <v>864</v>
      </c>
      <c r="J809" s="3" t="str">
        <f t="shared" si="113"/>
        <v>N/A</v>
      </c>
      <c r="K809" s="3" t="str">
        <f t="shared" si="107"/>
        <v>N/A</v>
      </c>
      <c r="L809" s="5" t="str">
        <f t="shared" si="108"/>
        <v>N/A</v>
      </c>
      <c r="M809" s="3" t="s">
        <v>864</v>
      </c>
      <c r="N809" s="6" t="s">
        <v>864</v>
      </c>
      <c r="O809" s="3" t="s">
        <v>864</v>
      </c>
    </row>
    <row r="810" spans="1:15" x14ac:dyDescent="0.25">
      <c r="A810" s="2">
        <v>45340</v>
      </c>
      <c r="B810" s="4" t="s">
        <v>756</v>
      </c>
      <c r="C810" s="3">
        <v>30000</v>
      </c>
      <c r="D810" s="4" t="s">
        <v>57</v>
      </c>
      <c r="E810" s="4" t="s">
        <v>50</v>
      </c>
      <c r="F810" s="4" t="s">
        <v>46</v>
      </c>
      <c r="G810" s="4" t="s">
        <v>130</v>
      </c>
      <c r="H810" s="4" t="str">
        <f>IF(AND(A810&lt;DATE(2023,10,1),C810=110000),"UNLIMITED 50",
IF(AND(A810&lt;DATE(2023,10,1),C810=149000),"UNLIMITED 100",
IF(AND(A810&lt;DATE(2023,10,1),C810=182000),"UNLIMITED 150",
IF(AND(A810&lt;DATE(2023,10,1),C810=332000),"UNLIMITED 300",
IF(AND(A810&lt;DATE(2023,10,1),C810=212000),"CAPPED 200",
IF(AND(A810&lt;DATE(2023,10,1),C810=392000),"CAPPED 500",
IF(AND(A810&lt;DATE(2023,10,1),C810=25000),"UNLIMITED 50R",
IF(AND(A810&lt;DATE(2023,10,1),C810=38000),"UNLIMITED 100R",
IF(AND(A810&lt;DATE(2023,10,1),C810=49000),"UNLIMITED 150R",
IF(AND(A810&lt;DATE(2023,10,1),C810=99000),"UNLIMITED 300R",
IF(AND(A810&lt;DATE(2023,10,1),C810=59000),"CAPPED 200R",
IF(AND(A810&lt;DATE(2023,10,1),C810=119000),"CAPPED 500R",
IF(AND(A810&gt;=DATE(2023,10,1),A810&lt;DATE(2024,4,1),C810=125000),"UNLIMITED 50",
IF(AND(A810&gt;=DATE(2023,10,1),A810&lt;DATE(2024,4,1),C810=179000),"UNLIMITED 100",
IF(AND(A810&gt;=DATE(2023,10,1),A810&lt;DATE(2024,4,1),C810=233000),"UNLIMITED 150",
IF(AND(A810&gt;=DATE(2023,10,1),A810&lt;DATE(2024,4,1),C810=350000),"UNLIMITED 300",
IF(AND(A810&gt;=DATE(2023,10,1),A810&lt;DATE(2024,4,1),C810=30000),"UNLIMITED 50R",
IF(AND(A810&gt;=DATE(2023,10,1),A810&lt;DATE(2024,4,1),C810=48000),"UNLIMITED 100R",
IF(AND(A810&gt;=DATE(2023,10,1),A810&lt;DATE(2024,4,1),C810=66000),"UNLIMITED 150R",
IF(AND(A810&gt;=DATE(2023,10,1),A810&lt;DATE(2024,4,1),C810=105000),"UNLIMITED 300R",
IF(AND(A810&gt;=DATE(2024,4,1),C810=140000),"UNLIMITED 50",
IF(AND(A810&gt;=DATE(2024,4,1),C810=230000),"UNLIMITED 100",
IF(AND(A810&gt;=DATE(2024,4,1),C810=311000),"UNLIMITED 150",
IF(AND(A810&gt;=DATE(2024,4,1),C810=470000),"UNLIMITED 300",
IF(AND(A810&gt;=DATE(2024,4,1),C810=35000),"UNLIMITED 50R",
IF(AND(A810&gt;=DATE(2024,4,1),C810=65000),"UNLIMITED 100R",
IF(AND(A810&gt;=DATE(2024,4,1),C810=92000),"UNLIMITED 150R",
IF(AND(A810&gt;=DATE(2024,4,1),C810=145000),"UNLIMITED 300R",IF(AND(A810&lt;DATE(2023,10,1),C810=75000),"UNLIMITED 50L",
IF(AND(A810&lt;DATE(2023,10,1),C810=114000),"UNLIMITED 100L",
IF(AND(A810&lt;DATE(2023,10,1),C810=147000),"UNLIMITED 150L",
IF(AND(A810&lt;DATE(2023,10,1),C810=297000),"UNLIMITED 300L",
IF(AND(A810&lt;DATE(2023,10,1),C810=177000),"CAPPED 200L",
IF(AND(A810&lt;DATE(2023,10,1),C810=357000),"CAPPED 500L",
IF(AND(A810&gt;=DATE(2023,10,1),A810&lt;DATE(2024,4,1),C810=90000),"UNLIMITED 50L",
IF(AND(A810&gt;=DATE(2023,10,1),A810&lt;DATE(2024,4,1),C810=144000),"UNLIMITED 100L",
IF(AND(A810&gt;=DATE(2023,10,1),A810&lt;DATE(2024,4,1),C810=198000),"UNLIMITED 150L",
IF(AND(A810&gt;=DATE(2023,10,1),A810&lt;DATE(2024,4,1),C810=315000),"UNLIMITED 300L",
IF(AND(A810&gt;=DATE(2024,4,1),C810=105000),"UNLIMITED 50L",
IF(AND(A810&gt;=DATE(2024,4,1),C810=195000),"UNLIMITED 100L",
IF(AND(A810&gt;=DATE(2024,4,1),C810=276000),"UNLIMITED 150L",
IF(AND(A810&gt;=DATE(2024,4,1),C810=435000),"UNLIMITED 300L",""))))))))))))))))))))))))))))))))))))))))))</f>
        <v>UNLIMITED 50R</v>
      </c>
      <c r="I810" s="4" t="s">
        <v>854</v>
      </c>
      <c r="J810" s="3">
        <f t="shared" si="113"/>
        <v>30000</v>
      </c>
      <c r="K810" s="3">
        <f t="shared" si="107"/>
        <v>0</v>
      </c>
      <c r="L810" s="5" t="str">
        <f t="shared" si="108"/>
        <v>65</v>
      </c>
      <c r="M810" s="3">
        <f t="shared" si="109"/>
        <v>19500</v>
      </c>
      <c r="N810" s="6">
        <f t="shared" si="110"/>
        <v>35</v>
      </c>
      <c r="O810" s="3">
        <f t="shared" si="111"/>
        <v>10500</v>
      </c>
    </row>
    <row r="811" spans="1:15" x14ac:dyDescent="0.25">
      <c r="A811" s="2">
        <v>45344</v>
      </c>
      <c r="B811" s="4" t="s">
        <v>757</v>
      </c>
      <c r="C811" s="3">
        <v>5000</v>
      </c>
      <c r="D811" s="4" t="s">
        <v>29</v>
      </c>
      <c r="E811" s="4" t="s">
        <v>36</v>
      </c>
      <c r="F811" s="4" t="s">
        <v>37</v>
      </c>
      <c r="G811" s="4" t="s">
        <v>437</v>
      </c>
      <c r="H811" s="4" t="s">
        <v>864</v>
      </c>
      <c r="I811" s="4" t="s">
        <v>864</v>
      </c>
      <c r="J811" s="3" t="str">
        <f t="shared" si="113"/>
        <v>N/A</v>
      </c>
      <c r="K811" s="3" t="str">
        <f t="shared" si="107"/>
        <v>N/A</v>
      </c>
      <c r="L811" s="5" t="str">
        <f t="shared" si="108"/>
        <v>N/A</v>
      </c>
      <c r="M811" s="3" t="s">
        <v>864</v>
      </c>
      <c r="N811" s="6" t="s">
        <v>864</v>
      </c>
      <c r="O811" s="3" t="s">
        <v>864</v>
      </c>
    </row>
    <row r="812" spans="1:15" x14ac:dyDescent="0.25">
      <c r="A812" s="2">
        <v>45344</v>
      </c>
      <c r="B812" s="4" t="s">
        <v>758</v>
      </c>
      <c r="C812" s="3">
        <v>5000</v>
      </c>
      <c r="D812" s="4" t="s">
        <v>29</v>
      </c>
      <c r="E812" s="4" t="s">
        <v>36</v>
      </c>
      <c r="F812" s="4" t="s">
        <v>37</v>
      </c>
      <c r="G812" s="4" t="s">
        <v>437</v>
      </c>
      <c r="H812" s="4" t="s">
        <v>864</v>
      </c>
      <c r="I812" s="4" t="s">
        <v>864</v>
      </c>
      <c r="J812" s="3" t="str">
        <f t="shared" si="113"/>
        <v>N/A</v>
      </c>
      <c r="K812" s="3" t="str">
        <f t="shared" si="107"/>
        <v>N/A</v>
      </c>
      <c r="L812" s="5" t="str">
        <f t="shared" si="108"/>
        <v>N/A</v>
      </c>
      <c r="M812" s="3" t="s">
        <v>864</v>
      </c>
      <c r="N812" s="6" t="s">
        <v>864</v>
      </c>
      <c r="O812" s="3" t="s">
        <v>864</v>
      </c>
    </row>
    <row r="813" spans="1:15" x14ac:dyDescent="0.25">
      <c r="A813" s="2">
        <v>45344</v>
      </c>
      <c r="B813" s="4" t="s">
        <v>759</v>
      </c>
      <c r="C813" s="3">
        <v>5000</v>
      </c>
      <c r="D813" s="4" t="s">
        <v>29</v>
      </c>
      <c r="E813" s="4" t="s">
        <v>36</v>
      </c>
      <c r="F813" s="4" t="s">
        <v>37</v>
      </c>
      <c r="G813" s="4" t="s">
        <v>437</v>
      </c>
      <c r="H813" s="4" t="s">
        <v>864</v>
      </c>
      <c r="I813" s="4" t="s">
        <v>864</v>
      </c>
      <c r="J813" s="3" t="str">
        <f t="shared" si="113"/>
        <v>N/A</v>
      </c>
      <c r="K813" s="3" t="str">
        <f t="shared" si="107"/>
        <v>N/A</v>
      </c>
      <c r="L813" s="5" t="str">
        <f t="shared" si="108"/>
        <v>N/A</v>
      </c>
      <c r="M813" s="3" t="s">
        <v>864</v>
      </c>
      <c r="N813" s="6" t="s">
        <v>864</v>
      </c>
      <c r="O813" s="3" t="s">
        <v>864</v>
      </c>
    </row>
    <row r="814" spans="1:15" x14ac:dyDescent="0.25">
      <c r="A814" s="2">
        <v>45344</v>
      </c>
      <c r="B814" s="4" t="s">
        <v>760</v>
      </c>
      <c r="C814" s="3">
        <v>5000</v>
      </c>
      <c r="D814" s="4" t="s">
        <v>29</v>
      </c>
      <c r="E814" s="4" t="s">
        <v>36</v>
      </c>
      <c r="F814" s="4" t="s">
        <v>37</v>
      </c>
      <c r="G814" s="4" t="s">
        <v>437</v>
      </c>
      <c r="H814" s="4" t="s">
        <v>864</v>
      </c>
      <c r="I814" s="4" t="s">
        <v>864</v>
      </c>
      <c r="J814" s="3" t="str">
        <f t="shared" si="113"/>
        <v>N/A</v>
      </c>
      <c r="K814" s="3" t="str">
        <f t="shared" si="107"/>
        <v>N/A</v>
      </c>
      <c r="L814" s="5" t="str">
        <f t="shared" si="108"/>
        <v>N/A</v>
      </c>
      <c r="M814" s="3" t="s">
        <v>864</v>
      </c>
      <c r="N814" s="6" t="s">
        <v>864</v>
      </c>
      <c r="O814" s="3" t="s">
        <v>864</v>
      </c>
    </row>
    <row r="815" spans="1:15" x14ac:dyDescent="0.25">
      <c r="A815" s="2">
        <v>45348</v>
      </c>
      <c r="B815" s="4" t="s">
        <v>761</v>
      </c>
      <c r="C815" s="3">
        <v>90000</v>
      </c>
      <c r="D815" s="4" t="s">
        <v>57</v>
      </c>
      <c r="E815" s="4" t="s">
        <v>50</v>
      </c>
      <c r="F815" s="4" t="s">
        <v>46</v>
      </c>
      <c r="G815" s="4" t="s">
        <v>32</v>
      </c>
      <c r="H815" s="4" t="str">
        <f t="shared" ref="H815:H821" si="115">IF(AND(A815&lt;DATE(2023,10,1),C815=110000),"UNLIMITED 50",
IF(AND(A815&lt;DATE(2023,10,1),C815=149000),"UNLIMITED 100",
IF(AND(A815&lt;DATE(2023,10,1),C815=182000),"UNLIMITED 150",
IF(AND(A815&lt;DATE(2023,10,1),C815=332000),"UNLIMITED 300",
IF(AND(A815&lt;DATE(2023,10,1),C815=212000),"CAPPED 200",
IF(AND(A815&lt;DATE(2023,10,1),C815=392000),"CAPPED 500",
IF(AND(A815&lt;DATE(2023,10,1),C815=25000),"UNLIMITED 50R",
IF(AND(A815&lt;DATE(2023,10,1),C815=38000),"UNLIMITED 100R",
IF(AND(A815&lt;DATE(2023,10,1),C815=49000),"UNLIMITED 150R",
IF(AND(A815&lt;DATE(2023,10,1),C815=99000),"UNLIMITED 300R",
IF(AND(A815&lt;DATE(2023,10,1),C815=59000),"CAPPED 200R",
IF(AND(A815&lt;DATE(2023,10,1),C815=119000),"CAPPED 500R",
IF(AND(A815&gt;=DATE(2023,10,1),A815&lt;DATE(2024,4,1),C815=125000),"UNLIMITED 50",
IF(AND(A815&gt;=DATE(2023,10,1),A815&lt;DATE(2024,4,1),C815=179000),"UNLIMITED 100",
IF(AND(A815&gt;=DATE(2023,10,1),A815&lt;DATE(2024,4,1),C815=233000),"UNLIMITED 150",
IF(AND(A815&gt;=DATE(2023,10,1),A815&lt;DATE(2024,4,1),C815=350000),"UNLIMITED 300",
IF(AND(A815&gt;=DATE(2023,10,1),A815&lt;DATE(2024,4,1),C815=30000),"UNLIMITED 50R",
IF(AND(A815&gt;=DATE(2023,10,1),A815&lt;DATE(2024,4,1),C815=48000),"UNLIMITED 100R",
IF(AND(A815&gt;=DATE(2023,10,1),A815&lt;DATE(2024,4,1),C815=66000),"UNLIMITED 150R",
IF(AND(A815&gt;=DATE(2023,10,1),A815&lt;DATE(2024,4,1),C815=105000),"UNLIMITED 300R",
IF(AND(A815&gt;=DATE(2024,4,1),C815=140000),"UNLIMITED 50",
IF(AND(A815&gt;=DATE(2024,4,1),C815=230000),"UNLIMITED 100",
IF(AND(A815&gt;=DATE(2024,4,1),C815=311000),"UNLIMITED 150",
IF(AND(A815&gt;=DATE(2024,4,1),C815=470000),"UNLIMITED 300",
IF(AND(A815&gt;=DATE(2024,4,1),C815=35000),"UNLIMITED 50R",
IF(AND(A815&gt;=DATE(2024,4,1),C815=65000),"UNLIMITED 100R",
IF(AND(A815&gt;=DATE(2024,4,1),C815=92000),"UNLIMITED 150R",
IF(AND(A815&gt;=DATE(2024,4,1),C815=145000),"UNLIMITED 300R",IF(AND(A815&lt;DATE(2023,10,1),C815=75000),"UNLIMITED 50L",
IF(AND(A815&lt;DATE(2023,10,1),C815=114000),"UNLIMITED 100L",
IF(AND(A815&lt;DATE(2023,10,1),C815=147000),"UNLIMITED 150L",
IF(AND(A815&lt;DATE(2023,10,1),C815=297000),"UNLIMITED 300L",
IF(AND(A815&lt;DATE(2023,10,1),C815=177000),"CAPPED 200L",
IF(AND(A815&lt;DATE(2023,10,1),C815=357000),"CAPPED 500L",
IF(AND(A815&gt;=DATE(2023,10,1),A815&lt;DATE(2024,4,1),C815=90000),"UNLIMITED 50L",
IF(AND(A815&gt;=DATE(2023,10,1),A815&lt;DATE(2024,4,1),C815=144000),"UNLIMITED 100L",
IF(AND(A815&gt;=DATE(2023,10,1),A815&lt;DATE(2024,4,1),C815=198000),"UNLIMITED 150L",
IF(AND(A815&gt;=DATE(2023,10,1),A815&lt;DATE(2024,4,1),C815=315000),"UNLIMITED 300L",
IF(AND(A815&gt;=DATE(2024,4,1),C815=105000),"UNLIMITED 50L",
IF(AND(A815&gt;=DATE(2024,4,1),C815=195000),"UNLIMITED 100L",
IF(AND(A815&gt;=DATE(2024,4,1),C815=276000),"UNLIMITED 150L",
IF(AND(A815&gt;=DATE(2024,4,1),C815=435000),"UNLIMITED 300L",""))))))))))))))))))))))))))))))))))))))))))</f>
        <v>UNLIMITED 50L</v>
      </c>
      <c r="I815" s="4" t="s">
        <v>859</v>
      </c>
      <c r="J815" s="3">
        <f t="shared" si="113"/>
        <v>90000</v>
      </c>
      <c r="K815" s="3">
        <f t="shared" si="107"/>
        <v>0</v>
      </c>
      <c r="L815" s="5" t="str">
        <f t="shared" si="108"/>
        <v>65</v>
      </c>
      <c r="M815" s="3">
        <f t="shared" si="109"/>
        <v>58500</v>
      </c>
      <c r="N815" s="6">
        <f t="shared" si="110"/>
        <v>35</v>
      </c>
      <c r="O815" s="3">
        <f t="shared" si="111"/>
        <v>31500</v>
      </c>
    </row>
    <row r="816" spans="1:15" x14ac:dyDescent="0.25">
      <c r="A816" s="2">
        <v>45348</v>
      </c>
      <c r="B816" s="4" t="s">
        <v>763</v>
      </c>
      <c r="C816" s="3">
        <v>30000</v>
      </c>
      <c r="D816" s="4" t="s">
        <v>29</v>
      </c>
      <c r="E816" s="4" t="s">
        <v>36</v>
      </c>
      <c r="F816" s="4" t="s">
        <v>37</v>
      </c>
      <c r="G816" s="4" t="s">
        <v>130</v>
      </c>
      <c r="H816" s="4" t="str">
        <f t="shared" si="115"/>
        <v>UNLIMITED 50R</v>
      </c>
      <c r="I816" s="4" t="s">
        <v>854</v>
      </c>
      <c r="J816" s="3">
        <f t="shared" si="113"/>
        <v>30000</v>
      </c>
      <c r="K816" s="3">
        <f t="shared" si="107"/>
        <v>0</v>
      </c>
      <c r="L816" s="5" t="str">
        <f t="shared" si="108"/>
        <v>65</v>
      </c>
      <c r="M816" s="3">
        <f t="shared" si="109"/>
        <v>19500</v>
      </c>
      <c r="N816" s="6">
        <f t="shared" si="110"/>
        <v>35</v>
      </c>
      <c r="O816" s="3">
        <f t="shared" si="111"/>
        <v>10500</v>
      </c>
    </row>
    <row r="817" spans="1:15" x14ac:dyDescent="0.25">
      <c r="A817" s="2">
        <v>45349</v>
      </c>
      <c r="B817" s="4" t="s">
        <v>764</v>
      </c>
      <c r="C817" s="3">
        <v>30000</v>
      </c>
      <c r="D817" s="4" t="s">
        <v>29</v>
      </c>
      <c r="E817" s="4" t="s">
        <v>30</v>
      </c>
      <c r="F817" s="4" t="s">
        <v>31</v>
      </c>
      <c r="G817" s="4" t="s">
        <v>130</v>
      </c>
      <c r="H817" s="4" t="str">
        <f t="shared" si="115"/>
        <v>UNLIMITED 50R</v>
      </c>
      <c r="I817" s="4" t="s">
        <v>854</v>
      </c>
      <c r="J817" s="3">
        <f t="shared" si="113"/>
        <v>30000</v>
      </c>
      <c r="K817" s="3">
        <f t="shared" si="107"/>
        <v>0</v>
      </c>
      <c r="L817" s="5" t="str">
        <f t="shared" si="108"/>
        <v>65</v>
      </c>
      <c r="M817" s="3">
        <f t="shared" si="109"/>
        <v>19500</v>
      </c>
      <c r="N817" s="6">
        <f t="shared" si="110"/>
        <v>35</v>
      </c>
      <c r="O817" s="3">
        <f t="shared" si="111"/>
        <v>10500</v>
      </c>
    </row>
    <row r="818" spans="1:15" x14ac:dyDescent="0.25">
      <c r="A818" s="2">
        <v>45350</v>
      </c>
      <c r="B818" s="4" t="s">
        <v>765</v>
      </c>
      <c r="C818" s="3">
        <v>30000</v>
      </c>
      <c r="D818" s="4" t="s">
        <v>57</v>
      </c>
      <c r="E818" s="4" t="s">
        <v>155</v>
      </c>
      <c r="F818" s="4" t="s">
        <v>46</v>
      </c>
      <c r="G818" s="4" t="s">
        <v>130</v>
      </c>
      <c r="H818" s="4" t="str">
        <f t="shared" si="115"/>
        <v>UNLIMITED 50R</v>
      </c>
      <c r="I818" s="4" t="s">
        <v>854</v>
      </c>
      <c r="J818" s="3">
        <f t="shared" si="113"/>
        <v>30000</v>
      </c>
      <c r="K818" s="3">
        <f t="shared" si="107"/>
        <v>0</v>
      </c>
      <c r="L818" s="5" t="str">
        <f t="shared" si="108"/>
        <v>65</v>
      </c>
      <c r="M818" s="3">
        <f t="shared" si="109"/>
        <v>19500</v>
      </c>
      <c r="N818" s="6">
        <f t="shared" si="110"/>
        <v>35</v>
      </c>
      <c r="O818" s="3">
        <f t="shared" si="111"/>
        <v>10500</v>
      </c>
    </row>
    <row r="819" spans="1:15" x14ac:dyDescent="0.25">
      <c r="A819" s="2">
        <v>45351</v>
      </c>
      <c r="B819" s="4" t="s">
        <v>766</v>
      </c>
      <c r="C819" s="3">
        <v>30000</v>
      </c>
      <c r="D819" s="4" t="s">
        <v>29</v>
      </c>
      <c r="E819" s="4" t="s">
        <v>30</v>
      </c>
      <c r="F819" s="4" t="s">
        <v>31</v>
      </c>
      <c r="G819" s="4" t="s">
        <v>130</v>
      </c>
      <c r="H819" s="4" t="str">
        <f t="shared" si="115"/>
        <v>UNLIMITED 50R</v>
      </c>
      <c r="I819" s="4" t="s">
        <v>854</v>
      </c>
      <c r="J819" s="3">
        <f t="shared" si="113"/>
        <v>30000</v>
      </c>
      <c r="K819" s="3">
        <f t="shared" si="107"/>
        <v>0</v>
      </c>
      <c r="L819" s="5" t="str">
        <f t="shared" si="108"/>
        <v>65</v>
      </c>
      <c r="M819" s="3">
        <f t="shared" si="109"/>
        <v>19500</v>
      </c>
      <c r="N819" s="6">
        <f t="shared" si="110"/>
        <v>35</v>
      </c>
      <c r="O819" s="3">
        <f t="shared" si="111"/>
        <v>10500</v>
      </c>
    </row>
    <row r="820" spans="1:15" x14ac:dyDescent="0.25">
      <c r="A820" s="2">
        <v>45355</v>
      </c>
      <c r="B820" s="4" t="s">
        <v>768</v>
      </c>
      <c r="C820" s="3">
        <v>30000</v>
      </c>
      <c r="D820" s="4" t="s">
        <v>29</v>
      </c>
      <c r="E820" s="4" t="s">
        <v>30</v>
      </c>
      <c r="F820" s="4" t="s">
        <v>31</v>
      </c>
      <c r="G820" s="4" t="s">
        <v>130</v>
      </c>
      <c r="H820" s="4" t="str">
        <f t="shared" si="115"/>
        <v>UNLIMITED 50R</v>
      </c>
      <c r="I820" s="4" t="s">
        <v>854</v>
      </c>
      <c r="J820" s="3">
        <f t="shared" si="113"/>
        <v>30000</v>
      </c>
      <c r="K820" s="3">
        <f t="shared" si="107"/>
        <v>0</v>
      </c>
      <c r="L820" s="5" t="str">
        <f t="shared" si="108"/>
        <v>65</v>
      </c>
      <c r="M820" s="3">
        <f t="shared" si="109"/>
        <v>19500</v>
      </c>
      <c r="N820" s="6">
        <f t="shared" si="110"/>
        <v>35</v>
      </c>
      <c r="O820" s="3">
        <f t="shared" si="111"/>
        <v>10500</v>
      </c>
    </row>
    <row r="821" spans="1:15" x14ac:dyDescent="0.25">
      <c r="A821" s="2">
        <v>45360</v>
      </c>
      <c r="B821" s="4" t="s">
        <v>769</v>
      </c>
      <c r="C821" s="3">
        <v>30000</v>
      </c>
      <c r="D821" s="4" t="s">
        <v>57</v>
      </c>
      <c r="E821" s="4" t="s">
        <v>50</v>
      </c>
      <c r="F821" s="4" t="s">
        <v>46</v>
      </c>
      <c r="G821" s="4" t="s">
        <v>130</v>
      </c>
      <c r="H821" s="4" t="str">
        <f t="shared" si="115"/>
        <v>UNLIMITED 50R</v>
      </c>
      <c r="I821" s="4" t="s">
        <v>854</v>
      </c>
      <c r="J821" s="3">
        <f t="shared" si="113"/>
        <v>30000</v>
      </c>
      <c r="K821" s="3">
        <f t="shared" si="107"/>
        <v>0</v>
      </c>
      <c r="L821" s="5" t="str">
        <f t="shared" si="108"/>
        <v>65</v>
      </c>
      <c r="M821" s="3">
        <f t="shared" si="109"/>
        <v>19500</v>
      </c>
      <c r="N821" s="6">
        <f t="shared" si="110"/>
        <v>35</v>
      </c>
      <c r="O821" s="3">
        <f t="shared" si="111"/>
        <v>10500</v>
      </c>
    </row>
    <row r="822" spans="1:15" x14ac:dyDescent="0.25">
      <c r="A822" s="2">
        <v>45362</v>
      </c>
      <c r="B822" s="4" t="s">
        <v>770</v>
      </c>
      <c r="C822" s="3">
        <v>5000</v>
      </c>
      <c r="D822" s="4" t="s">
        <v>29</v>
      </c>
      <c r="E822" s="4" t="s">
        <v>30</v>
      </c>
      <c r="F822" s="4" t="s">
        <v>31</v>
      </c>
      <c r="G822" s="4" t="s">
        <v>437</v>
      </c>
      <c r="H822" s="4" t="s">
        <v>864</v>
      </c>
      <c r="I822" s="4" t="s">
        <v>864</v>
      </c>
      <c r="J822" s="3" t="str">
        <f t="shared" si="113"/>
        <v>N/A</v>
      </c>
      <c r="K822" s="3" t="str">
        <f t="shared" si="107"/>
        <v>N/A</v>
      </c>
      <c r="L822" s="5" t="str">
        <f t="shared" si="108"/>
        <v>N/A</v>
      </c>
      <c r="M822" s="3" t="s">
        <v>864</v>
      </c>
      <c r="N822" s="6" t="s">
        <v>864</v>
      </c>
      <c r="O822" s="3" t="s">
        <v>864</v>
      </c>
    </row>
    <row r="823" spans="1:15" x14ac:dyDescent="0.25">
      <c r="A823" s="2">
        <v>45362</v>
      </c>
      <c r="B823" s="4" t="s">
        <v>771</v>
      </c>
      <c r="C823" s="3">
        <v>5000</v>
      </c>
      <c r="D823" s="4" t="s">
        <v>29</v>
      </c>
      <c r="E823" s="4" t="s">
        <v>30</v>
      </c>
      <c r="F823" s="4" t="s">
        <v>31</v>
      </c>
      <c r="G823" s="4" t="s">
        <v>437</v>
      </c>
      <c r="H823" s="4" t="s">
        <v>864</v>
      </c>
      <c r="I823" s="4" t="s">
        <v>864</v>
      </c>
      <c r="J823" s="3" t="str">
        <f t="shared" si="113"/>
        <v>N/A</v>
      </c>
      <c r="K823" s="3" t="str">
        <f t="shared" si="107"/>
        <v>N/A</v>
      </c>
      <c r="L823" s="5" t="str">
        <f t="shared" si="108"/>
        <v>N/A</v>
      </c>
      <c r="M823" s="3" t="s">
        <v>864</v>
      </c>
      <c r="N823" s="6" t="s">
        <v>864</v>
      </c>
      <c r="O823" s="3" t="s">
        <v>864</v>
      </c>
    </row>
    <row r="824" spans="1:15" x14ac:dyDescent="0.25">
      <c r="A824" s="2">
        <v>45362</v>
      </c>
      <c r="B824" s="4" t="s">
        <v>772</v>
      </c>
      <c r="C824" s="3">
        <v>5000</v>
      </c>
      <c r="D824" s="4" t="s">
        <v>29</v>
      </c>
      <c r="E824" s="4" t="s">
        <v>30</v>
      </c>
      <c r="F824" s="4" t="s">
        <v>31</v>
      </c>
      <c r="G824" s="4" t="s">
        <v>437</v>
      </c>
      <c r="H824" s="4" t="s">
        <v>864</v>
      </c>
      <c r="I824" s="4" t="s">
        <v>864</v>
      </c>
      <c r="J824" s="3" t="str">
        <f t="shared" si="113"/>
        <v>N/A</v>
      </c>
      <c r="K824" s="3" t="str">
        <f t="shared" si="107"/>
        <v>N/A</v>
      </c>
      <c r="L824" s="5" t="str">
        <f t="shared" si="108"/>
        <v>N/A</v>
      </c>
      <c r="M824" s="3" t="s">
        <v>864</v>
      </c>
      <c r="N824" s="6" t="s">
        <v>864</v>
      </c>
      <c r="O824" s="3" t="s">
        <v>864</v>
      </c>
    </row>
    <row r="825" spans="1:15" x14ac:dyDescent="0.25">
      <c r="A825" s="2">
        <v>45362</v>
      </c>
      <c r="B825" s="4" t="s">
        <v>773</v>
      </c>
      <c r="C825" s="3">
        <v>5000</v>
      </c>
      <c r="D825" s="4" t="s">
        <v>29</v>
      </c>
      <c r="E825" s="4" t="s">
        <v>30</v>
      </c>
      <c r="F825" s="4" t="s">
        <v>31</v>
      </c>
      <c r="G825" s="4" t="s">
        <v>437</v>
      </c>
      <c r="H825" s="4" t="s">
        <v>864</v>
      </c>
      <c r="I825" s="4" t="s">
        <v>864</v>
      </c>
      <c r="J825" s="3" t="str">
        <f t="shared" si="113"/>
        <v>N/A</v>
      </c>
      <c r="K825" s="3" t="str">
        <f t="shared" si="107"/>
        <v>N/A</v>
      </c>
      <c r="L825" s="5" t="str">
        <f t="shared" si="108"/>
        <v>N/A</v>
      </c>
      <c r="M825" s="3" t="s">
        <v>864</v>
      </c>
      <c r="N825" s="6" t="s">
        <v>864</v>
      </c>
      <c r="O825" s="3" t="s">
        <v>864</v>
      </c>
    </row>
    <row r="826" spans="1:15" x14ac:dyDescent="0.25">
      <c r="A826" s="2">
        <v>45363</v>
      </c>
      <c r="B826" s="4" t="s">
        <v>774</v>
      </c>
      <c r="C826" s="3">
        <v>30000</v>
      </c>
      <c r="D826" s="4" t="s">
        <v>29</v>
      </c>
      <c r="E826" s="4" t="s">
        <v>30</v>
      </c>
      <c r="F826" s="4" t="s">
        <v>31</v>
      </c>
      <c r="G826" s="4" t="s">
        <v>130</v>
      </c>
      <c r="H826" s="4" t="str">
        <f t="shared" ref="H826:H832" si="116">IF(AND(A826&lt;DATE(2023,10,1),C826=110000),"UNLIMITED 50",
IF(AND(A826&lt;DATE(2023,10,1),C826=149000),"UNLIMITED 100",
IF(AND(A826&lt;DATE(2023,10,1),C826=182000),"UNLIMITED 150",
IF(AND(A826&lt;DATE(2023,10,1),C826=332000),"UNLIMITED 300",
IF(AND(A826&lt;DATE(2023,10,1),C826=212000),"CAPPED 200",
IF(AND(A826&lt;DATE(2023,10,1),C826=392000),"CAPPED 500",
IF(AND(A826&lt;DATE(2023,10,1),C826=25000),"UNLIMITED 50R",
IF(AND(A826&lt;DATE(2023,10,1),C826=38000),"UNLIMITED 100R",
IF(AND(A826&lt;DATE(2023,10,1),C826=49000),"UNLIMITED 150R",
IF(AND(A826&lt;DATE(2023,10,1),C826=99000),"UNLIMITED 300R",
IF(AND(A826&lt;DATE(2023,10,1),C826=59000),"CAPPED 200R",
IF(AND(A826&lt;DATE(2023,10,1),C826=119000),"CAPPED 500R",
IF(AND(A826&gt;=DATE(2023,10,1),A826&lt;DATE(2024,4,1),C826=125000),"UNLIMITED 50",
IF(AND(A826&gt;=DATE(2023,10,1),A826&lt;DATE(2024,4,1),C826=179000),"UNLIMITED 100",
IF(AND(A826&gt;=DATE(2023,10,1),A826&lt;DATE(2024,4,1),C826=233000),"UNLIMITED 150",
IF(AND(A826&gt;=DATE(2023,10,1),A826&lt;DATE(2024,4,1),C826=350000),"UNLIMITED 300",
IF(AND(A826&gt;=DATE(2023,10,1),A826&lt;DATE(2024,4,1),C826=30000),"UNLIMITED 50R",
IF(AND(A826&gt;=DATE(2023,10,1),A826&lt;DATE(2024,4,1),C826=48000),"UNLIMITED 100R",
IF(AND(A826&gt;=DATE(2023,10,1),A826&lt;DATE(2024,4,1),C826=66000),"UNLIMITED 150R",
IF(AND(A826&gt;=DATE(2023,10,1),A826&lt;DATE(2024,4,1),C826=105000),"UNLIMITED 300R",
IF(AND(A826&gt;=DATE(2024,4,1),C826=140000),"UNLIMITED 50",
IF(AND(A826&gt;=DATE(2024,4,1),C826=230000),"UNLIMITED 100",
IF(AND(A826&gt;=DATE(2024,4,1),C826=311000),"UNLIMITED 150",
IF(AND(A826&gt;=DATE(2024,4,1),C826=470000),"UNLIMITED 300",
IF(AND(A826&gt;=DATE(2024,4,1),C826=35000),"UNLIMITED 50R",
IF(AND(A826&gt;=DATE(2024,4,1),C826=65000),"UNLIMITED 100R",
IF(AND(A826&gt;=DATE(2024,4,1),C826=92000),"UNLIMITED 150R",
IF(AND(A826&gt;=DATE(2024,4,1),C826=145000),"UNLIMITED 300R",IF(AND(A826&lt;DATE(2023,10,1),C826=75000),"UNLIMITED 50L",
IF(AND(A826&lt;DATE(2023,10,1),C826=114000),"UNLIMITED 100L",
IF(AND(A826&lt;DATE(2023,10,1),C826=147000),"UNLIMITED 150L",
IF(AND(A826&lt;DATE(2023,10,1),C826=297000),"UNLIMITED 300L",
IF(AND(A826&lt;DATE(2023,10,1),C826=177000),"CAPPED 200L",
IF(AND(A826&lt;DATE(2023,10,1),C826=357000),"CAPPED 500L",
IF(AND(A826&gt;=DATE(2023,10,1),A826&lt;DATE(2024,4,1),C826=90000),"UNLIMITED 50L",
IF(AND(A826&gt;=DATE(2023,10,1),A826&lt;DATE(2024,4,1),C826=144000),"UNLIMITED 100L",
IF(AND(A826&gt;=DATE(2023,10,1),A826&lt;DATE(2024,4,1),C826=198000),"UNLIMITED 150L",
IF(AND(A826&gt;=DATE(2023,10,1),A826&lt;DATE(2024,4,1),C826=315000),"UNLIMITED 300L",
IF(AND(A826&gt;=DATE(2024,4,1),C826=105000),"UNLIMITED 50L",
IF(AND(A826&gt;=DATE(2024,4,1),C826=195000),"UNLIMITED 100L",
IF(AND(A826&gt;=DATE(2024,4,1),C826=276000),"UNLIMITED 150L",
IF(AND(A826&gt;=DATE(2024,4,1),C826=435000),"UNLIMITED 300L",""))))))))))))))))))))))))))))))))))))))))))</f>
        <v>UNLIMITED 50R</v>
      </c>
      <c r="I826" s="4" t="s">
        <v>854</v>
      </c>
      <c r="J826" s="3">
        <f t="shared" si="113"/>
        <v>30000</v>
      </c>
      <c r="K826" s="3">
        <f t="shared" si="107"/>
        <v>0</v>
      </c>
      <c r="L826" s="5" t="str">
        <f t="shared" si="108"/>
        <v>65</v>
      </c>
      <c r="M826" s="3">
        <f t="shared" si="109"/>
        <v>19500</v>
      </c>
      <c r="N826" s="6">
        <f t="shared" si="110"/>
        <v>35</v>
      </c>
      <c r="O826" s="3">
        <f t="shared" si="111"/>
        <v>10500</v>
      </c>
    </row>
    <row r="827" spans="1:15" x14ac:dyDescent="0.25">
      <c r="A827" s="2">
        <v>45365</v>
      </c>
      <c r="B827" s="4" t="s">
        <v>775</v>
      </c>
      <c r="C827" s="3">
        <v>90000</v>
      </c>
      <c r="D827" s="4" t="s">
        <v>57</v>
      </c>
      <c r="E827" s="4" t="s">
        <v>50</v>
      </c>
      <c r="F827" s="4" t="s">
        <v>46</v>
      </c>
      <c r="G827" s="4" t="s">
        <v>32</v>
      </c>
      <c r="H827" s="4" t="str">
        <f t="shared" si="116"/>
        <v>UNLIMITED 50L</v>
      </c>
      <c r="I827" s="4" t="s">
        <v>859</v>
      </c>
      <c r="J827" s="3">
        <f t="shared" si="113"/>
        <v>90000</v>
      </c>
      <c r="K827" s="3">
        <f t="shared" si="107"/>
        <v>0</v>
      </c>
      <c r="L827" s="5" t="str">
        <f t="shared" si="108"/>
        <v>65</v>
      </c>
      <c r="M827" s="3">
        <f t="shared" si="109"/>
        <v>58500</v>
      </c>
      <c r="N827" s="6">
        <f t="shared" si="110"/>
        <v>35</v>
      </c>
      <c r="O827" s="3">
        <f t="shared" si="111"/>
        <v>31500</v>
      </c>
    </row>
    <row r="828" spans="1:15" x14ac:dyDescent="0.25">
      <c r="A828" s="2">
        <v>45365</v>
      </c>
      <c r="B828" s="4" t="s">
        <v>777</v>
      </c>
      <c r="C828" s="3">
        <v>90000</v>
      </c>
      <c r="D828" s="4" t="s">
        <v>57</v>
      </c>
      <c r="E828" s="4" t="s">
        <v>50</v>
      </c>
      <c r="F828" s="4" t="s">
        <v>46</v>
      </c>
      <c r="G828" s="4" t="s">
        <v>32</v>
      </c>
      <c r="H828" s="4" t="str">
        <f t="shared" si="116"/>
        <v>UNLIMITED 50L</v>
      </c>
      <c r="I828" s="4" t="s">
        <v>859</v>
      </c>
      <c r="J828" s="3">
        <f t="shared" ref="J828:J859" si="117">IF(OR(I828="UNLIMITED 50", I828="UNLIMITED 100", I828="UNLIMITED 150", I828="UNLIMITED 300", I828="CAPPED 200", I828="CAPPED 500"), C828-35000,
IF(OR(I828="UNLIMITED 50(Recurrent)", I828="UNLIMITED 100(Recurrent)", I828="UNLIMITED 150(Recurrent)", I828="UNLIMITED 300(Recurrent)", I828="CAPPED 200(Recurrent)", I828="CAPPED 500(Recurrent)"), C828,
IF(OR(I828="UNLIMITED 50 (No logistics)", I828="UNLIMITED 100 (No logistics)", I828="UNLIMITED 150 (No logistics)", I828="UNLIMITED 300 (No logistics)", I828="CAPPED 200 (No logistics)", I828="CAPPED 500 (No logistics)"), C828,
IF(I828="N/A", "N/A", ""))))</f>
        <v>90000</v>
      </c>
      <c r="K828" s="3">
        <f t="shared" si="107"/>
        <v>0</v>
      </c>
      <c r="L828" s="5" t="str">
        <f t="shared" si="108"/>
        <v>65</v>
      </c>
      <c r="M828" s="3">
        <f t="shared" si="109"/>
        <v>58500</v>
      </c>
      <c r="N828" s="6">
        <f t="shared" si="110"/>
        <v>35</v>
      </c>
      <c r="O828" s="3">
        <f t="shared" si="111"/>
        <v>31500</v>
      </c>
    </row>
    <row r="829" spans="1:15" x14ac:dyDescent="0.25">
      <c r="A829" s="2">
        <v>45365</v>
      </c>
      <c r="B829" s="4" t="s">
        <v>779</v>
      </c>
      <c r="C829" s="3">
        <v>48000</v>
      </c>
      <c r="D829" s="4" t="s">
        <v>57</v>
      </c>
      <c r="E829" s="4" t="s">
        <v>155</v>
      </c>
      <c r="F829" s="4" t="s">
        <v>46</v>
      </c>
      <c r="G829" s="4" t="s">
        <v>130</v>
      </c>
      <c r="H829" s="4" t="str">
        <f t="shared" si="116"/>
        <v>UNLIMITED 100R</v>
      </c>
      <c r="I829" s="4" t="s">
        <v>853</v>
      </c>
      <c r="J829" s="3">
        <f t="shared" si="117"/>
        <v>48000</v>
      </c>
      <c r="K829" s="3">
        <f t="shared" si="107"/>
        <v>0</v>
      </c>
      <c r="L829" s="5" t="str">
        <f t="shared" si="108"/>
        <v>68</v>
      </c>
      <c r="M829" s="3">
        <f t="shared" si="109"/>
        <v>32640.000000000004</v>
      </c>
      <c r="N829" s="6">
        <f t="shared" si="110"/>
        <v>32</v>
      </c>
      <c r="O829" s="3">
        <f t="shared" si="111"/>
        <v>15359.999999999996</v>
      </c>
    </row>
    <row r="830" spans="1:15" x14ac:dyDescent="0.25">
      <c r="A830" s="2">
        <v>45366</v>
      </c>
      <c r="B830" s="4" t="s">
        <v>422</v>
      </c>
      <c r="C830" s="3">
        <v>105000</v>
      </c>
      <c r="D830" s="4" t="s">
        <v>57</v>
      </c>
      <c r="E830" s="4" t="s">
        <v>30</v>
      </c>
      <c r="F830" s="4" t="s">
        <v>31</v>
      </c>
      <c r="G830" s="4" t="s">
        <v>130</v>
      </c>
      <c r="H830" s="4" t="str">
        <f t="shared" si="116"/>
        <v>UNLIMITED 300R</v>
      </c>
      <c r="I830" s="4" t="s">
        <v>855</v>
      </c>
      <c r="J830" s="3">
        <f t="shared" si="117"/>
        <v>105000</v>
      </c>
      <c r="K830" s="3">
        <f t="shared" si="107"/>
        <v>0</v>
      </c>
      <c r="L830" s="5" t="str">
        <f t="shared" si="108"/>
        <v>63</v>
      </c>
      <c r="M830" s="3">
        <f t="shared" si="109"/>
        <v>66150</v>
      </c>
      <c r="N830" s="6">
        <f t="shared" si="110"/>
        <v>37</v>
      </c>
      <c r="O830" s="3">
        <f t="shared" si="111"/>
        <v>38850</v>
      </c>
    </row>
    <row r="831" spans="1:15" x14ac:dyDescent="0.25">
      <c r="A831" s="2">
        <v>45366</v>
      </c>
      <c r="B831" s="4" t="s">
        <v>747</v>
      </c>
      <c r="C831" s="3">
        <v>105000</v>
      </c>
      <c r="D831" s="4" t="s">
        <v>57</v>
      </c>
      <c r="E831" s="4" t="s">
        <v>30</v>
      </c>
      <c r="F831" s="4" t="s">
        <v>31</v>
      </c>
      <c r="G831" s="4" t="s">
        <v>130</v>
      </c>
      <c r="H831" s="4" t="str">
        <f t="shared" si="116"/>
        <v>UNLIMITED 300R</v>
      </c>
      <c r="I831" s="4" t="s">
        <v>855</v>
      </c>
      <c r="J831" s="3">
        <f t="shared" si="117"/>
        <v>105000</v>
      </c>
      <c r="K831" s="3">
        <f t="shared" si="107"/>
        <v>0</v>
      </c>
      <c r="L831" s="5" t="str">
        <f t="shared" si="108"/>
        <v>63</v>
      </c>
      <c r="M831" s="3">
        <f t="shared" si="109"/>
        <v>66150</v>
      </c>
      <c r="N831" s="6">
        <f t="shared" si="110"/>
        <v>37</v>
      </c>
      <c r="O831" s="3">
        <f t="shared" si="111"/>
        <v>38850</v>
      </c>
    </row>
    <row r="832" spans="1:15" x14ac:dyDescent="0.25">
      <c r="A832" s="2">
        <v>45366</v>
      </c>
      <c r="B832" s="4" t="s">
        <v>780</v>
      </c>
      <c r="C832" s="3">
        <v>105000</v>
      </c>
      <c r="D832" s="4" t="s">
        <v>57</v>
      </c>
      <c r="E832" s="4" t="s">
        <v>30</v>
      </c>
      <c r="F832" s="4" t="s">
        <v>31</v>
      </c>
      <c r="G832" s="4" t="s">
        <v>130</v>
      </c>
      <c r="H832" s="4" t="str">
        <f t="shared" si="116"/>
        <v>UNLIMITED 300R</v>
      </c>
      <c r="I832" s="4" t="s">
        <v>855</v>
      </c>
      <c r="J832" s="3">
        <f t="shared" si="117"/>
        <v>105000</v>
      </c>
      <c r="K832" s="3">
        <f t="shared" si="107"/>
        <v>0</v>
      </c>
      <c r="L832" s="5" t="str">
        <f t="shared" si="108"/>
        <v>63</v>
      </c>
      <c r="M832" s="3">
        <f t="shared" si="109"/>
        <v>66150</v>
      </c>
      <c r="N832" s="6">
        <f t="shared" si="110"/>
        <v>37</v>
      </c>
      <c r="O832" s="3">
        <f t="shared" si="111"/>
        <v>38850</v>
      </c>
    </row>
    <row r="833" spans="1:15" x14ac:dyDescent="0.25">
      <c r="A833" s="2">
        <v>45366</v>
      </c>
      <c r="B833" s="4" t="s">
        <v>472</v>
      </c>
      <c r="C833" s="3">
        <v>44000</v>
      </c>
      <c r="D833" s="4" t="s">
        <v>29</v>
      </c>
      <c r="E833" s="4" t="s">
        <v>30</v>
      </c>
      <c r="F833" s="4" t="s">
        <v>31</v>
      </c>
      <c r="G833" s="4" t="s">
        <v>437</v>
      </c>
      <c r="H833" s="4" t="s">
        <v>864</v>
      </c>
      <c r="I833" s="4" t="s">
        <v>864</v>
      </c>
      <c r="J833" s="3" t="str">
        <f t="shared" si="117"/>
        <v>N/A</v>
      </c>
      <c r="K833" s="3" t="str">
        <f t="shared" si="107"/>
        <v>N/A</v>
      </c>
      <c r="L833" s="5" t="str">
        <f t="shared" si="108"/>
        <v>N/A</v>
      </c>
      <c r="M833" s="3" t="s">
        <v>864</v>
      </c>
      <c r="N833" s="6" t="s">
        <v>864</v>
      </c>
      <c r="O833" s="3" t="s">
        <v>864</v>
      </c>
    </row>
    <row r="834" spans="1:15" x14ac:dyDescent="0.25">
      <c r="A834" s="2">
        <v>45366</v>
      </c>
      <c r="B834" s="4" t="s">
        <v>748</v>
      </c>
      <c r="C834" s="3">
        <v>44000</v>
      </c>
      <c r="D834" s="4" t="s">
        <v>29</v>
      </c>
      <c r="E834" s="4" t="s">
        <v>30</v>
      </c>
      <c r="F834" s="4" t="s">
        <v>31</v>
      </c>
      <c r="G834" s="4" t="s">
        <v>437</v>
      </c>
      <c r="H834" s="4" t="s">
        <v>864</v>
      </c>
      <c r="I834" s="4" t="s">
        <v>864</v>
      </c>
      <c r="J834" s="3" t="str">
        <f t="shared" si="117"/>
        <v>N/A</v>
      </c>
      <c r="K834" s="3" t="str">
        <f t="shared" ref="K834:K897" si="118">IF(OR(I834="UNLIMITED 50",I834="UNLIMITED 100",I834="UNLIMITED 150",I834="UNLIMITED 300",I834="CAPPED 200",I834="CAPPED 500"),35000,IF(OR(I834="UNLIMITED 50(Recurrent)", I834="UNLIMITED 100(Recurrent)", I834="UNLIMITED 150(Recurrent)", I834="UNLIMITED 300(Recurrent)", I834="CAPPED 200(Recurrent)", I834="CAPPED 500(Recurrent)"), 0,
IF(OR(I834="UNLIMITED 50 (No logistics)", I834="UNLIMITED 100 (No logistics)", I834="UNLIMITED 150 (No logistics)", I834="UNLIMITED 300 (No logistics)", I834="CAPPED 200 (No logistics)", I834="CAPPED 500 (No logistics)"), 0,
IF(I834="N/A", "N/A", ""))))</f>
        <v>N/A</v>
      </c>
      <c r="L834" s="5" t="str">
        <f t="shared" ref="L834:L897" si="119">IF(OR(I834="UNLIMITED 50", I834="UNLIMITED 50(Recurrent)", I834="UNLIMITED 50 (No logistics)"), "65",
IF(OR(I834="UNLIMITED 100", I834="UNLIMITED 100(Recurrent)", I834="UNLIMITED 100 (No logistics)"), "68",
IF(OR(I834="UNLIMITED 150", I834="UNLIMITED 150(Recurrent)", I834="UNLIMITED 150 (No logistics)"), "71",
IF(OR(I834="UNLIMITED 300", I834="UNLIMITED 300(Recurrent)", I834="UNLIMITED 300 (No logistics)"), "63",
IF(OR(I834="CAPPED 200", I834="CAPPED 200(Recurrent)", I834="CAPPED 200 (No logistics)"), "70",
IF(OR(I834="CAPPED 500", I834="CAPPED 500(Recurrent)", I834="CAPPED 500 (No logistics)"), "69",
IF(I834="N/A", "N/A", "")))))))</f>
        <v>N/A</v>
      </c>
      <c r="M834" s="3" t="s">
        <v>864</v>
      </c>
      <c r="N834" s="6" t="s">
        <v>864</v>
      </c>
      <c r="O834" s="3" t="s">
        <v>864</v>
      </c>
    </row>
    <row r="835" spans="1:15" x14ac:dyDescent="0.25">
      <c r="A835" s="2">
        <v>45366</v>
      </c>
      <c r="B835" s="4" t="s">
        <v>781</v>
      </c>
      <c r="C835" s="3">
        <v>44000</v>
      </c>
      <c r="D835" s="4" t="s">
        <v>29</v>
      </c>
      <c r="E835" s="4" t="s">
        <v>30</v>
      </c>
      <c r="F835" s="4" t="s">
        <v>31</v>
      </c>
      <c r="G835" s="4" t="s">
        <v>437</v>
      </c>
      <c r="H835" s="4" t="s">
        <v>864</v>
      </c>
      <c r="I835" s="4" t="s">
        <v>864</v>
      </c>
      <c r="J835" s="3" t="str">
        <f t="shared" si="117"/>
        <v>N/A</v>
      </c>
      <c r="K835" s="3" t="str">
        <f t="shared" si="118"/>
        <v>N/A</v>
      </c>
      <c r="L835" s="5" t="str">
        <f t="shared" si="119"/>
        <v>N/A</v>
      </c>
      <c r="M835" s="3" t="s">
        <v>864</v>
      </c>
      <c r="N835" s="6" t="s">
        <v>864</v>
      </c>
      <c r="O835" s="3" t="s">
        <v>864</v>
      </c>
    </row>
    <row r="836" spans="1:15" x14ac:dyDescent="0.25">
      <c r="A836" s="2">
        <v>45367</v>
      </c>
      <c r="B836" s="4" t="s">
        <v>211</v>
      </c>
      <c r="C836" s="3">
        <v>30000</v>
      </c>
      <c r="D836" s="4" t="s">
        <v>29</v>
      </c>
      <c r="E836" s="4" t="s">
        <v>30</v>
      </c>
      <c r="F836" s="4" t="s">
        <v>31</v>
      </c>
      <c r="G836" s="4" t="s">
        <v>130</v>
      </c>
      <c r="H836" s="4" t="str">
        <f t="shared" ref="H836:H847" si="120">IF(AND(A836&lt;DATE(2023,10,1),C836=110000),"UNLIMITED 50",
IF(AND(A836&lt;DATE(2023,10,1),C836=149000),"UNLIMITED 100",
IF(AND(A836&lt;DATE(2023,10,1),C836=182000),"UNLIMITED 150",
IF(AND(A836&lt;DATE(2023,10,1),C836=332000),"UNLIMITED 300",
IF(AND(A836&lt;DATE(2023,10,1),C836=212000),"CAPPED 200",
IF(AND(A836&lt;DATE(2023,10,1),C836=392000),"CAPPED 500",
IF(AND(A836&lt;DATE(2023,10,1),C836=25000),"UNLIMITED 50R",
IF(AND(A836&lt;DATE(2023,10,1),C836=38000),"UNLIMITED 100R",
IF(AND(A836&lt;DATE(2023,10,1),C836=49000),"UNLIMITED 150R",
IF(AND(A836&lt;DATE(2023,10,1),C836=99000),"UNLIMITED 300R",
IF(AND(A836&lt;DATE(2023,10,1),C836=59000),"CAPPED 200R",
IF(AND(A836&lt;DATE(2023,10,1),C836=119000),"CAPPED 500R",
IF(AND(A836&gt;=DATE(2023,10,1),A836&lt;DATE(2024,4,1),C836=125000),"UNLIMITED 50",
IF(AND(A836&gt;=DATE(2023,10,1),A836&lt;DATE(2024,4,1),C836=179000),"UNLIMITED 100",
IF(AND(A836&gt;=DATE(2023,10,1),A836&lt;DATE(2024,4,1),C836=233000),"UNLIMITED 150",
IF(AND(A836&gt;=DATE(2023,10,1),A836&lt;DATE(2024,4,1),C836=350000),"UNLIMITED 300",
IF(AND(A836&gt;=DATE(2023,10,1),A836&lt;DATE(2024,4,1),C836=30000),"UNLIMITED 50R",
IF(AND(A836&gt;=DATE(2023,10,1),A836&lt;DATE(2024,4,1),C836=48000),"UNLIMITED 100R",
IF(AND(A836&gt;=DATE(2023,10,1),A836&lt;DATE(2024,4,1),C836=66000),"UNLIMITED 150R",
IF(AND(A836&gt;=DATE(2023,10,1),A836&lt;DATE(2024,4,1),C836=105000),"UNLIMITED 300R",
IF(AND(A836&gt;=DATE(2024,4,1),C836=140000),"UNLIMITED 50",
IF(AND(A836&gt;=DATE(2024,4,1),C836=230000),"UNLIMITED 100",
IF(AND(A836&gt;=DATE(2024,4,1),C836=311000),"UNLIMITED 150",
IF(AND(A836&gt;=DATE(2024,4,1),C836=470000),"UNLIMITED 300",
IF(AND(A836&gt;=DATE(2024,4,1),C836=35000),"UNLIMITED 50R",
IF(AND(A836&gt;=DATE(2024,4,1),C836=65000),"UNLIMITED 100R",
IF(AND(A836&gt;=DATE(2024,4,1),C836=92000),"UNLIMITED 150R",
IF(AND(A836&gt;=DATE(2024,4,1),C836=145000),"UNLIMITED 300R",IF(AND(A836&lt;DATE(2023,10,1),C836=75000),"UNLIMITED 50L",
IF(AND(A836&lt;DATE(2023,10,1),C836=114000),"UNLIMITED 100L",
IF(AND(A836&lt;DATE(2023,10,1),C836=147000),"UNLIMITED 150L",
IF(AND(A836&lt;DATE(2023,10,1),C836=297000),"UNLIMITED 300L",
IF(AND(A836&lt;DATE(2023,10,1),C836=177000),"CAPPED 200L",
IF(AND(A836&lt;DATE(2023,10,1),C836=357000),"CAPPED 500L",
IF(AND(A836&gt;=DATE(2023,10,1),A836&lt;DATE(2024,4,1),C836=90000),"UNLIMITED 50L",
IF(AND(A836&gt;=DATE(2023,10,1),A836&lt;DATE(2024,4,1),C836=144000),"UNLIMITED 100L",
IF(AND(A836&gt;=DATE(2023,10,1),A836&lt;DATE(2024,4,1),C836=198000),"UNLIMITED 150L",
IF(AND(A836&gt;=DATE(2023,10,1),A836&lt;DATE(2024,4,1),C836=315000),"UNLIMITED 300L",
IF(AND(A836&gt;=DATE(2024,4,1),C836=105000),"UNLIMITED 50L",
IF(AND(A836&gt;=DATE(2024,4,1),C836=195000),"UNLIMITED 100L",
IF(AND(A836&gt;=DATE(2024,4,1),C836=276000),"UNLIMITED 150L",
IF(AND(A836&gt;=DATE(2024,4,1),C836=435000),"UNLIMITED 300L",""))))))))))))))))))))))))))))))))))))))))))</f>
        <v>UNLIMITED 50R</v>
      </c>
      <c r="I836" s="4" t="s">
        <v>854</v>
      </c>
      <c r="J836" s="3">
        <f t="shared" si="117"/>
        <v>30000</v>
      </c>
      <c r="K836" s="3">
        <f t="shared" si="118"/>
        <v>0</v>
      </c>
      <c r="L836" s="5" t="str">
        <f t="shared" si="119"/>
        <v>65</v>
      </c>
      <c r="M836" s="3">
        <f t="shared" ref="M836:M897" si="121">(L836/100)*J836</f>
        <v>19500</v>
      </c>
      <c r="N836" s="6">
        <f t="shared" ref="N836:N897" si="122">100-L836</f>
        <v>35</v>
      </c>
      <c r="O836" s="3">
        <f t="shared" ref="O836:O897" si="123">J836-M836</f>
        <v>10500</v>
      </c>
    </row>
    <row r="837" spans="1:15" x14ac:dyDescent="0.25">
      <c r="A837" s="2">
        <v>45367</v>
      </c>
      <c r="B837" s="4" t="s">
        <v>782</v>
      </c>
      <c r="C837" s="3">
        <v>30000</v>
      </c>
      <c r="D837" s="4" t="s">
        <v>57</v>
      </c>
      <c r="E837" s="4" t="s">
        <v>50</v>
      </c>
      <c r="F837" s="4" t="s">
        <v>46</v>
      </c>
      <c r="G837" s="4" t="s">
        <v>130</v>
      </c>
      <c r="H837" s="4" t="str">
        <f t="shared" si="120"/>
        <v>UNLIMITED 50R</v>
      </c>
      <c r="I837" s="4" t="s">
        <v>854</v>
      </c>
      <c r="J837" s="3">
        <f t="shared" si="117"/>
        <v>30000</v>
      </c>
      <c r="K837" s="3">
        <f t="shared" si="118"/>
        <v>0</v>
      </c>
      <c r="L837" s="5" t="str">
        <f t="shared" si="119"/>
        <v>65</v>
      </c>
      <c r="M837" s="3">
        <f t="shared" si="121"/>
        <v>19500</v>
      </c>
      <c r="N837" s="6">
        <f t="shared" si="122"/>
        <v>35</v>
      </c>
      <c r="O837" s="3">
        <f t="shared" si="123"/>
        <v>10500</v>
      </c>
    </row>
    <row r="838" spans="1:15" x14ac:dyDescent="0.25">
      <c r="A838" s="2">
        <v>45369</v>
      </c>
      <c r="B838" s="4" t="s">
        <v>783</v>
      </c>
      <c r="C838" s="3">
        <v>30000</v>
      </c>
      <c r="D838" s="4" t="s">
        <v>29</v>
      </c>
      <c r="E838" s="4" t="s">
        <v>30</v>
      </c>
      <c r="F838" s="4" t="s">
        <v>31</v>
      </c>
      <c r="G838" s="4" t="s">
        <v>130</v>
      </c>
      <c r="H838" s="4" t="str">
        <f t="shared" si="120"/>
        <v>UNLIMITED 50R</v>
      </c>
      <c r="I838" s="4" t="s">
        <v>854</v>
      </c>
      <c r="J838" s="3">
        <f t="shared" si="117"/>
        <v>30000</v>
      </c>
      <c r="K838" s="3">
        <f t="shared" si="118"/>
        <v>0</v>
      </c>
      <c r="L838" s="5" t="str">
        <f t="shared" si="119"/>
        <v>65</v>
      </c>
      <c r="M838" s="3">
        <f t="shared" si="121"/>
        <v>19500</v>
      </c>
      <c r="N838" s="6">
        <f t="shared" si="122"/>
        <v>35</v>
      </c>
      <c r="O838" s="3">
        <f t="shared" si="123"/>
        <v>10500</v>
      </c>
    </row>
    <row r="839" spans="1:15" x14ac:dyDescent="0.25">
      <c r="A839" s="2">
        <v>45369</v>
      </c>
      <c r="B839" s="4" t="s">
        <v>784</v>
      </c>
      <c r="C839" s="3">
        <v>30000</v>
      </c>
      <c r="D839" s="4" t="s">
        <v>57</v>
      </c>
      <c r="E839" s="4" t="s">
        <v>50</v>
      </c>
      <c r="F839" s="4" t="s">
        <v>46</v>
      </c>
      <c r="G839" s="4" t="s">
        <v>130</v>
      </c>
      <c r="H839" s="4" t="str">
        <f t="shared" si="120"/>
        <v>UNLIMITED 50R</v>
      </c>
      <c r="I839" s="4" t="s">
        <v>854</v>
      </c>
      <c r="J839" s="3">
        <f t="shared" si="117"/>
        <v>30000</v>
      </c>
      <c r="K839" s="3">
        <f t="shared" si="118"/>
        <v>0</v>
      </c>
      <c r="L839" s="5" t="str">
        <f t="shared" si="119"/>
        <v>65</v>
      </c>
      <c r="M839" s="3">
        <f t="shared" si="121"/>
        <v>19500</v>
      </c>
      <c r="N839" s="6">
        <f t="shared" si="122"/>
        <v>35</v>
      </c>
      <c r="O839" s="3">
        <f t="shared" si="123"/>
        <v>10500</v>
      </c>
    </row>
    <row r="840" spans="1:15" x14ac:dyDescent="0.25">
      <c r="A840" s="2">
        <v>45374</v>
      </c>
      <c r="B840" s="4" t="s">
        <v>785</v>
      </c>
      <c r="C840" s="3">
        <v>30000</v>
      </c>
      <c r="D840" s="4" t="s">
        <v>29</v>
      </c>
      <c r="E840" s="4" t="s">
        <v>30</v>
      </c>
      <c r="F840" s="4" t="s">
        <v>409</v>
      </c>
      <c r="G840" s="4" t="s">
        <v>130</v>
      </c>
      <c r="H840" s="4" t="str">
        <f t="shared" si="120"/>
        <v>UNLIMITED 50R</v>
      </c>
      <c r="I840" s="4" t="s">
        <v>854</v>
      </c>
      <c r="J840" s="3">
        <f t="shared" si="117"/>
        <v>30000</v>
      </c>
      <c r="K840" s="3">
        <f t="shared" si="118"/>
        <v>0</v>
      </c>
      <c r="L840" s="5" t="str">
        <f t="shared" si="119"/>
        <v>65</v>
      </c>
      <c r="M840" s="3">
        <f t="shared" si="121"/>
        <v>19500</v>
      </c>
      <c r="N840" s="6">
        <f t="shared" si="122"/>
        <v>35</v>
      </c>
      <c r="O840" s="3">
        <f t="shared" si="123"/>
        <v>10500</v>
      </c>
    </row>
    <row r="841" spans="1:15" x14ac:dyDescent="0.25">
      <c r="A841" s="2">
        <v>45377</v>
      </c>
      <c r="B841" s="4" t="s">
        <v>786</v>
      </c>
      <c r="C841" s="3">
        <v>30000</v>
      </c>
      <c r="D841" s="4" t="s">
        <v>29</v>
      </c>
      <c r="E841" s="4" t="s">
        <v>36</v>
      </c>
      <c r="F841" s="4" t="s">
        <v>37</v>
      </c>
      <c r="G841" s="4" t="s">
        <v>130</v>
      </c>
      <c r="H841" s="4" t="str">
        <f t="shared" si="120"/>
        <v>UNLIMITED 50R</v>
      </c>
      <c r="I841" s="4" t="s">
        <v>854</v>
      </c>
      <c r="J841" s="3">
        <f t="shared" si="117"/>
        <v>30000</v>
      </c>
      <c r="K841" s="3">
        <f t="shared" si="118"/>
        <v>0</v>
      </c>
      <c r="L841" s="5" t="str">
        <f t="shared" si="119"/>
        <v>65</v>
      </c>
      <c r="M841" s="3">
        <f t="shared" si="121"/>
        <v>19500</v>
      </c>
      <c r="N841" s="6">
        <f t="shared" si="122"/>
        <v>35</v>
      </c>
      <c r="O841" s="3">
        <f t="shared" si="123"/>
        <v>10500</v>
      </c>
    </row>
    <row r="842" spans="1:15" x14ac:dyDescent="0.25">
      <c r="A842" s="2">
        <v>45379</v>
      </c>
      <c r="B842" s="4" t="s">
        <v>787</v>
      </c>
      <c r="C842" s="3">
        <v>30000</v>
      </c>
      <c r="D842" s="4" t="s">
        <v>57</v>
      </c>
      <c r="E842" s="4" t="s">
        <v>155</v>
      </c>
      <c r="F842" s="4" t="s">
        <v>46</v>
      </c>
      <c r="G842" s="4" t="s">
        <v>130</v>
      </c>
      <c r="H842" s="4" t="str">
        <f t="shared" si="120"/>
        <v>UNLIMITED 50R</v>
      </c>
      <c r="I842" s="4" t="s">
        <v>854</v>
      </c>
      <c r="J842" s="3">
        <f t="shared" si="117"/>
        <v>30000</v>
      </c>
      <c r="K842" s="3">
        <f t="shared" si="118"/>
        <v>0</v>
      </c>
      <c r="L842" s="5" t="str">
        <f t="shared" si="119"/>
        <v>65</v>
      </c>
      <c r="M842" s="3">
        <f t="shared" si="121"/>
        <v>19500</v>
      </c>
      <c r="N842" s="6">
        <f t="shared" si="122"/>
        <v>35</v>
      </c>
      <c r="O842" s="3">
        <f t="shared" si="123"/>
        <v>10500</v>
      </c>
    </row>
    <row r="843" spans="1:15" x14ac:dyDescent="0.25">
      <c r="A843" s="2">
        <v>45382</v>
      </c>
      <c r="B843" s="4" t="s">
        <v>788</v>
      </c>
      <c r="C843" s="3">
        <v>90000</v>
      </c>
      <c r="D843" s="4" t="s">
        <v>57</v>
      </c>
      <c r="E843" s="4" t="s">
        <v>50</v>
      </c>
      <c r="F843" s="4" t="s">
        <v>46</v>
      </c>
      <c r="G843" s="4" t="s">
        <v>32</v>
      </c>
      <c r="H843" s="4" t="str">
        <f t="shared" si="120"/>
        <v>UNLIMITED 50L</v>
      </c>
      <c r="I843" s="4" t="s">
        <v>859</v>
      </c>
      <c r="J843" s="3">
        <f t="shared" si="117"/>
        <v>90000</v>
      </c>
      <c r="K843" s="3">
        <f t="shared" si="118"/>
        <v>0</v>
      </c>
      <c r="L843" s="5" t="str">
        <f t="shared" si="119"/>
        <v>65</v>
      </c>
      <c r="M843" s="3">
        <f t="shared" si="121"/>
        <v>58500</v>
      </c>
      <c r="N843" s="6">
        <f t="shared" si="122"/>
        <v>35</v>
      </c>
      <c r="O843" s="3">
        <f t="shared" si="123"/>
        <v>31500</v>
      </c>
    </row>
    <row r="844" spans="1:15" x14ac:dyDescent="0.25">
      <c r="A844" s="2">
        <v>45382</v>
      </c>
      <c r="B844" s="4" t="s">
        <v>790</v>
      </c>
      <c r="C844" s="3">
        <v>30000</v>
      </c>
      <c r="D844" s="4" t="s">
        <v>57</v>
      </c>
      <c r="E844" s="4" t="s">
        <v>155</v>
      </c>
      <c r="F844" s="4" t="s">
        <v>46</v>
      </c>
      <c r="G844" s="4" t="s">
        <v>130</v>
      </c>
      <c r="H844" s="4" t="str">
        <f t="shared" si="120"/>
        <v>UNLIMITED 50R</v>
      </c>
      <c r="I844" s="4" t="s">
        <v>854</v>
      </c>
      <c r="J844" s="3">
        <f t="shared" si="117"/>
        <v>30000</v>
      </c>
      <c r="K844" s="3">
        <f t="shared" si="118"/>
        <v>0</v>
      </c>
      <c r="L844" s="5" t="str">
        <f t="shared" si="119"/>
        <v>65</v>
      </c>
      <c r="M844" s="3">
        <f t="shared" si="121"/>
        <v>19500</v>
      </c>
      <c r="N844" s="6">
        <f t="shared" si="122"/>
        <v>35</v>
      </c>
      <c r="O844" s="3">
        <f t="shared" si="123"/>
        <v>10500</v>
      </c>
    </row>
    <row r="845" spans="1:15" x14ac:dyDescent="0.25">
      <c r="A845" s="2">
        <v>45382</v>
      </c>
      <c r="B845" s="4" t="s">
        <v>791</v>
      </c>
      <c r="C845" s="3">
        <v>30000</v>
      </c>
      <c r="D845" s="4" t="s">
        <v>57</v>
      </c>
      <c r="E845" s="4" t="s">
        <v>155</v>
      </c>
      <c r="F845" s="4" t="s">
        <v>46</v>
      </c>
      <c r="G845" s="4" t="s">
        <v>130</v>
      </c>
      <c r="H845" s="4" t="str">
        <f t="shared" si="120"/>
        <v>UNLIMITED 50R</v>
      </c>
      <c r="I845" s="4" t="s">
        <v>854</v>
      </c>
      <c r="J845" s="3">
        <f t="shared" si="117"/>
        <v>30000</v>
      </c>
      <c r="K845" s="3">
        <f t="shared" si="118"/>
        <v>0</v>
      </c>
      <c r="L845" s="5" t="str">
        <f t="shared" si="119"/>
        <v>65</v>
      </c>
      <c r="M845" s="3">
        <f t="shared" si="121"/>
        <v>19500</v>
      </c>
      <c r="N845" s="6">
        <f t="shared" si="122"/>
        <v>35</v>
      </c>
      <c r="O845" s="3">
        <f t="shared" si="123"/>
        <v>10500</v>
      </c>
    </row>
    <row r="846" spans="1:15" x14ac:dyDescent="0.25">
      <c r="A846" s="2">
        <v>45382</v>
      </c>
      <c r="B846" s="4" t="s">
        <v>792</v>
      </c>
      <c r="C846" s="3">
        <v>30000</v>
      </c>
      <c r="D846" s="4" t="s">
        <v>57</v>
      </c>
      <c r="E846" s="4" t="s">
        <v>155</v>
      </c>
      <c r="F846" s="4" t="s">
        <v>46</v>
      </c>
      <c r="G846" s="4" t="s">
        <v>130</v>
      </c>
      <c r="H846" s="4" t="str">
        <f t="shared" si="120"/>
        <v>UNLIMITED 50R</v>
      </c>
      <c r="I846" s="4" t="s">
        <v>854</v>
      </c>
      <c r="J846" s="3">
        <f t="shared" si="117"/>
        <v>30000</v>
      </c>
      <c r="K846" s="3">
        <f t="shared" si="118"/>
        <v>0</v>
      </c>
      <c r="L846" s="5" t="str">
        <f t="shared" si="119"/>
        <v>65</v>
      </c>
      <c r="M846" s="3">
        <f t="shared" si="121"/>
        <v>19500</v>
      </c>
      <c r="N846" s="6">
        <f t="shared" si="122"/>
        <v>35</v>
      </c>
      <c r="O846" s="3">
        <f t="shared" si="123"/>
        <v>10500</v>
      </c>
    </row>
    <row r="847" spans="1:15" x14ac:dyDescent="0.25">
      <c r="A847" s="2">
        <v>45382</v>
      </c>
      <c r="B847" s="4" t="s">
        <v>793</v>
      </c>
      <c r="C847" s="3">
        <v>30000</v>
      </c>
      <c r="D847" s="4" t="s">
        <v>57</v>
      </c>
      <c r="E847" s="4" t="s">
        <v>155</v>
      </c>
      <c r="F847" s="4" t="s">
        <v>46</v>
      </c>
      <c r="G847" s="4" t="s">
        <v>130</v>
      </c>
      <c r="H847" s="4" t="str">
        <f t="shared" si="120"/>
        <v>UNLIMITED 50R</v>
      </c>
      <c r="I847" s="4" t="s">
        <v>854</v>
      </c>
      <c r="J847" s="3">
        <f t="shared" si="117"/>
        <v>30000</v>
      </c>
      <c r="K847" s="3">
        <f t="shared" si="118"/>
        <v>0</v>
      </c>
      <c r="L847" s="5" t="str">
        <f t="shared" si="119"/>
        <v>65</v>
      </c>
      <c r="M847" s="3">
        <f t="shared" si="121"/>
        <v>19500</v>
      </c>
      <c r="N847" s="6">
        <f t="shared" si="122"/>
        <v>35</v>
      </c>
      <c r="O847" s="3">
        <f t="shared" si="123"/>
        <v>10500</v>
      </c>
    </row>
    <row r="848" spans="1:15" x14ac:dyDescent="0.25">
      <c r="A848" s="2">
        <v>45427</v>
      </c>
      <c r="B848" s="4" t="s">
        <v>794</v>
      </c>
      <c r="C848" s="3">
        <v>2000</v>
      </c>
      <c r="D848" s="4" t="s">
        <v>57</v>
      </c>
      <c r="E848" s="4" t="s">
        <v>30</v>
      </c>
      <c r="F848" s="4" t="s">
        <v>31</v>
      </c>
      <c r="G848" s="4" t="s">
        <v>203</v>
      </c>
      <c r="H848" s="4" t="s">
        <v>864</v>
      </c>
      <c r="I848" s="4" t="s">
        <v>864</v>
      </c>
      <c r="J848" s="3" t="str">
        <f t="shared" si="117"/>
        <v>N/A</v>
      </c>
      <c r="K848" s="3" t="str">
        <f t="shared" si="118"/>
        <v>N/A</v>
      </c>
      <c r="L848" s="5" t="str">
        <f t="shared" si="119"/>
        <v>N/A</v>
      </c>
      <c r="M848" s="3" t="s">
        <v>864</v>
      </c>
      <c r="N848" s="6" t="s">
        <v>864</v>
      </c>
      <c r="O848" s="3" t="s">
        <v>864</v>
      </c>
    </row>
    <row r="849" spans="1:15" x14ac:dyDescent="0.25">
      <c r="A849" s="2">
        <v>45427</v>
      </c>
      <c r="B849" s="4" t="s">
        <v>540</v>
      </c>
      <c r="C849" s="3">
        <v>5000</v>
      </c>
      <c r="D849" s="4" t="s">
        <v>57</v>
      </c>
      <c r="E849" s="4" t="s">
        <v>30</v>
      </c>
      <c r="F849" s="4" t="s">
        <v>31</v>
      </c>
      <c r="G849" s="4" t="s">
        <v>437</v>
      </c>
      <c r="H849" s="4" t="s">
        <v>864</v>
      </c>
      <c r="I849" s="4" t="s">
        <v>864</v>
      </c>
      <c r="J849" s="3" t="str">
        <f t="shared" si="117"/>
        <v>N/A</v>
      </c>
      <c r="K849" s="3" t="str">
        <f t="shared" si="118"/>
        <v>N/A</v>
      </c>
      <c r="L849" s="5" t="str">
        <f t="shared" si="119"/>
        <v>N/A</v>
      </c>
      <c r="M849" s="3" t="s">
        <v>864</v>
      </c>
      <c r="N849" s="6" t="s">
        <v>864</v>
      </c>
      <c r="O849" s="3" t="s">
        <v>864</v>
      </c>
    </row>
    <row r="850" spans="1:15" x14ac:dyDescent="0.25">
      <c r="A850" s="2">
        <v>45427</v>
      </c>
      <c r="B850" s="4" t="s">
        <v>795</v>
      </c>
      <c r="C850" s="3">
        <v>5000</v>
      </c>
      <c r="D850" s="4" t="s">
        <v>57</v>
      </c>
      <c r="E850" s="4" t="s">
        <v>30</v>
      </c>
      <c r="F850" s="4" t="s">
        <v>31</v>
      </c>
      <c r="G850" s="4" t="s">
        <v>437</v>
      </c>
      <c r="H850" s="4" t="s">
        <v>864</v>
      </c>
      <c r="I850" s="4" t="s">
        <v>864</v>
      </c>
      <c r="J850" s="3" t="str">
        <f t="shared" si="117"/>
        <v>N/A</v>
      </c>
      <c r="K850" s="3" t="str">
        <f t="shared" si="118"/>
        <v>N/A</v>
      </c>
      <c r="L850" s="5" t="str">
        <f t="shared" si="119"/>
        <v>N/A</v>
      </c>
      <c r="M850" s="3" t="s">
        <v>864</v>
      </c>
      <c r="N850" s="6" t="s">
        <v>864</v>
      </c>
      <c r="O850" s="3" t="s">
        <v>864</v>
      </c>
    </row>
    <row r="851" spans="1:15" x14ac:dyDescent="0.25">
      <c r="A851" s="2">
        <v>45385</v>
      </c>
      <c r="B851" s="4" t="s">
        <v>796</v>
      </c>
      <c r="C851" s="3">
        <v>35000</v>
      </c>
      <c r="D851" s="4" t="s">
        <v>57</v>
      </c>
      <c r="E851" s="4" t="s">
        <v>50</v>
      </c>
      <c r="F851" s="4" t="s">
        <v>46</v>
      </c>
      <c r="G851" s="4" t="s">
        <v>130</v>
      </c>
      <c r="H851" s="4" t="str">
        <f t="shared" ref="H851:H874" si="124">IF(AND(A851&lt;DATE(2023,10,1),C851=110000),"UNLIMITED 50",
IF(AND(A851&lt;DATE(2023,10,1),C851=149000),"UNLIMITED 100",
IF(AND(A851&lt;DATE(2023,10,1),C851=182000),"UNLIMITED 150",
IF(AND(A851&lt;DATE(2023,10,1),C851=332000),"UNLIMITED 300",
IF(AND(A851&lt;DATE(2023,10,1),C851=212000),"CAPPED 200",
IF(AND(A851&lt;DATE(2023,10,1),C851=392000),"CAPPED 500",
IF(AND(A851&lt;DATE(2023,10,1),C851=25000),"UNLIMITED 50R",
IF(AND(A851&lt;DATE(2023,10,1),C851=38000),"UNLIMITED 100R",
IF(AND(A851&lt;DATE(2023,10,1),C851=49000),"UNLIMITED 150R",
IF(AND(A851&lt;DATE(2023,10,1),C851=99000),"UNLIMITED 300R",
IF(AND(A851&lt;DATE(2023,10,1),C851=59000),"CAPPED 200R",
IF(AND(A851&lt;DATE(2023,10,1),C851=119000),"CAPPED 500R",
IF(AND(A851&gt;=DATE(2023,10,1),A851&lt;DATE(2024,4,1),C851=125000),"UNLIMITED 50",
IF(AND(A851&gt;=DATE(2023,10,1),A851&lt;DATE(2024,4,1),C851=179000),"UNLIMITED 100",
IF(AND(A851&gt;=DATE(2023,10,1),A851&lt;DATE(2024,4,1),C851=233000),"UNLIMITED 150",
IF(AND(A851&gt;=DATE(2023,10,1),A851&lt;DATE(2024,4,1),C851=350000),"UNLIMITED 300",
IF(AND(A851&gt;=DATE(2023,10,1),A851&lt;DATE(2024,4,1),C851=30000),"UNLIMITED 50R",
IF(AND(A851&gt;=DATE(2023,10,1),A851&lt;DATE(2024,4,1),C851=48000),"UNLIMITED 100R",
IF(AND(A851&gt;=DATE(2023,10,1),A851&lt;DATE(2024,4,1),C851=66000),"UNLIMITED 150R",
IF(AND(A851&gt;=DATE(2023,10,1),A851&lt;DATE(2024,4,1),C851=105000),"UNLIMITED 300R",
IF(AND(A851&gt;=DATE(2024,4,1),C851=140000),"UNLIMITED 50",
IF(AND(A851&gt;=DATE(2024,4,1),C851=230000),"UNLIMITED 100",
IF(AND(A851&gt;=DATE(2024,4,1),C851=311000),"UNLIMITED 150",
IF(AND(A851&gt;=DATE(2024,4,1),C851=470000),"UNLIMITED 300",
IF(AND(A851&gt;=DATE(2024,4,1),C851=35000),"UNLIMITED 50R",
IF(AND(A851&gt;=DATE(2024,4,1),C851=65000),"UNLIMITED 100R",
IF(AND(A851&gt;=DATE(2024,4,1),C851=92000),"UNLIMITED 150R",
IF(AND(A851&gt;=DATE(2024,4,1),C851=145000),"UNLIMITED 300R",IF(AND(A851&lt;DATE(2023,10,1),C851=75000),"UNLIMITED 50L",
IF(AND(A851&lt;DATE(2023,10,1),C851=114000),"UNLIMITED 100L",
IF(AND(A851&lt;DATE(2023,10,1),C851=147000),"UNLIMITED 150L",
IF(AND(A851&lt;DATE(2023,10,1),C851=297000),"UNLIMITED 300L",
IF(AND(A851&lt;DATE(2023,10,1),C851=177000),"CAPPED 200L",
IF(AND(A851&lt;DATE(2023,10,1),C851=357000),"CAPPED 500L",
IF(AND(A851&gt;=DATE(2023,10,1),A851&lt;DATE(2024,4,1),C851=90000),"UNLIMITED 50L",
IF(AND(A851&gt;=DATE(2023,10,1),A851&lt;DATE(2024,4,1),C851=144000),"UNLIMITED 100L",
IF(AND(A851&gt;=DATE(2023,10,1),A851&lt;DATE(2024,4,1),C851=198000),"UNLIMITED 150L",
IF(AND(A851&gt;=DATE(2023,10,1),A851&lt;DATE(2024,4,1),C851=315000),"UNLIMITED 300L",
IF(AND(A851&gt;=DATE(2024,4,1),C851=105000),"UNLIMITED 50L",
IF(AND(A851&gt;=DATE(2024,4,1),C851=195000),"UNLIMITED 100L",
IF(AND(A851&gt;=DATE(2024,4,1),C851=276000),"UNLIMITED 150L",
IF(AND(A851&gt;=DATE(2024,4,1),C851=435000),"UNLIMITED 300L",""))))))))))))))))))))))))))))))))))))))))))</f>
        <v>UNLIMITED 50R</v>
      </c>
      <c r="I851" s="4" t="s">
        <v>854</v>
      </c>
      <c r="J851" s="3">
        <f t="shared" si="117"/>
        <v>35000</v>
      </c>
      <c r="K851" s="3">
        <f t="shared" si="118"/>
        <v>0</v>
      </c>
      <c r="L851" s="5" t="str">
        <f t="shared" si="119"/>
        <v>65</v>
      </c>
      <c r="M851" s="3">
        <f t="shared" si="121"/>
        <v>22750</v>
      </c>
      <c r="N851" s="6">
        <f t="shared" si="122"/>
        <v>35</v>
      </c>
      <c r="O851" s="3">
        <f t="shared" si="123"/>
        <v>12250</v>
      </c>
    </row>
    <row r="852" spans="1:15" x14ac:dyDescent="0.25">
      <c r="A852" s="2">
        <v>45397</v>
      </c>
      <c r="B852" s="4" t="s">
        <v>797</v>
      </c>
      <c r="C852" s="3">
        <v>35000</v>
      </c>
      <c r="D852" s="4" t="s">
        <v>29</v>
      </c>
      <c r="E852" s="4" t="s">
        <v>30</v>
      </c>
      <c r="F852" s="4" t="s">
        <v>31</v>
      </c>
      <c r="G852" s="4" t="s">
        <v>130</v>
      </c>
      <c r="H852" s="4" t="str">
        <f t="shared" si="124"/>
        <v>UNLIMITED 50R</v>
      </c>
      <c r="I852" s="4" t="s">
        <v>854</v>
      </c>
      <c r="J852" s="3">
        <f t="shared" si="117"/>
        <v>35000</v>
      </c>
      <c r="K852" s="3">
        <f t="shared" si="118"/>
        <v>0</v>
      </c>
      <c r="L852" s="5" t="str">
        <f t="shared" si="119"/>
        <v>65</v>
      </c>
      <c r="M852" s="3">
        <f t="shared" si="121"/>
        <v>22750</v>
      </c>
      <c r="N852" s="6">
        <f t="shared" si="122"/>
        <v>35</v>
      </c>
      <c r="O852" s="3">
        <f t="shared" si="123"/>
        <v>12250</v>
      </c>
    </row>
    <row r="853" spans="1:15" x14ac:dyDescent="0.25">
      <c r="A853" s="2">
        <v>45398</v>
      </c>
      <c r="B853" s="4" t="s">
        <v>798</v>
      </c>
      <c r="C853" s="3">
        <v>35000</v>
      </c>
      <c r="D853" s="4" t="s">
        <v>29</v>
      </c>
      <c r="E853" s="4" t="s">
        <v>30</v>
      </c>
      <c r="F853" s="4" t="s">
        <v>409</v>
      </c>
      <c r="G853" s="4" t="s">
        <v>130</v>
      </c>
      <c r="H853" s="4" t="str">
        <f t="shared" si="124"/>
        <v>UNLIMITED 50R</v>
      </c>
      <c r="I853" s="4" t="s">
        <v>854</v>
      </c>
      <c r="J853" s="3">
        <f t="shared" si="117"/>
        <v>35000</v>
      </c>
      <c r="K853" s="3">
        <f t="shared" si="118"/>
        <v>0</v>
      </c>
      <c r="L853" s="5" t="str">
        <f t="shared" si="119"/>
        <v>65</v>
      </c>
      <c r="M853" s="3">
        <f t="shared" si="121"/>
        <v>22750</v>
      </c>
      <c r="N853" s="6">
        <f t="shared" si="122"/>
        <v>35</v>
      </c>
      <c r="O853" s="3">
        <f t="shared" si="123"/>
        <v>12250</v>
      </c>
    </row>
    <row r="854" spans="1:15" x14ac:dyDescent="0.25">
      <c r="A854" s="2">
        <v>45401</v>
      </c>
      <c r="B854" s="4" t="s">
        <v>571</v>
      </c>
      <c r="C854" s="3">
        <v>35000</v>
      </c>
      <c r="D854" s="4" t="s">
        <v>29</v>
      </c>
      <c r="E854" s="4" t="s">
        <v>30</v>
      </c>
      <c r="F854" s="4" t="s">
        <v>31</v>
      </c>
      <c r="G854" s="4" t="s">
        <v>130</v>
      </c>
      <c r="H854" s="4" t="str">
        <f t="shared" si="124"/>
        <v>UNLIMITED 50R</v>
      </c>
      <c r="I854" s="4" t="s">
        <v>854</v>
      </c>
      <c r="J854" s="3">
        <f t="shared" si="117"/>
        <v>35000</v>
      </c>
      <c r="K854" s="3">
        <f t="shared" si="118"/>
        <v>0</v>
      </c>
      <c r="L854" s="5" t="str">
        <f t="shared" si="119"/>
        <v>65</v>
      </c>
      <c r="M854" s="3">
        <f t="shared" si="121"/>
        <v>22750</v>
      </c>
      <c r="N854" s="6">
        <f t="shared" si="122"/>
        <v>35</v>
      </c>
      <c r="O854" s="3">
        <f t="shared" si="123"/>
        <v>12250</v>
      </c>
    </row>
    <row r="855" spans="1:15" x14ac:dyDescent="0.25">
      <c r="A855" s="2">
        <v>45404</v>
      </c>
      <c r="B855" s="4" t="s">
        <v>799</v>
      </c>
      <c r="C855" s="3">
        <v>35000</v>
      </c>
      <c r="D855" s="4" t="s">
        <v>29</v>
      </c>
      <c r="E855" s="4" t="s">
        <v>30</v>
      </c>
      <c r="F855" s="4" t="s">
        <v>31</v>
      </c>
      <c r="G855" s="4" t="s">
        <v>130</v>
      </c>
      <c r="H855" s="4" t="str">
        <f t="shared" si="124"/>
        <v>UNLIMITED 50R</v>
      </c>
      <c r="I855" s="4" t="s">
        <v>854</v>
      </c>
      <c r="J855" s="3">
        <f t="shared" si="117"/>
        <v>35000</v>
      </c>
      <c r="K855" s="3">
        <f t="shared" si="118"/>
        <v>0</v>
      </c>
      <c r="L855" s="5" t="str">
        <f t="shared" si="119"/>
        <v>65</v>
      </c>
      <c r="M855" s="3">
        <f t="shared" si="121"/>
        <v>22750</v>
      </c>
      <c r="N855" s="6">
        <f t="shared" si="122"/>
        <v>35</v>
      </c>
      <c r="O855" s="3">
        <f t="shared" si="123"/>
        <v>12250</v>
      </c>
    </row>
    <row r="856" spans="1:15" x14ac:dyDescent="0.25">
      <c r="A856" s="2">
        <v>45407</v>
      </c>
      <c r="B856" s="4" t="s">
        <v>800</v>
      </c>
      <c r="C856" s="3">
        <v>35000</v>
      </c>
      <c r="D856" s="4" t="s">
        <v>29</v>
      </c>
      <c r="E856" s="4" t="s">
        <v>36</v>
      </c>
      <c r="F856" s="4" t="s">
        <v>37</v>
      </c>
      <c r="G856" s="4" t="s">
        <v>130</v>
      </c>
      <c r="H856" s="4" t="str">
        <f t="shared" si="124"/>
        <v>UNLIMITED 50R</v>
      </c>
      <c r="I856" s="4" t="s">
        <v>854</v>
      </c>
      <c r="J856" s="3">
        <f t="shared" si="117"/>
        <v>35000</v>
      </c>
      <c r="K856" s="3">
        <f t="shared" si="118"/>
        <v>0</v>
      </c>
      <c r="L856" s="5" t="str">
        <f t="shared" si="119"/>
        <v>65</v>
      </c>
      <c r="M856" s="3">
        <f t="shared" si="121"/>
        <v>22750</v>
      </c>
      <c r="N856" s="6">
        <f t="shared" si="122"/>
        <v>35</v>
      </c>
      <c r="O856" s="3">
        <f t="shared" si="123"/>
        <v>12250</v>
      </c>
    </row>
    <row r="857" spans="1:15" x14ac:dyDescent="0.25">
      <c r="A857" s="2">
        <v>45447</v>
      </c>
      <c r="B857" s="4" t="s">
        <v>572</v>
      </c>
      <c r="C857" s="3">
        <v>35000</v>
      </c>
      <c r="D857" s="4" t="s">
        <v>29</v>
      </c>
      <c r="E857" s="4" t="s">
        <v>30</v>
      </c>
      <c r="F857" s="4" t="s">
        <v>31</v>
      </c>
      <c r="G857" s="4" t="s">
        <v>130</v>
      </c>
      <c r="H857" s="4" t="str">
        <f t="shared" si="124"/>
        <v>UNLIMITED 50R</v>
      </c>
      <c r="I857" s="4" t="s">
        <v>854</v>
      </c>
      <c r="J857" s="3">
        <f t="shared" si="117"/>
        <v>35000</v>
      </c>
      <c r="K857" s="3">
        <f t="shared" si="118"/>
        <v>0</v>
      </c>
      <c r="L857" s="5" t="str">
        <f t="shared" si="119"/>
        <v>65</v>
      </c>
      <c r="M857" s="3">
        <f t="shared" si="121"/>
        <v>22750</v>
      </c>
      <c r="N857" s="6">
        <f t="shared" si="122"/>
        <v>35</v>
      </c>
      <c r="O857" s="3">
        <f t="shared" si="123"/>
        <v>12250</v>
      </c>
    </row>
    <row r="858" spans="1:15" x14ac:dyDescent="0.25">
      <c r="A858" s="2">
        <v>45456</v>
      </c>
      <c r="B858" s="4" t="s">
        <v>801</v>
      </c>
      <c r="C858" s="3">
        <v>35000</v>
      </c>
      <c r="D858" s="4" t="s">
        <v>29</v>
      </c>
      <c r="E858" s="4" t="s">
        <v>30</v>
      </c>
      <c r="F858" s="4" t="s">
        <v>409</v>
      </c>
      <c r="G858" s="4" t="s">
        <v>130</v>
      </c>
      <c r="H858" s="4" t="str">
        <f t="shared" si="124"/>
        <v>UNLIMITED 50R</v>
      </c>
      <c r="I858" s="4" t="s">
        <v>854</v>
      </c>
      <c r="J858" s="3">
        <f t="shared" si="117"/>
        <v>35000</v>
      </c>
      <c r="K858" s="3">
        <f t="shared" si="118"/>
        <v>0</v>
      </c>
      <c r="L858" s="5" t="str">
        <f t="shared" si="119"/>
        <v>65</v>
      </c>
      <c r="M858" s="3">
        <f t="shared" si="121"/>
        <v>22750</v>
      </c>
      <c r="N858" s="6">
        <f t="shared" si="122"/>
        <v>35</v>
      </c>
      <c r="O858" s="3">
        <f t="shared" si="123"/>
        <v>12250</v>
      </c>
    </row>
    <row r="859" spans="1:15" x14ac:dyDescent="0.25">
      <c r="A859" s="2">
        <v>45456</v>
      </c>
      <c r="B859" s="4" t="s">
        <v>802</v>
      </c>
      <c r="C859" s="3">
        <v>35000</v>
      </c>
      <c r="D859" s="4" t="s">
        <v>29</v>
      </c>
      <c r="E859" s="4" t="s">
        <v>30</v>
      </c>
      <c r="F859" s="4" t="s">
        <v>409</v>
      </c>
      <c r="G859" s="4" t="s">
        <v>130</v>
      </c>
      <c r="H859" s="4" t="str">
        <f t="shared" si="124"/>
        <v>UNLIMITED 50R</v>
      </c>
      <c r="I859" s="4" t="s">
        <v>854</v>
      </c>
      <c r="J859" s="3">
        <f t="shared" si="117"/>
        <v>35000</v>
      </c>
      <c r="K859" s="3">
        <f t="shared" si="118"/>
        <v>0</v>
      </c>
      <c r="L859" s="5" t="str">
        <f t="shared" si="119"/>
        <v>65</v>
      </c>
      <c r="M859" s="3">
        <f t="shared" si="121"/>
        <v>22750</v>
      </c>
      <c r="N859" s="6">
        <f t="shared" si="122"/>
        <v>35</v>
      </c>
      <c r="O859" s="3">
        <f t="shared" si="123"/>
        <v>12250</v>
      </c>
    </row>
    <row r="860" spans="1:15" x14ac:dyDescent="0.25">
      <c r="A860" s="2">
        <v>45456</v>
      </c>
      <c r="B860" s="4" t="s">
        <v>803</v>
      </c>
      <c r="C860" s="3">
        <v>35000</v>
      </c>
      <c r="D860" s="4" t="s">
        <v>29</v>
      </c>
      <c r="E860" s="4" t="s">
        <v>30</v>
      </c>
      <c r="F860" s="4" t="s">
        <v>409</v>
      </c>
      <c r="G860" s="4" t="s">
        <v>130</v>
      </c>
      <c r="H860" s="4" t="str">
        <f t="shared" si="124"/>
        <v>UNLIMITED 50R</v>
      </c>
      <c r="I860" s="4" t="s">
        <v>854</v>
      </c>
      <c r="J860" s="3">
        <f t="shared" ref="J860:J891" si="125">IF(OR(I860="UNLIMITED 50", I860="UNLIMITED 100", I860="UNLIMITED 150", I860="UNLIMITED 300", I860="CAPPED 200", I860="CAPPED 500"), C860-35000,
IF(OR(I860="UNLIMITED 50(Recurrent)", I860="UNLIMITED 100(Recurrent)", I860="UNLIMITED 150(Recurrent)", I860="UNLIMITED 300(Recurrent)", I860="CAPPED 200(Recurrent)", I860="CAPPED 500(Recurrent)"), C860,
IF(OR(I860="UNLIMITED 50 (No logistics)", I860="UNLIMITED 100 (No logistics)", I860="UNLIMITED 150 (No logistics)", I860="UNLIMITED 300 (No logistics)", I860="CAPPED 200 (No logistics)", I860="CAPPED 500 (No logistics)"), C860,
IF(I860="N/A", "N/A", ""))))</f>
        <v>35000</v>
      </c>
      <c r="K860" s="3">
        <f t="shared" si="118"/>
        <v>0</v>
      </c>
      <c r="L860" s="5" t="str">
        <f t="shared" si="119"/>
        <v>65</v>
      </c>
      <c r="M860" s="3">
        <f t="shared" si="121"/>
        <v>22750</v>
      </c>
      <c r="N860" s="6">
        <f t="shared" si="122"/>
        <v>35</v>
      </c>
      <c r="O860" s="3">
        <f t="shared" si="123"/>
        <v>12250</v>
      </c>
    </row>
    <row r="861" spans="1:15" x14ac:dyDescent="0.25">
      <c r="A861" s="2">
        <v>45470</v>
      </c>
      <c r="B861" s="4" t="s">
        <v>804</v>
      </c>
      <c r="C861" s="3">
        <v>35000</v>
      </c>
      <c r="D861" s="4" t="s">
        <v>29</v>
      </c>
      <c r="E861" s="4" t="s">
        <v>30</v>
      </c>
      <c r="F861" s="4" t="s">
        <v>409</v>
      </c>
      <c r="G861" s="4" t="s">
        <v>130</v>
      </c>
      <c r="H861" s="4" t="str">
        <f t="shared" si="124"/>
        <v>UNLIMITED 50R</v>
      </c>
      <c r="I861" s="4" t="s">
        <v>854</v>
      </c>
      <c r="J861" s="3">
        <f t="shared" si="125"/>
        <v>35000</v>
      </c>
      <c r="K861" s="3">
        <f t="shared" si="118"/>
        <v>0</v>
      </c>
      <c r="L861" s="5" t="str">
        <f t="shared" si="119"/>
        <v>65</v>
      </c>
      <c r="M861" s="3">
        <f t="shared" si="121"/>
        <v>22750</v>
      </c>
      <c r="N861" s="6">
        <f t="shared" si="122"/>
        <v>35</v>
      </c>
      <c r="O861" s="3">
        <f t="shared" si="123"/>
        <v>12250</v>
      </c>
    </row>
    <row r="862" spans="1:15" x14ac:dyDescent="0.25">
      <c r="A862" s="2">
        <v>45400</v>
      </c>
      <c r="B862" s="4" t="s">
        <v>805</v>
      </c>
      <c r="C862" s="3">
        <v>35000</v>
      </c>
      <c r="D862" s="4" t="s">
        <v>57</v>
      </c>
      <c r="E862" s="4" t="s">
        <v>50</v>
      </c>
      <c r="F862" s="4" t="s">
        <v>46</v>
      </c>
      <c r="G862" s="4" t="s">
        <v>130</v>
      </c>
      <c r="H862" s="4" t="str">
        <f t="shared" si="124"/>
        <v>UNLIMITED 50R</v>
      </c>
      <c r="I862" s="4" t="s">
        <v>854</v>
      </c>
      <c r="J862" s="3">
        <f t="shared" si="125"/>
        <v>35000</v>
      </c>
      <c r="K862" s="3">
        <f t="shared" si="118"/>
        <v>0</v>
      </c>
      <c r="L862" s="5" t="str">
        <f t="shared" si="119"/>
        <v>65</v>
      </c>
      <c r="M862" s="3">
        <f t="shared" si="121"/>
        <v>22750</v>
      </c>
      <c r="N862" s="6">
        <f t="shared" si="122"/>
        <v>35</v>
      </c>
      <c r="O862" s="3">
        <f t="shared" si="123"/>
        <v>12250</v>
      </c>
    </row>
    <row r="863" spans="1:15" x14ac:dyDescent="0.25">
      <c r="A863" s="2">
        <v>45407</v>
      </c>
      <c r="B863" s="4" t="s">
        <v>806</v>
      </c>
      <c r="C863" s="3">
        <v>35000</v>
      </c>
      <c r="D863" s="4" t="s">
        <v>29</v>
      </c>
      <c r="E863" s="4" t="s">
        <v>30</v>
      </c>
      <c r="F863" s="4" t="s">
        <v>31</v>
      </c>
      <c r="G863" s="4" t="s">
        <v>130</v>
      </c>
      <c r="H863" s="4" t="str">
        <f t="shared" si="124"/>
        <v>UNLIMITED 50R</v>
      </c>
      <c r="I863" s="4" t="s">
        <v>854</v>
      </c>
      <c r="J863" s="3">
        <f t="shared" si="125"/>
        <v>35000</v>
      </c>
      <c r="K863" s="3">
        <f t="shared" si="118"/>
        <v>0</v>
      </c>
      <c r="L863" s="5" t="str">
        <f t="shared" si="119"/>
        <v>65</v>
      </c>
      <c r="M863" s="3">
        <f t="shared" si="121"/>
        <v>22750</v>
      </c>
      <c r="N863" s="6">
        <f t="shared" si="122"/>
        <v>35</v>
      </c>
      <c r="O863" s="3">
        <f t="shared" si="123"/>
        <v>12250</v>
      </c>
    </row>
    <row r="864" spans="1:15" x14ac:dyDescent="0.25">
      <c r="A864" s="2">
        <v>45412</v>
      </c>
      <c r="B864" s="4" t="s">
        <v>807</v>
      </c>
      <c r="C864" s="3">
        <v>35000</v>
      </c>
      <c r="D864" s="4" t="s">
        <v>57</v>
      </c>
      <c r="E864" s="4" t="s">
        <v>50</v>
      </c>
      <c r="F864" s="4" t="s">
        <v>46</v>
      </c>
      <c r="G864" s="4" t="s">
        <v>130</v>
      </c>
      <c r="H864" s="4" t="str">
        <f t="shared" si="124"/>
        <v>UNLIMITED 50R</v>
      </c>
      <c r="I864" s="4" t="s">
        <v>854</v>
      </c>
      <c r="J864" s="3">
        <f t="shared" si="125"/>
        <v>35000</v>
      </c>
      <c r="K864" s="3">
        <f t="shared" si="118"/>
        <v>0</v>
      </c>
      <c r="L864" s="5" t="str">
        <f t="shared" si="119"/>
        <v>65</v>
      </c>
      <c r="M864" s="3">
        <f t="shared" si="121"/>
        <v>22750</v>
      </c>
      <c r="N864" s="6">
        <f t="shared" si="122"/>
        <v>35</v>
      </c>
      <c r="O864" s="3">
        <f t="shared" si="123"/>
        <v>12250</v>
      </c>
    </row>
    <row r="865" spans="1:15" x14ac:dyDescent="0.25">
      <c r="A865" s="2">
        <v>45426</v>
      </c>
      <c r="B865" s="4" t="s">
        <v>808</v>
      </c>
      <c r="C865" s="3">
        <v>35000</v>
      </c>
      <c r="D865" s="4" t="s">
        <v>29</v>
      </c>
      <c r="E865" s="4" t="s">
        <v>30</v>
      </c>
      <c r="F865" s="4" t="s">
        <v>31</v>
      </c>
      <c r="G865" s="4" t="s">
        <v>130</v>
      </c>
      <c r="H865" s="4" t="str">
        <f t="shared" si="124"/>
        <v>UNLIMITED 50R</v>
      </c>
      <c r="I865" s="4" t="s">
        <v>854</v>
      </c>
      <c r="J865" s="3">
        <f t="shared" si="125"/>
        <v>35000</v>
      </c>
      <c r="K865" s="3">
        <f t="shared" si="118"/>
        <v>0</v>
      </c>
      <c r="L865" s="5" t="str">
        <f t="shared" si="119"/>
        <v>65</v>
      </c>
      <c r="M865" s="3">
        <f t="shared" si="121"/>
        <v>22750</v>
      </c>
      <c r="N865" s="6">
        <f t="shared" si="122"/>
        <v>35</v>
      </c>
      <c r="O865" s="3">
        <f t="shared" si="123"/>
        <v>12250</v>
      </c>
    </row>
    <row r="866" spans="1:15" x14ac:dyDescent="0.25">
      <c r="A866" s="2">
        <v>45427</v>
      </c>
      <c r="B866" s="4" t="s">
        <v>809</v>
      </c>
      <c r="C866" s="3">
        <v>35000</v>
      </c>
      <c r="D866" s="4" t="s">
        <v>29</v>
      </c>
      <c r="E866" s="4" t="s">
        <v>50</v>
      </c>
      <c r="F866" s="4" t="s">
        <v>46</v>
      </c>
      <c r="G866" s="4" t="s">
        <v>130</v>
      </c>
      <c r="H866" s="4" t="str">
        <f t="shared" si="124"/>
        <v>UNLIMITED 50R</v>
      </c>
      <c r="I866" s="4" t="s">
        <v>854</v>
      </c>
      <c r="J866" s="3">
        <f t="shared" si="125"/>
        <v>35000</v>
      </c>
      <c r="K866" s="3">
        <f t="shared" si="118"/>
        <v>0</v>
      </c>
      <c r="L866" s="5" t="str">
        <f t="shared" si="119"/>
        <v>65</v>
      </c>
      <c r="M866" s="3">
        <f t="shared" si="121"/>
        <v>22750</v>
      </c>
      <c r="N866" s="6">
        <f t="shared" si="122"/>
        <v>35</v>
      </c>
      <c r="O866" s="3">
        <f t="shared" si="123"/>
        <v>12250</v>
      </c>
    </row>
    <row r="867" spans="1:15" x14ac:dyDescent="0.25">
      <c r="A867" s="2">
        <v>45427</v>
      </c>
      <c r="B867" s="4" t="s">
        <v>810</v>
      </c>
      <c r="C867" s="3">
        <v>35000</v>
      </c>
      <c r="D867" s="4" t="s">
        <v>57</v>
      </c>
      <c r="E867" s="4" t="s">
        <v>50</v>
      </c>
      <c r="F867" s="4" t="s">
        <v>46</v>
      </c>
      <c r="G867" s="4" t="s">
        <v>130</v>
      </c>
      <c r="H867" s="4" t="str">
        <f t="shared" si="124"/>
        <v>UNLIMITED 50R</v>
      </c>
      <c r="I867" s="4" t="s">
        <v>854</v>
      </c>
      <c r="J867" s="3">
        <f t="shared" si="125"/>
        <v>35000</v>
      </c>
      <c r="K867" s="3">
        <f t="shared" si="118"/>
        <v>0</v>
      </c>
      <c r="L867" s="5" t="str">
        <f t="shared" si="119"/>
        <v>65</v>
      </c>
      <c r="M867" s="3">
        <f t="shared" si="121"/>
        <v>22750</v>
      </c>
      <c r="N867" s="6">
        <f t="shared" si="122"/>
        <v>35</v>
      </c>
      <c r="O867" s="3">
        <f t="shared" si="123"/>
        <v>12250</v>
      </c>
    </row>
    <row r="868" spans="1:15" x14ac:dyDescent="0.25">
      <c r="A868" s="2">
        <v>45428</v>
      </c>
      <c r="B868" s="4" t="s">
        <v>811</v>
      </c>
      <c r="C868" s="3">
        <v>35000</v>
      </c>
      <c r="D868" s="4" t="s">
        <v>29</v>
      </c>
      <c r="E868" s="4" t="s">
        <v>50</v>
      </c>
      <c r="F868" s="4" t="s">
        <v>46</v>
      </c>
      <c r="G868" s="4" t="s">
        <v>130</v>
      </c>
      <c r="H868" s="4" t="str">
        <f t="shared" si="124"/>
        <v>UNLIMITED 50R</v>
      </c>
      <c r="I868" s="4" t="s">
        <v>854</v>
      </c>
      <c r="J868" s="3">
        <f t="shared" si="125"/>
        <v>35000</v>
      </c>
      <c r="K868" s="3">
        <f t="shared" si="118"/>
        <v>0</v>
      </c>
      <c r="L868" s="5" t="str">
        <f t="shared" si="119"/>
        <v>65</v>
      </c>
      <c r="M868" s="3">
        <f t="shared" si="121"/>
        <v>22750</v>
      </c>
      <c r="N868" s="6">
        <f t="shared" si="122"/>
        <v>35</v>
      </c>
      <c r="O868" s="3">
        <f t="shared" si="123"/>
        <v>12250</v>
      </c>
    </row>
    <row r="869" spans="1:15" x14ac:dyDescent="0.25">
      <c r="A869" s="2">
        <v>45428</v>
      </c>
      <c r="B869" s="4" t="s">
        <v>812</v>
      </c>
      <c r="C869" s="3">
        <v>35000</v>
      </c>
      <c r="D869" s="4" t="s">
        <v>29</v>
      </c>
      <c r="E869" s="4" t="s">
        <v>30</v>
      </c>
      <c r="F869" s="4" t="s">
        <v>409</v>
      </c>
      <c r="G869" s="4" t="s">
        <v>130</v>
      </c>
      <c r="H869" s="4" t="str">
        <f t="shared" si="124"/>
        <v>UNLIMITED 50R</v>
      </c>
      <c r="I869" s="4" t="s">
        <v>854</v>
      </c>
      <c r="J869" s="3">
        <f t="shared" si="125"/>
        <v>35000</v>
      </c>
      <c r="K869" s="3">
        <f t="shared" si="118"/>
        <v>0</v>
      </c>
      <c r="L869" s="5" t="str">
        <f t="shared" si="119"/>
        <v>65</v>
      </c>
      <c r="M869" s="3">
        <f t="shared" si="121"/>
        <v>22750</v>
      </c>
      <c r="N869" s="6">
        <f t="shared" si="122"/>
        <v>35</v>
      </c>
      <c r="O869" s="3">
        <f t="shared" si="123"/>
        <v>12250</v>
      </c>
    </row>
    <row r="870" spans="1:15" x14ac:dyDescent="0.25">
      <c r="A870" s="2">
        <v>45432</v>
      </c>
      <c r="B870" s="4" t="s">
        <v>813</v>
      </c>
      <c r="C870" s="3">
        <v>35000</v>
      </c>
      <c r="D870" s="4" t="s">
        <v>29</v>
      </c>
      <c r="E870" s="4" t="s">
        <v>30</v>
      </c>
      <c r="F870" s="4" t="s">
        <v>31</v>
      </c>
      <c r="G870" s="4" t="s">
        <v>130</v>
      </c>
      <c r="H870" s="4" t="str">
        <f t="shared" si="124"/>
        <v>UNLIMITED 50R</v>
      </c>
      <c r="I870" s="4" t="s">
        <v>854</v>
      </c>
      <c r="J870" s="3">
        <f t="shared" si="125"/>
        <v>35000</v>
      </c>
      <c r="K870" s="3">
        <f t="shared" si="118"/>
        <v>0</v>
      </c>
      <c r="L870" s="5" t="str">
        <f t="shared" si="119"/>
        <v>65</v>
      </c>
      <c r="M870" s="3">
        <f t="shared" si="121"/>
        <v>22750</v>
      </c>
      <c r="N870" s="6">
        <f t="shared" si="122"/>
        <v>35</v>
      </c>
      <c r="O870" s="3">
        <f t="shared" si="123"/>
        <v>12250</v>
      </c>
    </row>
    <row r="871" spans="1:15" x14ac:dyDescent="0.25">
      <c r="A871" s="2">
        <v>45443</v>
      </c>
      <c r="B871" s="4" t="s">
        <v>814</v>
      </c>
      <c r="C871" s="3">
        <v>35000</v>
      </c>
      <c r="D871" s="4" t="s">
        <v>57</v>
      </c>
      <c r="E871" s="4" t="s">
        <v>50</v>
      </c>
      <c r="F871" s="4" t="s">
        <v>46</v>
      </c>
      <c r="G871" s="4" t="s">
        <v>130</v>
      </c>
      <c r="H871" s="4" t="str">
        <f t="shared" si="124"/>
        <v>UNLIMITED 50R</v>
      </c>
      <c r="I871" s="4" t="s">
        <v>854</v>
      </c>
      <c r="J871" s="3">
        <f t="shared" si="125"/>
        <v>35000</v>
      </c>
      <c r="K871" s="3">
        <f t="shared" si="118"/>
        <v>0</v>
      </c>
      <c r="L871" s="5" t="str">
        <f t="shared" si="119"/>
        <v>65</v>
      </c>
      <c r="M871" s="3">
        <f t="shared" si="121"/>
        <v>22750</v>
      </c>
      <c r="N871" s="6">
        <f t="shared" si="122"/>
        <v>35</v>
      </c>
      <c r="O871" s="3">
        <f t="shared" si="123"/>
        <v>12250</v>
      </c>
    </row>
    <row r="872" spans="1:15" x14ac:dyDescent="0.25">
      <c r="A872" s="2">
        <v>45462</v>
      </c>
      <c r="B872" s="4" t="s">
        <v>815</v>
      </c>
      <c r="C872" s="3">
        <v>35000</v>
      </c>
      <c r="D872" s="4" t="s">
        <v>29</v>
      </c>
      <c r="E872" s="4" t="s">
        <v>30</v>
      </c>
      <c r="F872" s="4" t="s">
        <v>31</v>
      </c>
      <c r="G872" s="4" t="s">
        <v>130</v>
      </c>
      <c r="H872" s="4" t="str">
        <f t="shared" si="124"/>
        <v>UNLIMITED 50R</v>
      </c>
      <c r="I872" s="4" t="s">
        <v>854</v>
      </c>
      <c r="J872" s="3">
        <f t="shared" si="125"/>
        <v>35000</v>
      </c>
      <c r="K872" s="3">
        <f t="shared" si="118"/>
        <v>0</v>
      </c>
      <c r="L872" s="5" t="str">
        <f t="shared" si="119"/>
        <v>65</v>
      </c>
      <c r="M872" s="3">
        <f t="shared" si="121"/>
        <v>22750</v>
      </c>
      <c r="N872" s="6">
        <f t="shared" si="122"/>
        <v>35</v>
      </c>
      <c r="O872" s="3">
        <f t="shared" si="123"/>
        <v>12250</v>
      </c>
    </row>
    <row r="873" spans="1:15" x14ac:dyDescent="0.25">
      <c r="A873" s="2">
        <v>45468</v>
      </c>
      <c r="B873" s="4" t="s">
        <v>816</v>
      </c>
      <c r="C873" s="3">
        <v>35000</v>
      </c>
      <c r="D873" s="4" t="s">
        <v>29</v>
      </c>
      <c r="E873" s="4" t="s">
        <v>30</v>
      </c>
      <c r="F873" s="4" t="s">
        <v>31</v>
      </c>
      <c r="G873" s="4" t="s">
        <v>130</v>
      </c>
      <c r="H873" s="4" t="str">
        <f t="shared" si="124"/>
        <v>UNLIMITED 50R</v>
      </c>
      <c r="I873" s="4" t="s">
        <v>854</v>
      </c>
      <c r="J873" s="3">
        <f t="shared" si="125"/>
        <v>35000</v>
      </c>
      <c r="K873" s="3">
        <f t="shared" si="118"/>
        <v>0</v>
      </c>
      <c r="L873" s="5" t="str">
        <f t="shared" si="119"/>
        <v>65</v>
      </c>
      <c r="M873" s="3">
        <f t="shared" si="121"/>
        <v>22750</v>
      </c>
      <c r="N873" s="6">
        <f t="shared" si="122"/>
        <v>35</v>
      </c>
      <c r="O873" s="3">
        <f t="shared" si="123"/>
        <v>12250</v>
      </c>
    </row>
    <row r="874" spans="1:15" x14ac:dyDescent="0.25">
      <c r="A874" s="2">
        <v>45468</v>
      </c>
      <c r="B874" s="4" t="s">
        <v>817</v>
      </c>
      <c r="C874" s="3">
        <v>35000</v>
      </c>
      <c r="D874" s="4" t="s">
        <v>29</v>
      </c>
      <c r="E874" s="4" t="s">
        <v>30</v>
      </c>
      <c r="F874" s="4" t="s">
        <v>409</v>
      </c>
      <c r="G874" s="4" t="s">
        <v>130</v>
      </c>
      <c r="H874" s="4" t="str">
        <f t="shared" si="124"/>
        <v>UNLIMITED 50R</v>
      </c>
      <c r="I874" s="4" t="s">
        <v>854</v>
      </c>
      <c r="J874" s="3">
        <f t="shared" si="125"/>
        <v>35000</v>
      </c>
      <c r="K874" s="3">
        <f t="shared" si="118"/>
        <v>0</v>
      </c>
      <c r="L874" s="5" t="str">
        <f t="shared" si="119"/>
        <v>65</v>
      </c>
      <c r="M874" s="3">
        <f t="shared" si="121"/>
        <v>22750</v>
      </c>
      <c r="N874" s="6">
        <f t="shared" si="122"/>
        <v>35</v>
      </c>
      <c r="O874" s="3">
        <f t="shared" si="123"/>
        <v>12250</v>
      </c>
    </row>
    <row r="875" spans="1:15" x14ac:dyDescent="0.25">
      <c r="A875" s="2">
        <v>45397</v>
      </c>
      <c r="B875" s="4" t="s">
        <v>539</v>
      </c>
      <c r="C875" s="3">
        <v>44000</v>
      </c>
      <c r="D875" s="4" t="s">
        <v>57</v>
      </c>
      <c r="E875" s="4" t="s">
        <v>30</v>
      </c>
      <c r="F875" s="4" t="s">
        <v>31</v>
      </c>
      <c r="G875" s="4" t="s">
        <v>437</v>
      </c>
      <c r="H875" s="4" t="s">
        <v>864</v>
      </c>
      <c r="I875" s="4" t="s">
        <v>864</v>
      </c>
      <c r="J875" s="3" t="str">
        <f t="shared" si="125"/>
        <v>N/A</v>
      </c>
      <c r="K875" s="3" t="str">
        <f t="shared" si="118"/>
        <v>N/A</v>
      </c>
      <c r="L875" s="5" t="str">
        <f t="shared" si="119"/>
        <v>N/A</v>
      </c>
      <c r="M875" s="3" t="s">
        <v>864</v>
      </c>
      <c r="N875" s="6" t="s">
        <v>864</v>
      </c>
      <c r="O875" s="3" t="s">
        <v>864</v>
      </c>
    </row>
    <row r="876" spans="1:15" x14ac:dyDescent="0.25">
      <c r="A876" s="2">
        <v>45397</v>
      </c>
      <c r="B876" s="4" t="s">
        <v>781</v>
      </c>
      <c r="C876" s="3">
        <v>44000</v>
      </c>
      <c r="D876" s="4" t="s">
        <v>57</v>
      </c>
      <c r="E876" s="4" t="s">
        <v>30</v>
      </c>
      <c r="F876" s="4" t="s">
        <v>31</v>
      </c>
      <c r="G876" s="4" t="s">
        <v>437</v>
      </c>
      <c r="H876" s="4" t="s">
        <v>864</v>
      </c>
      <c r="I876" s="4" t="s">
        <v>864</v>
      </c>
      <c r="J876" s="3" t="str">
        <f t="shared" si="125"/>
        <v>N/A</v>
      </c>
      <c r="K876" s="3" t="str">
        <f t="shared" si="118"/>
        <v>N/A</v>
      </c>
      <c r="L876" s="5" t="str">
        <f t="shared" si="119"/>
        <v>N/A</v>
      </c>
      <c r="M876" s="3" t="s">
        <v>864</v>
      </c>
      <c r="N876" s="6" t="s">
        <v>864</v>
      </c>
      <c r="O876" s="3" t="s">
        <v>864</v>
      </c>
    </row>
    <row r="877" spans="1:15" x14ac:dyDescent="0.25">
      <c r="A877" s="2">
        <v>45397</v>
      </c>
      <c r="B877" s="4" t="s">
        <v>818</v>
      </c>
      <c r="C877" s="3">
        <v>44000</v>
      </c>
      <c r="D877" s="4" t="s">
        <v>57</v>
      </c>
      <c r="E877" s="4" t="s">
        <v>30</v>
      </c>
      <c r="F877" s="4" t="s">
        <v>31</v>
      </c>
      <c r="G877" s="4" t="s">
        <v>437</v>
      </c>
      <c r="H877" s="4" t="s">
        <v>864</v>
      </c>
      <c r="I877" s="4" t="s">
        <v>864</v>
      </c>
      <c r="J877" s="3" t="str">
        <f t="shared" si="125"/>
        <v>N/A</v>
      </c>
      <c r="K877" s="3" t="str">
        <f t="shared" si="118"/>
        <v>N/A</v>
      </c>
      <c r="L877" s="5" t="str">
        <f t="shared" si="119"/>
        <v>N/A</v>
      </c>
      <c r="M877" s="3" t="s">
        <v>864</v>
      </c>
      <c r="N877" s="6" t="s">
        <v>864</v>
      </c>
      <c r="O877" s="3" t="s">
        <v>864</v>
      </c>
    </row>
    <row r="878" spans="1:15" x14ac:dyDescent="0.25">
      <c r="A878" s="2">
        <v>45386</v>
      </c>
      <c r="B878" s="4" t="s">
        <v>819</v>
      </c>
      <c r="C878" s="3">
        <v>48000</v>
      </c>
      <c r="D878" s="4" t="s">
        <v>29</v>
      </c>
      <c r="E878" s="4" t="s">
        <v>36</v>
      </c>
      <c r="F878" s="4" t="s">
        <v>37</v>
      </c>
      <c r="G878" s="4" t="s">
        <v>130</v>
      </c>
      <c r="H878" s="4" t="s">
        <v>871</v>
      </c>
      <c r="I878" s="4" t="s">
        <v>871</v>
      </c>
      <c r="J878" s="3">
        <v>0</v>
      </c>
      <c r="K878" s="3">
        <v>0</v>
      </c>
      <c r="L878" s="6">
        <v>0</v>
      </c>
      <c r="M878" s="3">
        <v>0</v>
      </c>
      <c r="N878" s="6">
        <v>0</v>
      </c>
      <c r="O878" s="3">
        <v>0</v>
      </c>
    </row>
    <row r="879" spans="1:15" x14ac:dyDescent="0.25">
      <c r="A879" s="2">
        <v>45404</v>
      </c>
      <c r="B879" s="4" t="s">
        <v>820</v>
      </c>
      <c r="C879" s="3">
        <v>65000</v>
      </c>
      <c r="D879" s="4" t="s">
        <v>29</v>
      </c>
      <c r="E879" s="4" t="s">
        <v>30</v>
      </c>
      <c r="F879" s="4" t="s">
        <v>409</v>
      </c>
      <c r="G879" s="4" t="s">
        <v>130</v>
      </c>
      <c r="H879" s="4" t="str">
        <f t="shared" ref="H879:H890" si="126">IF(AND(A879&lt;DATE(2023,10,1),C879=110000),"UNLIMITED 50",
IF(AND(A879&lt;DATE(2023,10,1),C879=149000),"UNLIMITED 100",
IF(AND(A879&lt;DATE(2023,10,1),C879=182000),"UNLIMITED 150",
IF(AND(A879&lt;DATE(2023,10,1),C879=332000),"UNLIMITED 300",
IF(AND(A879&lt;DATE(2023,10,1),C879=212000),"CAPPED 200",
IF(AND(A879&lt;DATE(2023,10,1),C879=392000),"CAPPED 500",
IF(AND(A879&lt;DATE(2023,10,1),C879=25000),"UNLIMITED 50R",
IF(AND(A879&lt;DATE(2023,10,1),C879=38000),"UNLIMITED 100R",
IF(AND(A879&lt;DATE(2023,10,1),C879=49000),"UNLIMITED 150R",
IF(AND(A879&lt;DATE(2023,10,1),C879=99000),"UNLIMITED 300R",
IF(AND(A879&lt;DATE(2023,10,1),C879=59000),"CAPPED 200R",
IF(AND(A879&lt;DATE(2023,10,1),C879=119000),"CAPPED 500R",
IF(AND(A879&gt;=DATE(2023,10,1),A879&lt;DATE(2024,4,1),C879=125000),"UNLIMITED 50",
IF(AND(A879&gt;=DATE(2023,10,1),A879&lt;DATE(2024,4,1),C879=179000),"UNLIMITED 100",
IF(AND(A879&gt;=DATE(2023,10,1),A879&lt;DATE(2024,4,1),C879=233000),"UNLIMITED 150",
IF(AND(A879&gt;=DATE(2023,10,1),A879&lt;DATE(2024,4,1),C879=350000),"UNLIMITED 300",
IF(AND(A879&gt;=DATE(2023,10,1),A879&lt;DATE(2024,4,1),C879=30000),"UNLIMITED 50R",
IF(AND(A879&gt;=DATE(2023,10,1),A879&lt;DATE(2024,4,1),C879=48000),"UNLIMITED 100R",
IF(AND(A879&gt;=DATE(2023,10,1),A879&lt;DATE(2024,4,1),C879=66000),"UNLIMITED 150R",
IF(AND(A879&gt;=DATE(2023,10,1),A879&lt;DATE(2024,4,1),C879=105000),"UNLIMITED 300R",
IF(AND(A879&gt;=DATE(2024,4,1),C879=140000),"UNLIMITED 50",
IF(AND(A879&gt;=DATE(2024,4,1),C879=230000),"UNLIMITED 100",
IF(AND(A879&gt;=DATE(2024,4,1),C879=311000),"UNLIMITED 150",
IF(AND(A879&gt;=DATE(2024,4,1),C879=470000),"UNLIMITED 300",
IF(AND(A879&gt;=DATE(2024,4,1),C879=35000),"UNLIMITED 50R",
IF(AND(A879&gt;=DATE(2024,4,1),C879=65000),"UNLIMITED 100R",
IF(AND(A879&gt;=DATE(2024,4,1),C879=92000),"UNLIMITED 150R",
IF(AND(A879&gt;=DATE(2024,4,1),C879=145000),"UNLIMITED 300R",IF(AND(A879&lt;DATE(2023,10,1),C879=75000),"UNLIMITED 50L",
IF(AND(A879&lt;DATE(2023,10,1),C879=114000),"UNLIMITED 100L",
IF(AND(A879&lt;DATE(2023,10,1),C879=147000),"UNLIMITED 150L",
IF(AND(A879&lt;DATE(2023,10,1),C879=297000),"UNLIMITED 300L",
IF(AND(A879&lt;DATE(2023,10,1),C879=177000),"CAPPED 200L",
IF(AND(A879&lt;DATE(2023,10,1),C879=357000),"CAPPED 500L",
IF(AND(A879&gt;=DATE(2023,10,1),A879&lt;DATE(2024,4,1),C879=90000),"UNLIMITED 50L",
IF(AND(A879&gt;=DATE(2023,10,1),A879&lt;DATE(2024,4,1),C879=144000),"UNLIMITED 100L",
IF(AND(A879&gt;=DATE(2023,10,1),A879&lt;DATE(2024,4,1),C879=198000),"UNLIMITED 150L",
IF(AND(A879&gt;=DATE(2023,10,1),A879&lt;DATE(2024,4,1),C879=315000),"UNLIMITED 300L",
IF(AND(A879&gt;=DATE(2024,4,1),C879=105000),"UNLIMITED 50L",
IF(AND(A879&gt;=DATE(2024,4,1),C879=195000),"UNLIMITED 100L",
IF(AND(A879&gt;=DATE(2024,4,1),C879=276000),"UNLIMITED 150L",
IF(AND(A879&gt;=DATE(2024,4,1),C879=435000),"UNLIMITED 300L",""))))))))))))))))))))))))))))))))))))))))))</f>
        <v>UNLIMITED 100R</v>
      </c>
      <c r="I879" s="4" t="s">
        <v>853</v>
      </c>
      <c r="J879" s="3">
        <f t="shared" ref="J879:J891" si="127">IF(OR(I879="UNLIMITED 50", I879="UNLIMITED 100", I879="UNLIMITED 150", I879="UNLIMITED 300", I879="CAPPED 200", I879="CAPPED 500"), C879-35000,
IF(OR(I879="UNLIMITED 50(Recurrent)", I879="UNLIMITED 100(Recurrent)", I879="UNLIMITED 150(Recurrent)", I879="UNLIMITED 300(Recurrent)", I879="CAPPED 200(Recurrent)", I879="CAPPED 500(Recurrent)"), C879,
IF(OR(I879="UNLIMITED 50 (No logistics)", I879="UNLIMITED 100 (No logistics)", I879="UNLIMITED 150 (No logistics)", I879="UNLIMITED 300 (No logistics)", I879="CAPPED 200 (No logistics)", I879="CAPPED 500 (No logistics)"), C879,
IF(I879="N/A", "N/A", ""))))</f>
        <v>65000</v>
      </c>
      <c r="K879" s="3">
        <f t="shared" si="118"/>
        <v>0</v>
      </c>
      <c r="L879" s="5" t="str">
        <f t="shared" si="119"/>
        <v>68</v>
      </c>
      <c r="M879" s="3">
        <f t="shared" si="121"/>
        <v>44200</v>
      </c>
      <c r="N879" s="6">
        <f t="shared" si="122"/>
        <v>32</v>
      </c>
      <c r="O879" s="3">
        <f t="shared" si="123"/>
        <v>20800</v>
      </c>
    </row>
    <row r="880" spans="1:15" x14ac:dyDescent="0.25">
      <c r="A880" s="2">
        <v>45433</v>
      </c>
      <c r="B880" s="4" t="s">
        <v>822</v>
      </c>
      <c r="C880" s="3">
        <v>65000</v>
      </c>
      <c r="D880" s="4" t="s">
        <v>29</v>
      </c>
      <c r="E880" s="4" t="s">
        <v>30</v>
      </c>
      <c r="F880" s="4" t="s">
        <v>409</v>
      </c>
      <c r="G880" s="4" t="s">
        <v>130</v>
      </c>
      <c r="H880" s="4" t="str">
        <f t="shared" si="126"/>
        <v>UNLIMITED 100R</v>
      </c>
      <c r="I880" s="4" t="s">
        <v>853</v>
      </c>
      <c r="J880" s="3">
        <f t="shared" si="127"/>
        <v>65000</v>
      </c>
      <c r="K880" s="3">
        <f t="shared" si="118"/>
        <v>0</v>
      </c>
      <c r="L880" s="5" t="str">
        <f t="shared" si="119"/>
        <v>68</v>
      </c>
      <c r="M880" s="3">
        <f t="shared" si="121"/>
        <v>44200</v>
      </c>
      <c r="N880" s="6">
        <f t="shared" si="122"/>
        <v>32</v>
      </c>
      <c r="O880" s="3">
        <f t="shared" si="123"/>
        <v>20800</v>
      </c>
    </row>
    <row r="881" spans="1:15" x14ac:dyDescent="0.25">
      <c r="A881" s="2">
        <v>45450</v>
      </c>
      <c r="B881" s="4" t="s">
        <v>824</v>
      </c>
      <c r="C881" s="3">
        <v>65000</v>
      </c>
      <c r="D881" s="4" t="s">
        <v>29</v>
      </c>
      <c r="E881" s="4" t="s">
        <v>30</v>
      </c>
      <c r="F881" s="4" t="s">
        <v>409</v>
      </c>
      <c r="G881" s="4" t="s">
        <v>130</v>
      </c>
      <c r="H881" s="4" t="str">
        <f t="shared" si="126"/>
        <v>UNLIMITED 100R</v>
      </c>
      <c r="I881" s="4" t="s">
        <v>853</v>
      </c>
      <c r="J881" s="3">
        <f t="shared" si="127"/>
        <v>65000</v>
      </c>
      <c r="K881" s="3">
        <f t="shared" si="118"/>
        <v>0</v>
      </c>
      <c r="L881" s="5" t="str">
        <f t="shared" si="119"/>
        <v>68</v>
      </c>
      <c r="M881" s="3">
        <f t="shared" si="121"/>
        <v>44200</v>
      </c>
      <c r="N881" s="6">
        <f t="shared" si="122"/>
        <v>32</v>
      </c>
      <c r="O881" s="3">
        <f t="shared" si="123"/>
        <v>20800</v>
      </c>
    </row>
    <row r="882" spans="1:15" x14ac:dyDescent="0.25">
      <c r="A882" s="2">
        <v>45397</v>
      </c>
      <c r="B882" s="4" t="s">
        <v>503</v>
      </c>
      <c r="C882" s="3">
        <v>145000</v>
      </c>
      <c r="D882" s="4" t="s">
        <v>57</v>
      </c>
      <c r="E882" s="4" t="s">
        <v>30</v>
      </c>
      <c r="F882" s="4" t="s">
        <v>31</v>
      </c>
      <c r="G882" s="4" t="s">
        <v>130</v>
      </c>
      <c r="H882" s="4" t="str">
        <f t="shared" si="126"/>
        <v>UNLIMITED 300R</v>
      </c>
      <c r="I882" s="4" t="s">
        <v>855</v>
      </c>
      <c r="J882" s="3">
        <f t="shared" si="127"/>
        <v>145000</v>
      </c>
      <c r="K882" s="3">
        <f t="shared" si="118"/>
        <v>0</v>
      </c>
      <c r="L882" s="5" t="str">
        <f t="shared" si="119"/>
        <v>63</v>
      </c>
      <c r="M882" s="3">
        <f t="shared" si="121"/>
        <v>91350</v>
      </c>
      <c r="N882" s="6">
        <f t="shared" si="122"/>
        <v>37</v>
      </c>
      <c r="O882" s="3">
        <f t="shared" si="123"/>
        <v>53650</v>
      </c>
    </row>
    <row r="883" spans="1:15" x14ac:dyDescent="0.25">
      <c r="A883" s="2">
        <v>45397</v>
      </c>
      <c r="B883" s="4" t="s">
        <v>780</v>
      </c>
      <c r="C883" s="3">
        <v>145000</v>
      </c>
      <c r="D883" s="4" t="s">
        <v>57</v>
      </c>
      <c r="E883" s="4" t="s">
        <v>30</v>
      </c>
      <c r="F883" s="4" t="s">
        <v>31</v>
      </c>
      <c r="G883" s="4" t="s">
        <v>130</v>
      </c>
      <c r="H883" s="4" t="str">
        <f t="shared" si="126"/>
        <v>UNLIMITED 300R</v>
      </c>
      <c r="I883" s="4" t="s">
        <v>855</v>
      </c>
      <c r="J883" s="3">
        <f t="shared" si="127"/>
        <v>145000</v>
      </c>
      <c r="K883" s="3">
        <f t="shared" si="118"/>
        <v>0</v>
      </c>
      <c r="L883" s="5" t="str">
        <f t="shared" si="119"/>
        <v>63</v>
      </c>
      <c r="M883" s="3">
        <f t="shared" si="121"/>
        <v>91350</v>
      </c>
      <c r="N883" s="6">
        <f t="shared" si="122"/>
        <v>37</v>
      </c>
      <c r="O883" s="3">
        <f t="shared" si="123"/>
        <v>53650</v>
      </c>
    </row>
    <row r="884" spans="1:15" x14ac:dyDescent="0.25">
      <c r="A884" s="2">
        <v>45397</v>
      </c>
      <c r="B884" s="4" t="s">
        <v>795</v>
      </c>
      <c r="C884" s="3">
        <v>145000</v>
      </c>
      <c r="D884" s="4" t="s">
        <v>57</v>
      </c>
      <c r="E884" s="4" t="s">
        <v>30</v>
      </c>
      <c r="F884" s="4" t="s">
        <v>31</v>
      </c>
      <c r="G884" s="4" t="s">
        <v>130</v>
      </c>
      <c r="H884" s="4" t="str">
        <f t="shared" si="126"/>
        <v>UNLIMITED 300R</v>
      </c>
      <c r="I884" s="4" t="s">
        <v>855</v>
      </c>
      <c r="J884" s="3">
        <f t="shared" si="127"/>
        <v>145000</v>
      </c>
      <c r="K884" s="3">
        <f t="shared" si="118"/>
        <v>0</v>
      </c>
      <c r="L884" s="5" t="str">
        <f t="shared" si="119"/>
        <v>63</v>
      </c>
      <c r="M884" s="3">
        <f t="shared" si="121"/>
        <v>91350</v>
      </c>
      <c r="N884" s="6">
        <f t="shared" si="122"/>
        <v>37</v>
      </c>
      <c r="O884" s="3">
        <f t="shared" si="123"/>
        <v>53650</v>
      </c>
    </row>
    <row r="885" spans="1:15" x14ac:dyDescent="0.25">
      <c r="A885" s="2">
        <v>45427</v>
      </c>
      <c r="B885" s="4" t="s">
        <v>541</v>
      </c>
      <c r="C885" s="3">
        <v>145000</v>
      </c>
      <c r="D885" s="4" t="s">
        <v>57</v>
      </c>
      <c r="E885" s="4" t="s">
        <v>30</v>
      </c>
      <c r="F885" s="4" t="s">
        <v>31</v>
      </c>
      <c r="G885" s="4" t="s">
        <v>130</v>
      </c>
      <c r="H885" s="4" t="str">
        <f t="shared" si="126"/>
        <v>UNLIMITED 300R</v>
      </c>
      <c r="I885" s="4" t="s">
        <v>855</v>
      </c>
      <c r="J885" s="3">
        <f t="shared" si="127"/>
        <v>145000</v>
      </c>
      <c r="K885" s="3">
        <f t="shared" si="118"/>
        <v>0</v>
      </c>
      <c r="L885" s="5" t="str">
        <f t="shared" si="119"/>
        <v>63</v>
      </c>
      <c r="M885" s="3">
        <f t="shared" si="121"/>
        <v>91350</v>
      </c>
      <c r="N885" s="6">
        <f t="shared" si="122"/>
        <v>37</v>
      </c>
      <c r="O885" s="3">
        <f t="shared" si="123"/>
        <v>53650</v>
      </c>
    </row>
    <row r="886" spans="1:15" x14ac:dyDescent="0.25">
      <c r="A886" s="2">
        <v>45427</v>
      </c>
      <c r="B886" s="4" t="s">
        <v>818</v>
      </c>
      <c r="C886" s="3">
        <v>145000</v>
      </c>
      <c r="D886" s="4" t="s">
        <v>57</v>
      </c>
      <c r="E886" s="4" t="s">
        <v>30</v>
      </c>
      <c r="F886" s="4" t="s">
        <v>31</v>
      </c>
      <c r="G886" s="4" t="s">
        <v>130</v>
      </c>
      <c r="H886" s="4" t="str">
        <f t="shared" si="126"/>
        <v>UNLIMITED 300R</v>
      </c>
      <c r="I886" s="4" t="s">
        <v>855</v>
      </c>
      <c r="J886" s="3">
        <f t="shared" si="127"/>
        <v>145000</v>
      </c>
      <c r="K886" s="3">
        <f t="shared" si="118"/>
        <v>0</v>
      </c>
      <c r="L886" s="5" t="str">
        <f t="shared" si="119"/>
        <v>63</v>
      </c>
      <c r="M886" s="3">
        <f t="shared" si="121"/>
        <v>91350</v>
      </c>
      <c r="N886" s="6">
        <f t="shared" si="122"/>
        <v>37</v>
      </c>
      <c r="O886" s="3">
        <f t="shared" si="123"/>
        <v>53650</v>
      </c>
    </row>
    <row r="887" spans="1:15" x14ac:dyDescent="0.25">
      <c r="A887" s="2">
        <v>45427</v>
      </c>
      <c r="B887" s="4" t="s">
        <v>825</v>
      </c>
      <c r="C887" s="3">
        <v>145000</v>
      </c>
      <c r="D887" s="4" t="s">
        <v>57</v>
      </c>
      <c r="E887" s="4" t="s">
        <v>30</v>
      </c>
      <c r="F887" s="4" t="s">
        <v>31</v>
      </c>
      <c r="G887" s="4" t="s">
        <v>130</v>
      </c>
      <c r="H887" s="4" t="str">
        <f t="shared" si="126"/>
        <v>UNLIMITED 300R</v>
      </c>
      <c r="I887" s="4" t="s">
        <v>855</v>
      </c>
      <c r="J887" s="3">
        <f t="shared" si="127"/>
        <v>145000</v>
      </c>
      <c r="K887" s="3">
        <f t="shared" si="118"/>
        <v>0</v>
      </c>
      <c r="L887" s="5" t="str">
        <f t="shared" si="119"/>
        <v>63</v>
      </c>
      <c r="M887" s="3">
        <f t="shared" si="121"/>
        <v>91350</v>
      </c>
      <c r="N887" s="6">
        <f t="shared" si="122"/>
        <v>37</v>
      </c>
      <c r="O887" s="3">
        <f t="shared" si="123"/>
        <v>53650</v>
      </c>
    </row>
    <row r="888" spans="1:15" x14ac:dyDescent="0.25">
      <c r="A888" s="2">
        <v>45456</v>
      </c>
      <c r="B888" s="4" t="s">
        <v>794</v>
      </c>
      <c r="C888" s="3">
        <v>145000</v>
      </c>
      <c r="D888" s="4" t="s">
        <v>29</v>
      </c>
      <c r="E888" s="4" t="s">
        <v>30</v>
      </c>
      <c r="F888" s="4" t="s">
        <v>31</v>
      </c>
      <c r="G888" s="4" t="s">
        <v>130</v>
      </c>
      <c r="H888" s="4" t="str">
        <f t="shared" si="126"/>
        <v>UNLIMITED 300R</v>
      </c>
      <c r="I888" s="4" t="s">
        <v>855</v>
      </c>
      <c r="J888" s="3">
        <f t="shared" si="127"/>
        <v>145000</v>
      </c>
      <c r="K888" s="3">
        <f t="shared" si="118"/>
        <v>0</v>
      </c>
      <c r="L888" s="5" t="str">
        <f t="shared" si="119"/>
        <v>63</v>
      </c>
      <c r="M888" s="3">
        <f t="shared" si="121"/>
        <v>91350</v>
      </c>
      <c r="N888" s="6">
        <f t="shared" si="122"/>
        <v>37</v>
      </c>
      <c r="O888" s="3">
        <f t="shared" si="123"/>
        <v>53650</v>
      </c>
    </row>
    <row r="889" spans="1:15" x14ac:dyDescent="0.25">
      <c r="A889" s="2">
        <v>45456</v>
      </c>
      <c r="B889" s="4" t="s">
        <v>825</v>
      </c>
      <c r="C889" s="3">
        <v>145000</v>
      </c>
      <c r="D889" s="4" t="s">
        <v>29</v>
      </c>
      <c r="E889" s="4" t="s">
        <v>30</v>
      </c>
      <c r="F889" s="4" t="s">
        <v>31</v>
      </c>
      <c r="G889" s="4" t="s">
        <v>130</v>
      </c>
      <c r="H889" s="4" t="str">
        <f t="shared" si="126"/>
        <v>UNLIMITED 300R</v>
      </c>
      <c r="I889" s="4" t="s">
        <v>855</v>
      </c>
      <c r="J889" s="3">
        <f t="shared" si="127"/>
        <v>145000</v>
      </c>
      <c r="K889" s="3">
        <f t="shared" si="118"/>
        <v>0</v>
      </c>
      <c r="L889" s="5" t="str">
        <f t="shared" si="119"/>
        <v>63</v>
      </c>
      <c r="M889" s="3">
        <f t="shared" si="121"/>
        <v>91350</v>
      </c>
      <c r="N889" s="6">
        <f t="shared" si="122"/>
        <v>37</v>
      </c>
      <c r="O889" s="3">
        <f t="shared" si="123"/>
        <v>53650</v>
      </c>
    </row>
    <row r="890" spans="1:15" x14ac:dyDescent="0.25">
      <c r="A890" s="2">
        <v>45456</v>
      </c>
      <c r="B890" s="4" t="s">
        <v>375</v>
      </c>
      <c r="C890" s="3">
        <v>145000</v>
      </c>
      <c r="D890" s="4" t="s">
        <v>29</v>
      </c>
      <c r="E890" s="4" t="s">
        <v>30</v>
      </c>
      <c r="F890" s="4" t="s">
        <v>31</v>
      </c>
      <c r="G890" s="4" t="s">
        <v>130</v>
      </c>
      <c r="H890" s="4" t="str">
        <f t="shared" si="126"/>
        <v>UNLIMITED 300R</v>
      </c>
      <c r="I890" s="4" t="s">
        <v>855</v>
      </c>
      <c r="J890" s="3">
        <f t="shared" si="127"/>
        <v>145000</v>
      </c>
      <c r="K890" s="3">
        <f t="shared" si="118"/>
        <v>0</v>
      </c>
      <c r="L890" s="5" t="str">
        <f t="shared" si="119"/>
        <v>63</v>
      </c>
      <c r="M890" s="3">
        <f t="shared" si="121"/>
        <v>91350</v>
      </c>
      <c r="N890" s="6">
        <f t="shared" si="122"/>
        <v>37</v>
      </c>
      <c r="O890" s="3">
        <f t="shared" si="123"/>
        <v>53650</v>
      </c>
    </row>
    <row r="891" spans="1:15" x14ac:dyDescent="0.25">
      <c r="A891" s="2">
        <v>45448</v>
      </c>
      <c r="B891" s="4" t="s">
        <v>826</v>
      </c>
      <c r="C891" s="3">
        <v>226500</v>
      </c>
      <c r="D891" s="4" t="s">
        <v>29</v>
      </c>
      <c r="E891" s="4" t="s">
        <v>30</v>
      </c>
      <c r="F891" s="4" t="s">
        <v>409</v>
      </c>
      <c r="G891" s="4" t="s">
        <v>196</v>
      </c>
      <c r="H891" s="4" t="s">
        <v>864</v>
      </c>
      <c r="I891" s="4" t="s">
        <v>864</v>
      </c>
      <c r="J891" s="3" t="str">
        <f t="shared" si="127"/>
        <v>N/A</v>
      </c>
      <c r="K891" s="3" t="str">
        <f t="shared" si="118"/>
        <v>N/A</v>
      </c>
      <c r="L891" s="5" t="str">
        <f t="shared" si="119"/>
        <v>N/A</v>
      </c>
      <c r="M891" s="3" t="s">
        <v>864</v>
      </c>
      <c r="N891" s="6" t="s">
        <v>864</v>
      </c>
      <c r="O891" s="3" t="s">
        <v>864</v>
      </c>
    </row>
    <row r="892" spans="1:15" x14ac:dyDescent="0.25">
      <c r="A892" s="2">
        <v>45448</v>
      </c>
      <c r="B892" s="4" t="s">
        <v>828</v>
      </c>
      <c r="C892" s="3">
        <v>420000</v>
      </c>
      <c r="D892" s="4" t="s">
        <v>29</v>
      </c>
      <c r="E892" s="4" t="s">
        <v>30</v>
      </c>
      <c r="F892" s="4" t="s">
        <v>409</v>
      </c>
      <c r="G892" s="4" t="s">
        <v>32</v>
      </c>
      <c r="H892" s="4" t="s">
        <v>871</v>
      </c>
      <c r="I892" s="4" t="s">
        <v>871</v>
      </c>
      <c r="J892" s="3">
        <v>0</v>
      </c>
      <c r="K892" s="3">
        <v>0</v>
      </c>
      <c r="L892" s="6">
        <v>0</v>
      </c>
      <c r="M892" s="3">
        <v>0</v>
      </c>
      <c r="N892" s="6">
        <v>0</v>
      </c>
    </row>
    <row r="893" spans="1:15" x14ac:dyDescent="0.25">
      <c r="A893" s="2">
        <v>45518</v>
      </c>
      <c r="B893" s="4" t="s">
        <v>829</v>
      </c>
      <c r="C893" s="3">
        <v>35000</v>
      </c>
      <c r="D893" s="4" t="s">
        <v>57</v>
      </c>
      <c r="E893" s="4" t="s">
        <v>30</v>
      </c>
      <c r="F893" s="4" t="s">
        <v>31</v>
      </c>
      <c r="G893" s="4" t="s">
        <v>130</v>
      </c>
      <c r="H893" s="4" t="str">
        <f t="shared" ref="H893:H912" si="128">IF(AND(A893&lt;DATE(2023,10,1),C893=110000),"UNLIMITED 50",
IF(AND(A893&lt;DATE(2023,10,1),C893=149000),"UNLIMITED 100",
IF(AND(A893&lt;DATE(2023,10,1),C893=182000),"UNLIMITED 150",
IF(AND(A893&lt;DATE(2023,10,1),C893=332000),"UNLIMITED 300",
IF(AND(A893&lt;DATE(2023,10,1),C893=212000),"CAPPED 200",
IF(AND(A893&lt;DATE(2023,10,1),C893=392000),"CAPPED 500",
IF(AND(A893&lt;DATE(2023,10,1),C893=25000),"UNLIMITED 50R",
IF(AND(A893&lt;DATE(2023,10,1),C893=38000),"UNLIMITED 100R",
IF(AND(A893&lt;DATE(2023,10,1),C893=49000),"UNLIMITED 150R",
IF(AND(A893&lt;DATE(2023,10,1),C893=99000),"UNLIMITED 300R",
IF(AND(A893&lt;DATE(2023,10,1),C893=59000),"CAPPED 200R",
IF(AND(A893&lt;DATE(2023,10,1),C893=119000),"CAPPED 500R",
IF(AND(A893&gt;=DATE(2023,10,1),A893&lt;DATE(2024,4,1),C893=125000),"UNLIMITED 50",
IF(AND(A893&gt;=DATE(2023,10,1),A893&lt;DATE(2024,4,1),C893=179000),"UNLIMITED 100",
IF(AND(A893&gt;=DATE(2023,10,1),A893&lt;DATE(2024,4,1),C893=233000),"UNLIMITED 150",
IF(AND(A893&gt;=DATE(2023,10,1),A893&lt;DATE(2024,4,1),C893=350000),"UNLIMITED 300",
IF(AND(A893&gt;=DATE(2023,10,1),A893&lt;DATE(2024,4,1),C893=30000),"UNLIMITED 50R",
IF(AND(A893&gt;=DATE(2023,10,1),A893&lt;DATE(2024,4,1),C893=48000),"UNLIMITED 100R",
IF(AND(A893&gt;=DATE(2023,10,1),A893&lt;DATE(2024,4,1),C893=66000),"UNLIMITED 150R",
IF(AND(A893&gt;=DATE(2023,10,1),A893&lt;DATE(2024,4,1),C893=105000),"UNLIMITED 300R",
IF(AND(A893&gt;=DATE(2024,4,1),C893=140000),"UNLIMITED 50",
IF(AND(A893&gt;=DATE(2024,4,1),C893=230000),"UNLIMITED 100",
IF(AND(A893&gt;=DATE(2024,4,1),C893=311000),"UNLIMITED 150",
IF(AND(A893&gt;=DATE(2024,4,1),C893=470000),"UNLIMITED 300",
IF(AND(A893&gt;=DATE(2024,4,1),C893=35000),"UNLIMITED 50R",
IF(AND(A893&gt;=DATE(2024,4,1),C893=65000),"UNLIMITED 100R",
IF(AND(A893&gt;=DATE(2024,4,1),C893=92000),"UNLIMITED 150R",
IF(AND(A893&gt;=DATE(2024,4,1),C893=145000),"UNLIMITED 300R",IF(AND(A893&lt;DATE(2023,10,1),C893=75000),"UNLIMITED 50L",
IF(AND(A893&lt;DATE(2023,10,1),C893=114000),"UNLIMITED 100L",
IF(AND(A893&lt;DATE(2023,10,1),C893=147000),"UNLIMITED 150L",
IF(AND(A893&lt;DATE(2023,10,1),C893=297000),"UNLIMITED 300L",
IF(AND(A893&lt;DATE(2023,10,1),C893=177000),"CAPPED 200L",
IF(AND(A893&lt;DATE(2023,10,1),C893=357000),"CAPPED 500L",
IF(AND(A893&gt;=DATE(2023,10,1),A893&lt;DATE(2024,4,1),C893=90000),"UNLIMITED 50L",
IF(AND(A893&gt;=DATE(2023,10,1),A893&lt;DATE(2024,4,1),C893=144000),"UNLIMITED 100L",
IF(AND(A893&gt;=DATE(2023,10,1),A893&lt;DATE(2024,4,1),C893=198000),"UNLIMITED 150L",
IF(AND(A893&gt;=DATE(2023,10,1),A893&lt;DATE(2024,4,1),C893=315000),"UNLIMITED 300L",
IF(AND(A893&gt;=DATE(2024,4,1),C893=105000),"UNLIMITED 50L",
IF(AND(A893&gt;=DATE(2024,4,1),C893=195000),"UNLIMITED 100L",
IF(AND(A893&gt;=DATE(2024,4,1),C893=276000),"UNLIMITED 150L",
IF(AND(A893&gt;=DATE(2024,4,1),C893=435000),"UNLIMITED 300L",""))))))))))))))))))))))))))))))))))))))))))</f>
        <v>UNLIMITED 50R</v>
      </c>
      <c r="I893" s="4" t="s">
        <v>854</v>
      </c>
      <c r="J893" s="3">
        <f t="shared" ref="J893:J912" si="129">IF(OR(I893="UNLIMITED 50", I893="UNLIMITED 100", I893="UNLIMITED 150", I893="UNLIMITED 300", I893="CAPPED 200", I893="CAPPED 500"), C893-35000,
IF(OR(I893="UNLIMITED 50(Recurrent)", I893="UNLIMITED 100(Recurrent)", I893="UNLIMITED 150(Recurrent)", I893="UNLIMITED 300(Recurrent)", I893="CAPPED 200(Recurrent)", I893="CAPPED 500(Recurrent)"), C893,
IF(OR(I893="UNLIMITED 50 (No logistics)", I893="UNLIMITED 100 (No logistics)", I893="UNLIMITED 150 (No logistics)", I893="UNLIMITED 300 (No logistics)", I893="CAPPED 200 (No logistics)", I893="CAPPED 500 (No logistics)"), C893,
IF(I893="N/A", "N/A", ""))))</f>
        <v>35000</v>
      </c>
      <c r="K893" s="3">
        <f t="shared" si="118"/>
        <v>0</v>
      </c>
      <c r="L893" s="5" t="str">
        <f t="shared" si="119"/>
        <v>65</v>
      </c>
      <c r="M893" s="3">
        <f t="shared" si="121"/>
        <v>22750</v>
      </c>
      <c r="N893" s="6">
        <f t="shared" si="122"/>
        <v>35</v>
      </c>
      <c r="O893" s="3">
        <f t="shared" si="123"/>
        <v>12250</v>
      </c>
    </row>
    <row r="894" spans="1:15" x14ac:dyDescent="0.25">
      <c r="A894" s="2">
        <v>45518</v>
      </c>
      <c r="B894" s="4" t="s">
        <v>830</v>
      </c>
      <c r="C894" s="3">
        <v>35000</v>
      </c>
      <c r="D894" s="4" t="s">
        <v>57</v>
      </c>
      <c r="E894" s="4" t="s">
        <v>30</v>
      </c>
      <c r="F894" s="4" t="s">
        <v>31</v>
      </c>
      <c r="G894" s="4" t="s">
        <v>130</v>
      </c>
      <c r="H894" s="4" t="str">
        <f t="shared" si="128"/>
        <v>UNLIMITED 50R</v>
      </c>
      <c r="I894" s="4" t="s">
        <v>854</v>
      </c>
      <c r="J894" s="3">
        <f t="shared" si="129"/>
        <v>35000</v>
      </c>
      <c r="K894" s="3">
        <f t="shared" si="118"/>
        <v>0</v>
      </c>
      <c r="L894" s="5" t="str">
        <f t="shared" si="119"/>
        <v>65</v>
      </c>
      <c r="M894" s="3">
        <f t="shared" si="121"/>
        <v>22750</v>
      </c>
      <c r="N894" s="6">
        <f t="shared" si="122"/>
        <v>35</v>
      </c>
      <c r="O894" s="3">
        <f t="shared" si="123"/>
        <v>12250</v>
      </c>
    </row>
    <row r="895" spans="1:15" x14ac:dyDescent="0.25">
      <c r="A895" s="2">
        <v>45518</v>
      </c>
      <c r="B895" s="4" t="s">
        <v>831</v>
      </c>
      <c r="C895" s="3">
        <v>35000</v>
      </c>
      <c r="D895" s="4" t="s">
        <v>57</v>
      </c>
      <c r="E895" s="4" t="s">
        <v>30</v>
      </c>
      <c r="F895" s="4" t="s">
        <v>31</v>
      </c>
      <c r="G895" s="4" t="s">
        <v>130</v>
      </c>
      <c r="H895" s="4" t="str">
        <f t="shared" si="128"/>
        <v>UNLIMITED 50R</v>
      </c>
      <c r="I895" s="4" t="s">
        <v>854</v>
      </c>
      <c r="J895" s="3">
        <f t="shared" si="129"/>
        <v>35000</v>
      </c>
      <c r="K895" s="3">
        <f t="shared" si="118"/>
        <v>0</v>
      </c>
      <c r="L895" s="5" t="str">
        <f t="shared" si="119"/>
        <v>65</v>
      </c>
      <c r="M895" s="3">
        <f t="shared" si="121"/>
        <v>22750</v>
      </c>
      <c r="N895" s="6">
        <f t="shared" si="122"/>
        <v>35</v>
      </c>
      <c r="O895" s="3">
        <f t="shared" si="123"/>
        <v>12250</v>
      </c>
    </row>
    <row r="896" spans="1:15" x14ac:dyDescent="0.25">
      <c r="A896" s="2">
        <v>45474</v>
      </c>
      <c r="B896" s="4" t="s">
        <v>832</v>
      </c>
      <c r="C896" s="3">
        <v>35000</v>
      </c>
      <c r="D896" s="4" t="s">
        <v>29</v>
      </c>
      <c r="E896" s="4" t="s">
        <v>30</v>
      </c>
      <c r="F896" s="4" t="s">
        <v>31</v>
      </c>
      <c r="G896" s="4" t="s">
        <v>130</v>
      </c>
      <c r="H896" s="4" t="str">
        <f t="shared" si="128"/>
        <v>UNLIMITED 50R</v>
      </c>
      <c r="I896" s="4" t="s">
        <v>854</v>
      </c>
      <c r="J896" s="3">
        <f t="shared" si="129"/>
        <v>35000</v>
      </c>
      <c r="K896" s="3">
        <f t="shared" si="118"/>
        <v>0</v>
      </c>
      <c r="L896" s="5" t="str">
        <f t="shared" si="119"/>
        <v>65</v>
      </c>
      <c r="M896" s="3">
        <f t="shared" si="121"/>
        <v>22750</v>
      </c>
      <c r="N896" s="6">
        <f t="shared" si="122"/>
        <v>35</v>
      </c>
      <c r="O896" s="3">
        <f t="shared" si="123"/>
        <v>12250</v>
      </c>
    </row>
    <row r="897" spans="1:15" x14ac:dyDescent="0.25">
      <c r="A897" s="2">
        <v>45474</v>
      </c>
      <c r="B897" s="4" t="s">
        <v>833</v>
      </c>
      <c r="C897" s="3">
        <v>35000</v>
      </c>
      <c r="D897" s="4" t="s">
        <v>29</v>
      </c>
      <c r="E897" s="4" t="s">
        <v>30</v>
      </c>
      <c r="F897" s="4" t="s">
        <v>409</v>
      </c>
      <c r="G897" s="4" t="s">
        <v>130</v>
      </c>
      <c r="H897" s="4" t="str">
        <f t="shared" si="128"/>
        <v>UNLIMITED 50R</v>
      </c>
      <c r="I897" s="4" t="s">
        <v>854</v>
      </c>
      <c r="J897" s="3">
        <f t="shared" si="129"/>
        <v>35000</v>
      </c>
      <c r="K897" s="3">
        <f t="shared" si="118"/>
        <v>0</v>
      </c>
      <c r="L897" s="5" t="str">
        <f t="shared" si="119"/>
        <v>65</v>
      </c>
      <c r="M897" s="3">
        <f t="shared" si="121"/>
        <v>22750</v>
      </c>
      <c r="N897" s="6">
        <f t="shared" si="122"/>
        <v>35</v>
      </c>
      <c r="O897" s="3">
        <f t="shared" si="123"/>
        <v>12250</v>
      </c>
    </row>
    <row r="898" spans="1:15" x14ac:dyDescent="0.25">
      <c r="A898" s="2">
        <v>45475</v>
      </c>
      <c r="B898" s="4" t="s">
        <v>834</v>
      </c>
      <c r="C898" s="3">
        <v>35000</v>
      </c>
      <c r="D898" s="4" t="s">
        <v>29</v>
      </c>
      <c r="E898" s="4" t="s">
        <v>30</v>
      </c>
      <c r="F898" s="4" t="s">
        <v>31</v>
      </c>
      <c r="G898" s="4" t="s">
        <v>130</v>
      </c>
      <c r="H898" s="4" t="str">
        <f t="shared" si="128"/>
        <v>UNLIMITED 50R</v>
      </c>
      <c r="I898" s="4" t="s">
        <v>854</v>
      </c>
      <c r="J898" s="3">
        <f t="shared" si="129"/>
        <v>35000</v>
      </c>
      <c r="K898" s="3">
        <f t="shared" ref="K898:K912" si="130">IF(OR(I898="UNLIMITED 50",I898="UNLIMITED 100",I898="UNLIMITED 150",I898="UNLIMITED 300",I898="CAPPED 200",I898="CAPPED 500"),35000,IF(OR(I898="UNLIMITED 50(Recurrent)", I898="UNLIMITED 100(Recurrent)", I898="UNLIMITED 150(Recurrent)", I898="UNLIMITED 300(Recurrent)", I898="CAPPED 200(Recurrent)", I898="CAPPED 500(Recurrent)"), 0,
IF(OR(I898="UNLIMITED 50 (No logistics)", I898="UNLIMITED 100 (No logistics)", I898="UNLIMITED 150 (No logistics)", I898="UNLIMITED 300 (No logistics)", I898="CAPPED 200 (No logistics)", I898="CAPPED 500 (No logistics)"), 0,
IF(I898="N/A", "N/A", ""))))</f>
        <v>0</v>
      </c>
      <c r="L898" s="5" t="str">
        <f t="shared" ref="L898:L912" si="131">IF(OR(I898="UNLIMITED 50", I898="UNLIMITED 50(Recurrent)", I898="UNLIMITED 50 (No logistics)"), "65",
IF(OR(I898="UNLIMITED 100", I898="UNLIMITED 100(Recurrent)", I898="UNLIMITED 100 (No logistics)"), "68",
IF(OR(I898="UNLIMITED 150", I898="UNLIMITED 150(Recurrent)", I898="UNLIMITED 150 (No logistics)"), "71",
IF(OR(I898="UNLIMITED 300", I898="UNLIMITED 300(Recurrent)", I898="UNLIMITED 300 (No logistics)"), "63",
IF(OR(I898="CAPPED 200", I898="CAPPED 200(Recurrent)", I898="CAPPED 200 (No logistics)"), "70",
IF(OR(I898="CAPPED 500", I898="CAPPED 500(Recurrent)", I898="CAPPED 500 (No logistics)"), "69",
IF(I898="N/A", "N/A", "")))))))</f>
        <v>65</v>
      </c>
      <c r="M898" s="3">
        <f t="shared" ref="M898:M912" si="132">(L898/100)*J898</f>
        <v>22750</v>
      </c>
      <c r="N898" s="6">
        <f t="shared" ref="N898:N912" si="133">100-L898</f>
        <v>35</v>
      </c>
      <c r="O898" s="3">
        <f t="shared" ref="O898:O912" si="134">J898-M898</f>
        <v>12250</v>
      </c>
    </row>
    <row r="899" spans="1:15" x14ac:dyDescent="0.25">
      <c r="A899" s="2">
        <v>45480</v>
      </c>
      <c r="B899" s="4" t="s">
        <v>835</v>
      </c>
      <c r="C899" s="3">
        <v>35000</v>
      </c>
      <c r="D899" s="4" t="s">
        <v>57</v>
      </c>
      <c r="E899" s="4" t="s">
        <v>50</v>
      </c>
      <c r="F899" s="4" t="s">
        <v>46</v>
      </c>
      <c r="G899" s="4" t="s">
        <v>130</v>
      </c>
      <c r="H899" s="4" t="str">
        <f t="shared" si="128"/>
        <v>UNLIMITED 50R</v>
      </c>
      <c r="I899" s="4" t="s">
        <v>854</v>
      </c>
      <c r="J899" s="3">
        <f t="shared" si="129"/>
        <v>35000</v>
      </c>
      <c r="K899" s="3">
        <f t="shared" si="130"/>
        <v>0</v>
      </c>
      <c r="L899" s="5" t="str">
        <f t="shared" si="131"/>
        <v>65</v>
      </c>
      <c r="M899" s="3">
        <f t="shared" si="132"/>
        <v>22750</v>
      </c>
      <c r="N899" s="6">
        <f t="shared" si="133"/>
        <v>35</v>
      </c>
      <c r="O899" s="3">
        <f t="shared" si="134"/>
        <v>12250</v>
      </c>
    </row>
    <row r="900" spans="1:15" x14ac:dyDescent="0.25">
      <c r="A900" s="2">
        <v>45488</v>
      </c>
      <c r="B900" s="4" t="s">
        <v>836</v>
      </c>
      <c r="C900" s="3">
        <v>35000</v>
      </c>
      <c r="D900" s="4" t="s">
        <v>29</v>
      </c>
      <c r="E900" s="4" t="s">
        <v>30</v>
      </c>
      <c r="F900" s="4" t="s">
        <v>31</v>
      </c>
      <c r="G900" s="4" t="s">
        <v>130</v>
      </c>
      <c r="H900" s="4" t="str">
        <f t="shared" si="128"/>
        <v>UNLIMITED 50R</v>
      </c>
      <c r="I900" s="4" t="s">
        <v>854</v>
      </c>
      <c r="J900" s="3">
        <f t="shared" si="129"/>
        <v>35000</v>
      </c>
      <c r="K900" s="3">
        <f t="shared" si="130"/>
        <v>0</v>
      </c>
      <c r="L900" s="5" t="str">
        <f t="shared" si="131"/>
        <v>65</v>
      </c>
      <c r="M900" s="3">
        <f t="shared" si="132"/>
        <v>22750</v>
      </c>
      <c r="N900" s="6">
        <f t="shared" si="133"/>
        <v>35</v>
      </c>
      <c r="O900" s="3">
        <f t="shared" si="134"/>
        <v>12250</v>
      </c>
    </row>
    <row r="901" spans="1:15" x14ac:dyDescent="0.25">
      <c r="A901" s="2">
        <v>45489</v>
      </c>
      <c r="B901" s="4" t="s">
        <v>837</v>
      </c>
      <c r="C901" s="3">
        <v>35000</v>
      </c>
      <c r="D901" s="4" t="s">
        <v>29</v>
      </c>
      <c r="E901" s="4" t="s">
        <v>30</v>
      </c>
      <c r="F901" s="4" t="s">
        <v>31</v>
      </c>
      <c r="G901" s="4" t="s">
        <v>130</v>
      </c>
      <c r="H901" s="4" t="str">
        <f t="shared" si="128"/>
        <v>UNLIMITED 50R</v>
      </c>
      <c r="I901" s="4" t="s">
        <v>854</v>
      </c>
      <c r="J901" s="3">
        <f t="shared" si="129"/>
        <v>35000</v>
      </c>
      <c r="K901" s="3">
        <f t="shared" si="130"/>
        <v>0</v>
      </c>
      <c r="L901" s="5" t="str">
        <f t="shared" si="131"/>
        <v>65</v>
      </c>
      <c r="M901" s="3">
        <f t="shared" si="132"/>
        <v>22750</v>
      </c>
      <c r="N901" s="6">
        <f t="shared" si="133"/>
        <v>35</v>
      </c>
      <c r="O901" s="3">
        <f t="shared" si="134"/>
        <v>12250</v>
      </c>
    </row>
    <row r="902" spans="1:15" x14ac:dyDescent="0.25">
      <c r="A902" s="2">
        <v>45489</v>
      </c>
      <c r="B902" s="4" t="s">
        <v>838</v>
      </c>
      <c r="C902" s="3">
        <v>35000</v>
      </c>
      <c r="D902" s="4" t="s">
        <v>57</v>
      </c>
      <c r="E902" s="4" t="s">
        <v>50</v>
      </c>
      <c r="F902" s="4" t="s">
        <v>46</v>
      </c>
      <c r="G902" s="4" t="s">
        <v>130</v>
      </c>
      <c r="H902" s="4" t="str">
        <f t="shared" si="128"/>
        <v>UNLIMITED 50R</v>
      </c>
      <c r="I902" s="4" t="s">
        <v>854</v>
      </c>
      <c r="J902" s="3">
        <f t="shared" si="129"/>
        <v>35000</v>
      </c>
      <c r="K902" s="3">
        <f t="shared" si="130"/>
        <v>0</v>
      </c>
      <c r="L902" s="5" t="str">
        <f t="shared" si="131"/>
        <v>65</v>
      </c>
      <c r="M902" s="3">
        <f t="shared" si="132"/>
        <v>22750</v>
      </c>
      <c r="N902" s="6">
        <f t="shared" si="133"/>
        <v>35</v>
      </c>
      <c r="O902" s="3">
        <f t="shared" si="134"/>
        <v>12250</v>
      </c>
    </row>
    <row r="903" spans="1:15" x14ac:dyDescent="0.25">
      <c r="A903" s="2">
        <v>45508</v>
      </c>
      <c r="B903" s="4" t="s">
        <v>839</v>
      </c>
      <c r="C903" s="3">
        <v>35000</v>
      </c>
      <c r="D903" s="4" t="s">
        <v>57</v>
      </c>
      <c r="E903" s="4" t="s">
        <v>50</v>
      </c>
      <c r="F903" s="4" t="s">
        <v>46</v>
      </c>
      <c r="G903" s="4" t="s">
        <v>130</v>
      </c>
      <c r="H903" s="4" t="str">
        <f t="shared" si="128"/>
        <v>UNLIMITED 50R</v>
      </c>
      <c r="I903" s="4" t="s">
        <v>854</v>
      </c>
      <c r="J903" s="3">
        <f t="shared" si="129"/>
        <v>35000</v>
      </c>
      <c r="K903" s="3">
        <f t="shared" si="130"/>
        <v>0</v>
      </c>
      <c r="L903" s="5" t="str">
        <f t="shared" si="131"/>
        <v>65</v>
      </c>
      <c r="M903" s="3">
        <f t="shared" si="132"/>
        <v>22750</v>
      </c>
      <c r="N903" s="6">
        <f t="shared" si="133"/>
        <v>35</v>
      </c>
      <c r="O903" s="3">
        <f t="shared" si="134"/>
        <v>12250</v>
      </c>
    </row>
    <row r="904" spans="1:15" x14ac:dyDescent="0.25">
      <c r="A904" s="2">
        <v>45508</v>
      </c>
      <c r="B904" s="4" t="s">
        <v>840</v>
      </c>
      <c r="C904" s="3">
        <v>35000</v>
      </c>
      <c r="D904" s="4" t="s">
        <v>29</v>
      </c>
      <c r="E904" s="4" t="s">
        <v>155</v>
      </c>
      <c r="F904" s="4" t="s">
        <v>46</v>
      </c>
      <c r="G904" s="4" t="s">
        <v>130</v>
      </c>
      <c r="H904" s="4" t="str">
        <f t="shared" si="128"/>
        <v>UNLIMITED 50R</v>
      </c>
      <c r="I904" s="4" t="s">
        <v>854</v>
      </c>
      <c r="J904" s="3">
        <f t="shared" si="129"/>
        <v>35000</v>
      </c>
      <c r="K904" s="3">
        <f t="shared" si="130"/>
        <v>0</v>
      </c>
      <c r="L904" s="5" t="str">
        <f t="shared" si="131"/>
        <v>65</v>
      </c>
      <c r="M904" s="3">
        <f t="shared" si="132"/>
        <v>22750</v>
      </c>
      <c r="N904" s="6">
        <f t="shared" si="133"/>
        <v>35</v>
      </c>
      <c r="O904" s="3">
        <f t="shared" si="134"/>
        <v>12250</v>
      </c>
    </row>
    <row r="905" spans="1:15" x14ac:dyDescent="0.25">
      <c r="A905" s="2">
        <v>45521</v>
      </c>
      <c r="B905" s="4" t="s">
        <v>841</v>
      </c>
      <c r="C905" s="3">
        <v>35000</v>
      </c>
      <c r="D905" s="4" t="s">
        <v>57</v>
      </c>
      <c r="E905" s="4" t="s">
        <v>50</v>
      </c>
      <c r="F905" s="4" t="s">
        <v>46</v>
      </c>
      <c r="G905" s="4" t="s">
        <v>130</v>
      </c>
      <c r="H905" s="4" t="str">
        <f t="shared" si="128"/>
        <v>UNLIMITED 50R</v>
      </c>
      <c r="I905" s="4" t="s">
        <v>854</v>
      </c>
      <c r="J905" s="3">
        <f t="shared" si="129"/>
        <v>35000</v>
      </c>
      <c r="K905" s="3">
        <f t="shared" si="130"/>
        <v>0</v>
      </c>
      <c r="L905" s="5" t="str">
        <f t="shared" si="131"/>
        <v>65</v>
      </c>
      <c r="M905" s="3">
        <f t="shared" si="132"/>
        <v>22750</v>
      </c>
      <c r="N905" s="6">
        <f t="shared" si="133"/>
        <v>35</v>
      </c>
      <c r="O905" s="3">
        <f t="shared" si="134"/>
        <v>12250</v>
      </c>
    </row>
    <row r="906" spans="1:15" x14ac:dyDescent="0.25">
      <c r="A906" s="2">
        <v>45524</v>
      </c>
      <c r="B906" s="4" t="s">
        <v>842</v>
      </c>
      <c r="C906" s="3">
        <v>35000</v>
      </c>
      <c r="D906" s="4" t="s">
        <v>29</v>
      </c>
      <c r="E906" s="4" t="s">
        <v>30</v>
      </c>
      <c r="F906" s="4" t="s">
        <v>31</v>
      </c>
      <c r="G906" s="4" t="s">
        <v>130</v>
      </c>
      <c r="H906" s="4" t="str">
        <f t="shared" si="128"/>
        <v>UNLIMITED 50R</v>
      </c>
      <c r="I906" s="4" t="s">
        <v>854</v>
      </c>
      <c r="J906" s="3">
        <f t="shared" si="129"/>
        <v>35000</v>
      </c>
      <c r="K906" s="3">
        <f t="shared" si="130"/>
        <v>0</v>
      </c>
      <c r="L906" s="5" t="str">
        <f t="shared" si="131"/>
        <v>65</v>
      </c>
      <c r="M906" s="3">
        <f t="shared" si="132"/>
        <v>22750</v>
      </c>
      <c r="N906" s="6">
        <f t="shared" si="133"/>
        <v>35</v>
      </c>
      <c r="O906" s="3">
        <f t="shared" si="134"/>
        <v>12250</v>
      </c>
    </row>
    <row r="907" spans="1:15" x14ac:dyDescent="0.25">
      <c r="A907" s="2">
        <v>45536</v>
      </c>
      <c r="B907" s="4" t="s">
        <v>798</v>
      </c>
      <c r="C907" s="3">
        <v>35000</v>
      </c>
      <c r="D907" s="4" t="s">
        <v>57</v>
      </c>
      <c r="E907" s="4" t="s">
        <v>50</v>
      </c>
      <c r="F907" s="4" t="s">
        <v>46</v>
      </c>
      <c r="G907" s="4" t="s">
        <v>130</v>
      </c>
      <c r="H907" s="4" t="str">
        <f t="shared" si="128"/>
        <v>UNLIMITED 50R</v>
      </c>
      <c r="I907" s="4" t="s">
        <v>854</v>
      </c>
      <c r="J907" s="3">
        <f t="shared" si="129"/>
        <v>35000</v>
      </c>
      <c r="K907" s="3">
        <f t="shared" si="130"/>
        <v>0</v>
      </c>
      <c r="L907" s="5" t="str">
        <f t="shared" si="131"/>
        <v>65</v>
      </c>
      <c r="M907" s="3">
        <f t="shared" si="132"/>
        <v>22750</v>
      </c>
      <c r="N907" s="6">
        <f t="shared" si="133"/>
        <v>35</v>
      </c>
      <c r="O907" s="3">
        <f t="shared" si="134"/>
        <v>12250</v>
      </c>
    </row>
    <row r="908" spans="1:15" x14ac:dyDescent="0.25">
      <c r="A908" s="2">
        <v>45540</v>
      </c>
      <c r="B908" s="4" t="s">
        <v>820</v>
      </c>
      <c r="C908" s="3">
        <v>35000</v>
      </c>
      <c r="D908" s="4" t="s">
        <v>29</v>
      </c>
      <c r="E908" s="4" t="s">
        <v>30</v>
      </c>
      <c r="F908" s="4" t="s">
        <v>409</v>
      </c>
      <c r="G908" s="4" t="s">
        <v>130</v>
      </c>
      <c r="H908" s="4" t="str">
        <f t="shared" si="128"/>
        <v>UNLIMITED 50R</v>
      </c>
      <c r="I908" s="4" t="s">
        <v>854</v>
      </c>
      <c r="J908" s="3">
        <f t="shared" si="129"/>
        <v>35000</v>
      </c>
      <c r="K908" s="3">
        <f t="shared" si="130"/>
        <v>0</v>
      </c>
      <c r="L908" s="5" t="str">
        <f t="shared" si="131"/>
        <v>65</v>
      </c>
      <c r="M908" s="3">
        <f t="shared" si="132"/>
        <v>22750</v>
      </c>
      <c r="N908" s="6">
        <f t="shared" si="133"/>
        <v>35</v>
      </c>
      <c r="O908" s="3">
        <f t="shared" si="134"/>
        <v>12250</v>
      </c>
    </row>
    <row r="909" spans="1:15" x14ac:dyDescent="0.25">
      <c r="A909" s="2">
        <v>45503</v>
      </c>
      <c r="B909" s="4" t="s">
        <v>843</v>
      </c>
      <c r="C909" s="3">
        <v>145000</v>
      </c>
      <c r="D909" s="4" t="s">
        <v>29</v>
      </c>
      <c r="E909" s="4" t="s">
        <v>36</v>
      </c>
      <c r="F909" s="4" t="s">
        <v>37</v>
      </c>
      <c r="G909" s="4" t="s">
        <v>130</v>
      </c>
      <c r="H909" s="4" t="str">
        <f t="shared" si="128"/>
        <v>UNLIMITED 300R</v>
      </c>
      <c r="I909" s="4" t="s">
        <v>855</v>
      </c>
      <c r="J909" s="3">
        <f t="shared" si="129"/>
        <v>145000</v>
      </c>
      <c r="K909" s="3">
        <f t="shared" si="130"/>
        <v>0</v>
      </c>
      <c r="L909" s="5" t="str">
        <f t="shared" si="131"/>
        <v>63</v>
      </c>
      <c r="M909" s="3">
        <f t="shared" si="132"/>
        <v>91350</v>
      </c>
      <c r="N909" s="6">
        <f t="shared" si="133"/>
        <v>37</v>
      </c>
      <c r="O909" s="3">
        <f t="shared" si="134"/>
        <v>53650</v>
      </c>
    </row>
    <row r="910" spans="1:15" x14ac:dyDescent="0.25">
      <c r="A910" s="2">
        <v>45518</v>
      </c>
      <c r="B910" s="4" t="s">
        <v>844</v>
      </c>
      <c r="C910" s="3">
        <v>145000</v>
      </c>
      <c r="D910" s="4" t="s">
        <v>57</v>
      </c>
      <c r="E910" s="4" t="s">
        <v>30</v>
      </c>
      <c r="F910" s="4" t="s">
        <v>31</v>
      </c>
      <c r="G910" s="4" t="s">
        <v>130</v>
      </c>
      <c r="H910" s="4" t="str">
        <f t="shared" si="128"/>
        <v>UNLIMITED 300R</v>
      </c>
      <c r="I910" s="4" t="s">
        <v>855</v>
      </c>
      <c r="J910" s="3">
        <f t="shared" si="129"/>
        <v>145000</v>
      </c>
      <c r="K910" s="3">
        <f t="shared" si="130"/>
        <v>0</v>
      </c>
      <c r="L910" s="5" t="str">
        <f t="shared" si="131"/>
        <v>63</v>
      </c>
      <c r="M910" s="3">
        <f t="shared" si="132"/>
        <v>91350</v>
      </c>
      <c r="N910" s="6">
        <f t="shared" si="133"/>
        <v>37</v>
      </c>
      <c r="O910" s="3">
        <f t="shared" si="134"/>
        <v>53650</v>
      </c>
    </row>
    <row r="911" spans="1:15" x14ac:dyDescent="0.25">
      <c r="A911" s="2">
        <v>45518</v>
      </c>
      <c r="B911" s="4" t="s">
        <v>845</v>
      </c>
      <c r="C911" s="3">
        <v>145000</v>
      </c>
      <c r="D911" s="4" t="s">
        <v>57</v>
      </c>
      <c r="E911" s="4" t="s">
        <v>30</v>
      </c>
      <c r="F911" s="4" t="s">
        <v>31</v>
      </c>
      <c r="G911" s="4" t="s">
        <v>130</v>
      </c>
      <c r="H911" s="4" t="str">
        <f t="shared" si="128"/>
        <v>UNLIMITED 300R</v>
      </c>
      <c r="I911" s="4" t="s">
        <v>855</v>
      </c>
      <c r="J911" s="3">
        <f t="shared" si="129"/>
        <v>145000</v>
      </c>
      <c r="K911" s="3">
        <f t="shared" si="130"/>
        <v>0</v>
      </c>
      <c r="L911" s="5" t="str">
        <f t="shared" si="131"/>
        <v>63</v>
      </c>
      <c r="M911" s="3">
        <f t="shared" si="132"/>
        <v>91350</v>
      </c>
      <c r="N911" s="6">
        <f t="shared" si="133"/>
        <v>37</v>
      </c>
      <c r="O911" s="3">
        <f t="shared" si="134"/>
        <v>53650</v>
      </c>
    </row>
    <row r="912" spans="1:15" x14ac:dyDescent="0.25">
      <c r="A912" s="2">
        <v>45518</v>
      </c>
      <c r="B912" s="4" t="s">
        <v>846</v>
      </c>
      <c r="C912" s="3">
        <v>145000</v>
      </c>
      <c r="D912" s="4" t="s">
        <v>57</v>
      </c>
      <c r="E912" s="4" t="s">
        <v>30</v>
      </c>
      <c r="F912" s="4" t="s">
        <v>31</v>
      </c>
      <c r="G912" s="4" t="s">
        <v>130</v>
      </c>
      <c r="H912" s="4" t="str">
        <f t="shared" si="128"/>
        <v>UNLIMITED 300R</v>
      </c>
      <c r="I912" s="4" t="s">
        <v>855</v>
      </c>
      <c r="J912" s="3">
        <f t="shared" si="129"/>
        <v>145000</v>
      </c>
      <c r="K912" s="3">
        <f t="shared" si="130"/>
        <v>0</v>
      </c>
      <c r="L912" s="5" t="str">
        <f t="shared" si="131"/>
        <v>63</v>
      </c>
      <c r="M912" s="3">
        <f t="shared" si="132"/>
        <v>91350</v>
      </c>
      <c r="N912" s="6">
        <f t="shared" si="133"/>
        <v>37</v>
      </c>
      <c r="O912" s="3">
        <f t="shared" si="134"/>
        <v>53650</v>
      </c>
    </row>
  </sheetData>
  <phoneticPr fontId="1" type="noConversion"/>
  <pageMargins left="0.7" right="0.7" top="0.75" bottom="0.75" header="0.3" footer="0.3"/>
  <ignoredErrors>
    <ignoredError sqref="L2 L3:L253 N16:N253 M16:M253 O16:O253 H892 H878:H890 H851:H874 H836:H847 H826:H832 H815:H821 H810 H802:H808 H789:H798 H783:H787 H746:H779 H700:H742 H653:H659 H636 H618:H627 H604:H616 H575:H600 H446:H571 H419:H442 H416:H417 H408:H414 H396:H404 H381:H394 H357:H377 H350:H355 H321:H346 H318:H319 H268:H315 H254:H255 H16:H253 H256:H267 H316:H317 H320 H347:H349 H356 H378:H380 H395 H405:H407 H415 H418 H443:H445 H572:H574 H601:H603 H617 H628:H635 H637:H652 H660:H699 H743:H745 H780:H782 H788 H799:H801 H809 H811:H814 H822:H825 H833:H835 H848:H850 H875:H877 H891 J254:J892 K254:K892 L893:L912 L879:L891 L764:L877 L742:L760 L623:L727 L364:L621 L255:L360 L254 L361:L363 L622 L728:L741 L761:L763 L878 L892 M879:M891 M764:M877 M742:M760 M623:M664 M364:M621 M255:M360 M665:M727 M254 M728:M741 M361:M363 M622 M761:M763 M878 M892 N879:N891 N764:N877 N742:N760 N623:N727 N364:N621 N255:N360 N254 N361:N363 N622 N728:N741 N761:N763 N878 N892 O879:O891 O764:O877 O742:O760 O623:O727 O364:O621 O255:O360 O254 O361:O363 O622 O728:O741 O761:O763 O878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BBD8-C449-4B78-9F55-03FB1723357E}">
  <dimension ref="A3:H187"/>
  <sheetViews>
    <sheetView workbookViewId="0">
      <selection activeCell="B54" sqref="B54"/>
    </sheetView>
  </sheetViews>
  <sheetFormatPr defaultRowHeight="15" x14ac:dyDescent="0.25"/>
  <cols>
    <col min="1" max="1" width="26.85546875" style="7" bestFit="1" customWidth="1"/>
    <col min="2" max="2" width="23.85546875" style="7" bestFit="1" customWidth="1"/>
    <col min="3" max="3" width="23.28515625" style="7" bestFit="1" customWidth="1"/>
    <col min="4" max="4" width="24" style="7" bestFit="1" customWidth="1"/>
    <col min="5" max="5" width="31.140625" bestFit="1" customWidth="1"/>
    <col min="6" max="6" width="24" bestFit="1" customWidth="1"/>
    <col min="7" max="7" width="20.7109375" bestFit="1" customWidth="1"/>
    <col min="8" max="8" width="24.7109375" bestFit="1" customWidth="1"/>
    <col min="9" max="20" width="6" bestFit="1" customWidth="1"/>
    <col min="21" max="23" width="7" bestFit="1" customWidth="1"/>
    <col min="24" max="24" width="4.28515625" bestFit="1" customWidth="1"/>
    <col min="25" max="25" width="7.28515625" bestFit="1" customWidth="1"/>
    <col min="26" max="26" width="11.28515625" bestFit="1" customWidth="1"/>
    <col min="27" max="341" width="10.42578125" bestFit="1" customWidth="1"/>
    <col min="342" max="342" width="11.28515625" bestFit="1" customWidth="1"/>
    <col min="343" max="344" width="16.85546875" bestFit="1" customWidth="1"/>
    <col min="345" max="345" width="11.28515625" bestFit="1" customWidth="1"/>
  </cols>
  <sheetData>
    <row r="3" spans="1:8" x14ac:dyDescent="0.25">
      <c r="A3" s="7" t="s">
        <v>884</v>
      </c>
      <c r="C3" s="7" t="s">
        <v>886</v>
      </c>
      <c r="E3" t="s">
        <v>885</v>
      </c>
      <c r="H3" t="s">
        <v>891</v>
      </c>
    </row>
    <row r="4" spans="1:8" x14ac:dyDescent="0.25">
      <c r="A4" s="16">
        <v>42426000</v>
      </c>
      <c r="C4" s="16">
        <v>14561200</v>
      </c>
      <c r="D4" s="16"/>
      <c r="E4" s="3">
        <v>27864800</v>
      </c>
      <c r="H4" s="3">
        <v>4830000</v>
      </c>
    </row>
    <row r="6" spans="1:8" x14ac:dyDescent="0.25">
      <c r="A6" s="21" t="s">
        <v>887</v>
      </c>
      <c r="B6" s="21" t="s">
        <v>888</v>
      </c>
      <c r="C6" s="21"/>
      <c r="D6" s="21"/>
      <c r="E6" s="12" t="s">
        <v>890</v>
      </c>
      <c r="F6" s="8"/>
      <c r="G6" s="8"/>
    </row>
    <row r="7" spans="1:8" x14ac:dyDescent="0.25">
      <c r="A7" s="21" t="s">
        <v>876</v>
      </c>
      <c r="B7" s="21" t="s">
        <v>29</v>
      </c>
      <c r="C7" s="21" t="s">
        <v>57</v>
      </c>
      <c r="D7" s="21" t="s">
        <v>874</v>
      </c>
      <c r="E7" s="8" t="s">
        <v>889</v>
      </c>
      <c r="F7" s="8" t="s">
        <v>872</v>
      </c>
      <c r="G7" s="8" t="s">
        <v>873</v>
      </c>
    </row>
    <row r="8" spans="1:8" x14ac:dyDescent="0.25">
      <c r="A8" s="22" t="s">
        <v>854</v>
      </c>
      <c r="B8" s="23">
        <v>182</v>
      </c>
      <c r="C8" s="23">
        <v>141</v>
      </c>
      <c r="D8" s="23">
        <v>323</v>
      </c>
      <c r="E8" s="9" t="s">
        <v>877</v>
      </c>
      <c r="F8" s="10"/>
      <c r="G8" s="10"/>
    </row>
    <row r="9" spans="1:8" x14ac:dyDescent="0.25">
      <c r="A9" s="22" t="s">
        <v>853</v>
      </c>
      <c r="B9" s="23">
        <v>155</v>
      </c>
      <c r="C9" s="23">
        <v>11</v>
      </c>
      <c r="D9" s="23">
        <v>166</v>
      </c>
      <c r="E9" s="11" t="s">
        <v>881</v>
      </c>
      <c r="F9" s="10">
        <v>576600</v>
      </c>
      <c r="G9" s="10">
        <v>1073400</v>
      </c>
    </row>
    <row r="10" spans="1:8" x14ac:dyDescent="0.25">
      <c r="A10" s="22" t="s">
        <v>864</v>
      </c>
      <c r="B10" s="23">
        <v>124</v>
      </c>
      <c r="C10" s="23">
        <v>14</v>
      </c>
      <c r="D10" s="23">
        <v>138</v>
      </c>
      <c r="E10" s="11" t="s">
        <v>882</v>
      </c>
      <c r="F10" s="10">
        <v>2184040</v>
      </c>
      <c r="G10" s="10">
        <v>4324960</v>
      </c>
    </row>
    <row r="11" spans="1:8" x14ac:dyDescent="0.25">
      <c r="A11" s="22" t="s">
        <v>847</v>
      </c>
      <c r="B11" s="23">
        <v>43</v>
      </c>
      <c r="C11" s="23">
        <v>46</v>
      </c>
      <c r="D11" s="23">
        <v>89</v>
      </c>
      <c r="E11" s="11" t="s">
        <v>883</v>
      </c>
      <c r="F11" s="10">
        <v>2842040</v>
      </c>
      <c r="G11" s="10">
        <v>5555960</v>
      </c>
    </row>
    <row r="12" spans="1:8" x14ac:dyDescent="0.25">
      <c r="A12" s="22" t="s">
        <v>855</v>
      </c>
      <c r="B12" s="23">
        <v>7</v>
      </c>
      <c r="C12" s="23">
        <v>66</v>
      </c>
      <c r="D12" s="23">
        <v>73</v>
      </c>
      <c r="E12" s="9" t="s">
        <v>878</v>
      </c>
      <c r="F12" s="10"/>
      <c r="G12" s="10"/>
    </row>
    <row r="13" spans="1:8" x14ac:dyDescent="0.25">
      <c r="A13" s="22" t="s">
        <v>848</v>
      </c>
      <c r="B13" s="23">
        <v>23</v>
      </c>
      <c r="C13" s="23">
        <v>5</v>
      </c>
      <c r="D13" s="23">
        <v>28</v>
      </c>
      <c r="E13" s="11" t="s">
        <v>880</v>
      </c>
      <c r="F13" s="10">
        <v>2145530</v>
      </c>
      <c r="G13" s="10">
        <v>3992470</v>
      </c>
    </row>
    <row r="14" spans="1:8" x14ac:dyDescent="0.25">
      <c r="A14" s="22" t="s">
        <v>871</v>
      </c>
      <c r="B14" s="23">
        <v>13</v>
      </c>
      <c r="C14" s="23">
        <v>11</v>
      </c>
      <c r="D14" s="23">
        <v>24</v>
      </c>
      <c r="E14" s="11" t="s">
        <v>881</v>
      </c>
      <c r="F14" s="10">
        <v>2489470</v>
      </c>
      <c r="G14" s="10">
        <v>5003530</v>
      </c>
    </row>
    <row r="15" spans="1:8" x14ac:dyDescent="0.25">
      <c r="A15" s="22" t="s">
        <v>859</v>
      </c>
      <c r="B15" s="23">
        <v>4</v>
      </c>
      <c r="C15" s="23">
        <v>10</v>
      </c>
      <c r="D15" s="23">
        <v>14</v>
      </c>
      <c r="E15" s="11" t="s">
        <v>882</v>
      </c>
      <c r="F15" s="10">
        <v>1093790</v>
      </c>
      <c r="G15" s="10">
        <v>2048210</v>
      </c>
    </row>
    <row r="16" spans="1:8" x14ac:dyDescent="0.25">
      <c r="A16" s="22" t="s">
        <v>856</v>
      </c>
      <c r="B16" s="23">
        <v>12</v>
      </c>
      <c r="C16" s="23">
        <v>2</v>
      </c>
      <c r="D16" s="23">
        <v>14</v>
      </c>
      <c r="E16" s="11" t="s">
        <v>883</v>
      </c>
      <c r="F16" s="10">
        <v>802020</v>
      </c>
      <c r="G16" s="10">
        <v>1495980</v>
      </c>
    </row>
    <row r="17" spans="1:7" x14ac:dyDescent="0.25">
      <c r="A17" s="22" t="s">
        <v>857</v>
      </c>
      <c r="B17" s="23"/>
      <c r="C17" s="23">
        <v>10</v>
      </c>
      <c r="D17" s="23">
        <v>10</v>
      </c>
      <c r="E17" s="9" t="s">
        <v>879</v>
      </c>
      <c r="F17" s="10"/>
      <c r="G17" s="10"/>
    </row>
    <row r="18" spans="1:7" x14ac:dyDescent="0.25">
      <c r="A18" s="22" t="s">
        <v>849</v>
      </c>
      <c r="B18" s="23">
        <v>4</v>
      </c>
      <c r="C18" s="23">
        <v>6</v>
      </c>
      <c r="D18" s="23">
        <v>10</v>
      </c>
      <c r="E18" s="11" t="s">
        <v>880</v>
      </c>
      <c r="F18" s="10">
        <v>1177860</v>
      </c>
      <c r="G18" s="10">
        <v>2140140</v>
      </c>
    </row>
    <row r="19" spans="1:7" x14ac:dyDescent="0.25">
      <c r="A19" s="22" t="s">
        <v>851</v>
      </c>
      <c r="B19" s="23">
        <v>6</v>
      </c>
      <c r="C19" s="23">
        <v>2</v>
      </c>
      <c r="D19" s="23">
        <v>8</v>
      </c>
      <c r="E19" s="11" t="s">
        <v>881</v>
      </c>
      <c r="F19" s="10">
        <v>839250</v>
      </c>
      <c r="G19" s="10">
        <v>1500750</v>
      </c>
    </row>
    <row r="20" spans="1:7" x14ac:dyDescent="0.25">
      <c r="A20" s="22" t="s">
        <v>862</v>
      </c>
      <c r="B20" s="23">
        <v>1</v>
      </c>
      <c r="C20" s="23">
        <v>3</v>
      </c>
      <c r="D20" s="23">
        <v>4</v>
      </c>
      <c r="E20" s="11" t="s">
        <v>882</v>
      </c>
      <c r="F20" s="10">
        <v>410600</v>
      </c>
      <c r="G20" s="10">
        <v>729400</v>
      </c>
    </row>
    <row r="21" spans="1:7" x14ac:dyDescent="0.25">
      <c r="A21" s="22" t="s">
        <v>858</v>
      </c>
      <c r="B21" s="23"/>
      <c r="C21" s="23">
        <v>3</v>
      </c>
      <c r="D21" s="23">
        <v>3</v>
      </c>
      <c r="E21" s="9" t="s">
        <v>874</v>
      </c>
      <c r="F21" s="10">
        <v>14561200</v>
      </c>
      <c r="G21" s="10">
        <v>27864800</v>
      </c>
    </row>
    <row r="22" spans="1:7" x14ac:dyDescent="0.25">
      <c r="A22" s="22" t="s">
        <v>850</v>
      </c>
      <c r="B22" s="23"/>
      <c r="C22" s="23">
        <v>3</v>
      </c>
      <c r="D22" s="23">
        <v>3</v>
      </c>
    </row>
    <row r="23" spans="1:7" x14ac:dyDescent="0.25">
      <c r="A23" s="22" t="s">
        <v>860</v>
      </c>
      <c r="B23" s="23"/>
      <c r="C23" s="23">
        <v>2</v>
      </c>
      <c r="D23" s="23">
        <v>2</v>
      </c>
    </row>
    <row r="24" spans="1:7" x14ac:dyDescent="0.25">
      <c r="A24" s="22" t="s">
        <v>861</v>
      </c>
      <c r="B24" s="23"/>
      <c r="C24" s="23">
        <v>2</v>
      </c>
      <c r="D24" s="23">
        <v>2</v>
      </c>
    </row>
    <row r="25" spans="1:7" x14ac:dyDescent="0.25">
      <c r="A25" s="22" t="s">
        <v>874</v>
      </c>
      <c r="B25" s="23">
        <v>574</v>
      </c>
      <c r="C25" s="23">
        <v>337</v>
      </c>
      <c r="D25" s="23">
        <v>911</v>
      </c>
    </row>
    <row r="28" spans="1:7" x14ac:dyDescent="0.25">
      <c r="A28" s="13" t="s">
        <v>892</v>
      </c>
      <c r="B28" s="13" t="s">
        <v>875</v>
      </c>
      <c r="C28" s="13"/>
      <c r="D28" s="13"/>
      <c r="E28" s="13"/>
    </row>
    <row r="29" spans="1:7" x14ac:dyDescent="0.25">
      <c r="A29" s="13"/>
      <c r="B29" s="13" t="s">
        <v>877</v>
      </c>
      <c r="C29" s="13" t="s">
        <v>878</v>
      </c>
      <c r="D29" s="13" t="s">
        <v>879</v>
      </c>
      <c r="E29" s="13" t="s">
        <v>874</v>
      </c>
    </row>
    <row r="30" spans="1:7" x14ac:dyDescent="0.25">
      <c r="A30" s="13"/>
      <c r="B30" s="13"/>
      <c r="C30" s="13"/>
      <c r="D30" s="13"/>
      <c r="E30" s="13"/>
    </row>
    <row r="31" spans="1:7" x14ac:dyDescent="0.25">
      <c r="A31" s="13" t="s">
        <v>876</v>
      </c>
      <c r="B31" s="13"/>
      <c r="C31" s="13"/>
      <c r="D31" s="13"/>
      <c r="E31" s="13"/>
    </row>
    <row r="32" spans="1:7" x14ac:dyDescent="0.25">
      <c r="A32" s="14" t="s">
        <v>850</v>
      </c>
      <c r="B32" s="15">
        <v>3</v>
      </c>
      <c r="C32" s="15"/>
      <c r="D32" s="15"/>
      <c r="E32" s="15">
        <v>3</v>
      </c>
    </row>
    <row r="33" spans="1:5" x14ac:dyDescent="0.25">
      <c r="A33" s="14" t="s">
        <v>857</v>
      </c>
      <c r="B33" s="15">
        <v>6</v>
      </c>
      <c r="C33" s="15">
        <v>4</v>
      </c>
      <c r="D33" s="15"/>
      <c r="E33" s="15">
        <v>10</v>
      </c>
    </row>
    <row r="34" spans="1:5" x14ac:dyDescent="0.25">
      <c r="A34" s="14" t="s">
        <v>861</v>
      </c>
      <c r="B34" s="15"/>
      <c r="C34" s="15">
        <v>2</v>
      </c>
      <c r="D34" s="15"/>
      <c r="E34" s="15">
        <v>2</v>
      </c>
    </row>
    <row r="35" spans="1:5" x14ac:dyDescent="0.25">
      <c r="A35" s="14" t="s">
        <v>858</v>
      </c>
      <c r="B35" s="15"/>
      <c r="C35" s="15">
        <v>3</v>
      </c>
      <c r="D35" s="15"/>
      <c r="E35" s="15">
        <v>3</v>
      </c>
    </row>
    <row r="36" spans="1:5" x14ac:dyDescent="0.25">
      <c r="A36" s="14" t="s">
        <v>864</v>
      </c>
      <c r="B36" s="15">
        <v>7</v>
      </c>
      <c r="C36" s="15">
        <v>105</v>
      </c>
      <c r="D36" s="15">
        <v>26</v>
      </c>
      <c r="E36" s="15">
        <v>138</v>
      </c>
    </row>
    <row r="37" spans="1:5" x14ac:dyDescent="0.25">
      <c r="A37" s="14" t="s">
        <v>871</v>
      </c>
      <c r="B37" s="15"/>
      <c r="C37" s="15">
        <v>22</v>
      </c>
      <c r="D37" s="15">
        <v>2</v>
      </c>
      <c r="E37" s="15">
        <v>24</v>
      </c>
    </row>
    <row r="38" spans="1:5" x14ac:dyDescent="0.25">
      <c r="A38" s="14" t="s">
        <v>848</v>
      </c>
      <c r="B38" s="15">
        <v>28</v>
      </c>
      <c r="C38" s="15"/>
      <c r="D38" s="15"/>
      <c r="E38" s="15">
        <v>28</v>
      </c>
    </row>
    <row r="39" spans="1:5" x14ac:dyDescent="0.25">
      <c r="A39" s="14" t="s">
        <v>862</v>
      </c>
      <c r="B39" s="15"/>
      <c r="C39" s="15">
        <v>4</v>
      </c>
      <c r="D39" s="15"/>
      <c r="E39" s="15">
        <v>4</v>
      </c>
    </row>
    <row r="40" spans="1:5" x14ac:dyDescent="0.25">
      <c r="A40" s="14" t="s">
        <v>853</v>
      </c>
      <c r="B40" s="15">
        <v>24</v>
      </c>
      <c r="C40" s="15">
        <v>133</v>
      </c>
      <c r="D40" s="15">
        <v>9</v>
      </c>
      <c r="E40" s="15">
        <v>166</v>
      </c>
    </row>
    <row r="41" spans="1:5" x14ac:dyDescent="0.25">
      <c r="A41" s="14" t="s">
        <v>851</v>
      </c>
      <c r="B41" s="15">
        <v>8</v>
      </c>
      <c r="C41" s="15"/>
      <c r="D41" s="15"/>
      <c r="E41" s="15">
        <v>8</v>
      </c>
    </row>
    <row r="42" spans="1:5" x14ac:dyDescent="0.25">
      <c r="A42" s="14" t="s">
        <v>856</v>
      </c>
      <c r="B42" s="15">
        <v>4</v>
      </c>
      <c r="C42" s="15">
        <v>10</v>
      </c>
      <c r="D42" s="15"/>
      <c r="E42" s="15">
        <v>14</v>
      </c>
    </row>
    <row r="43" spans="1:5" x14ac:dyDescent="0.25">
      <c r="A43" s="14" t="s">
        <v>849</v>
      </c>
      <c r="B43" s="15">
        <v>8</v>
      </c>
      <c r="C43" s="15">
        <v>1</v>
      </c>
      <c r="D43" s="15">
        <v>1</v>
      </c>
      <c r="E43" s="15">
        <v>10</v>
      </c>
    </row>
    <row r="44" spans="1:5" x14ac:dyDescent="0.25">
      <c r="A44" s="14" t="s">
        <v>860</v>
      </c>
      <c r="B44" s="15"/>
      <c r="C44" s="15">
        <v>2</v>
      </c>
      <c r="D44" s="15"/>
      <c r="E44" s="15">
        <v>2</v>
      </c>
    </row>
    <row r="45" spans="1:5" x14ac:dyDescent="0.25">
      <c r="A45" s="14" t="s">
        <v>855</v>
      </c>
      <c r="B45" s="15">
        <v>5</v>
      </c>
      <c r="C45" s="15">
        <v>46</v>
      </c>
      <c r="D45" s="15">
        <v>22</v>
      </c>
      <c r="E45" s="15">
        <v>73</v>
      </c>
    </row>
    <row r="46" spans="1:5" x14ac:dyDescent="0.25">
      <c r="A46" s="14" t="s">
        <v>847</v>
      </c>
      <c r="B46" s="15">
        <v>71</v>
      </c>
      <c r="C46" s="15">
        <v>18</v>
      </c>
      <c r="D46" s="15"/>
      <c r="E46" s="15">
        <v>89</v>
      </c>
    </row>
    <row r="47" spans="1:5" x14ac:dyDescent="0.25">
      <c r="A47" s="14" t="s">
        <v>859</v>
      </c>
      <c r="B47" s="15"/>
      <c r="C47" s="15">
        <v>8</v>
      </c>
      <c r="D47" s="15">
        <v>6</v>
      </c>
      <c r="E47" s="15">
        <v>14</v>
      </c>
    </row>
    <row r="48" spans="1:5" x14ac:dyDescent="0.25">
      <c r="A48" s="14" t="s">
        <v>854</v>
      </c>
      <c r="B48" s="15">
        <v>80</v>
      </c>
      <c r="C48" s="15">
        <v>162</v>
      </c>
      <c r="D48" s="15">
        <v>81</v>
      </c>
      <c r="E48" s="15">
        <v>323</v>
      </c>
    </row>
    <row r="49" spans="1:5" x14ac:dyDescent="0.25">
      <c r="A49" s="14" t="s">
        <v>874</v>
      </c>
      <c r="B49" s="15">
        <v>244</v>
      </c>
      <c r="C49" s="15">
        <v>520</v>
      </c>
      <c r="D49" s="15">
        <v>147</v>
      </c>
      <c r="E49" s="15">
        <v>911</v>
      </c>
    </row>
    <row r="52" spans="1:5" x14ac:dyDescent="0.25">
      <c r="A52" s="17" t="s">
        <v>888</v>
      </c>
      <c r="B52" s="17" t="s">
        <v>893</v>
      </c>
      <c r="C52" s="17" t="s">
        <v>894</v>
      </c>
    </row>
    <row r="53" spans="1:5" x14ac:dyDescent="0.25">
      <c r="A53" s="18" t="s">
        <v>29</v>
      </c>
      <c r="B53" s="19">
        <v>20941000</v>
      </c>
      <c r="C53" s="20">
        <v>574</v>
      </c>
    </row>
    <row r="54" spans="1:5" x14ac:dyDescent="0.25">
      <c r="A54" s="18" t="s">
        <v>57</v>
      </c>
      <c r="B54" s="19">
        <v>21485000</v>
      </c>
      <c r="C54" s="20">
        <v>337</v>
      </c>
    </row>
    <row r="55" spans="1:5" x14ac:dyDescent="0.25">
      <c r="A55" s="18" t="s">
        <v>874</v>
      </c>
      <c r="B55" s="19">
        <v>42426000</v>
      </c>
      <c r="C55" s="20">
        <v>911</v>
      </c>
    </row>
    <row r="57" spans="1:5" x14ac:dyDescent="0.25">
      <c r="A57" s="21"/>
      <c r="B57" s="21"/>
      <c r="C57" s="21"/>
      <c r="D57" s="21"/>
    </row>
    <row r="58" spans="1:5" x14ac:dyDescent="0.25">
      <c r="A58" s="21" t="s">
        <v>876</v>
      </c>
      <c r="B58" s="21" t="s">
        <v>895</v>
      </c>
      <c r="C58" s="21" t="s">
        <v>873</v>
      </c>
      <c r="D58" s="21" t="s">
        <v>872</v>
      </c>
    </row>
    <row r="59" spans="1:5" x14ac:dyDescent="0.25">
      <c r="A59" s="22" t="s">
        <v>854</v>
      </c>
      <c r="B59" s="23">
        <v>323</v>
      </c>
      <c r="C59" s="28">
        <v>5733000</v>
      </c>
      <c r="D59" s="28">
        <v>3087000</v>
      </c>
    </row>
    <row r="60" spans="1:5" x14ac:dyDescent="0.25">
      <c r="A60" s="22" t="s">
        <v>853</v>
      </c>
      <c r="B60" s="23">
        <v>166</v>
      </c>
      <c r="C60" s="28">
        <v>4419320.0000000009</v>
      </c>
      <c r="D60" s="28">
        <v>2079679.9999999998</v>
      </c>
    </row>
    <row r="61" spans="1:5" x14ac:dyDescent="0.25">
      <c r="A61" s="22" t="s">
        <v>864</v>
      </c>
      <c r="B61" s="23">
        <v>138</v>
      </c>
      <c r="C61" s="28">
        <v>0</v>
      </c>
      <c r="D61" s="28">
        <v>0</v>
      </c>
    </row>
    <row r="62" spans="1:5" x14ac:dyDescent="0.25">
      <c r="A62" s="22" t="s">
        <v>847</v>
      </c>
      <c r="B62" s="23">
        <v>89</v>
      </c>
      <c r="C62" s="28">
        <v>4358250</v>
      </c>
      <c r="D62" s="28">
        <v>2346750</v>
      </c>
    </row>
    <row r="63" spans="1:5" x14ac:dyDescent="0.25">
      <c r="A63" s="22" t="s">
        <v>855</v>
      </c>
      <c r="B63" s="23">
        <v>73</v>
      </c>
      <c r="C63" s="28">
        <v>4994010</v>
      </c>
      <c r="D63" s="28">
        <v>2932990</v>
      </c>
    </row>
    <row r="64" spans="1:5" x14ac:dyDescent="0.25">
      <c r="A64" s="22" t="s">
        <v>848</v>
      </c>
      <c r="B64" s="23">
        <v>28</v>
      </c>
      <c r="C64" s="28">
        <v>2170560</v>
      </c>
      <c r="D64" s="28">
        <v>1021440</v>
      </c>
    </row>
    <row r="65" spans="1:4" x14ac:dyDescent="0.25">
      <c r="A65" s="22" t="s">
        <v>871</v>
      </c>
      <c r="B65" s="23">
        <v>24</v>
      </c>
      <c r="C65" s="28">
        <v>0</v>
      </c>
      <c r="D65" s="28">
        <v>0</v>
      </c>
    </row>
    <row r="66" spans="1:4" x14ac:dyDescent="0.25">
      <c r="A66" s="22" t="s">
        <v>859</v>
      </c>
      <c r="B66" s="23">
        <v>14</v>
      </c>
      <c r="C66" s="28">
        <v>741000</v>
      </c>
      <c r="D66" s="28">
        <v>399000</v>
      </c>
    </row>
    <row r="67" spans="1:4" x14ac:dyDescent="0.25">
      <c r="A67" s="22" t="s">
        <v>856</v>
      </c>
      <c r="B67" s="23">
        <v>14</v>
      </c>
      <c r="C67" s="28">
        <v>523270</v>
      </c>
      <c r="D67" s="28">
        <v>213730</v>
      </c>
    </row>
    <row r="68" spans="1:4" x14ac:dyDescent="0.25">
      <c r="A68" s="22" t="s">
        <v>857</v>
      </c>
      <c r="B68" s="23">
        <v>10</v>
      </c>
      <c r="C68" s="28">
        <v>413000</v>
      </c>
      <c r="D68" s="28">
        <v>177000</v>
      </c>
    </row>
    <row r="69" spans="1:4" x14ac:dyDescent="0.25">
      <c r="A69" s="22" t="s">
        <v>849</v>
      </c>
      <c r="B69" s="23">
        <v>10</v>
      </c>
      <c r="C69" s="28">
        <v>1882440</v>
      </c>
      <c r="D69" s="28">
        <v>1105560</v>
      </c>
    </row>
    <row r="70" spans="1:4" x14ac:dyDescent="0.25">
      <c r="A70" s="22" t="s">
        <v>851</v>
      </c>
      <c r="B70" s="23">
        <v>8</v>
      </c>
      <c r="C70" s="28">
        <v>834960</v>
      </c>
      <c r="D70" s="28">
        <v>341040</v>
      </c>
    </row>
    <row r="71" spans="1:4" x14ac:dyDescent="0.25">
      <c r="A71" s="22" t="s">
        <v>862</v>
      </c>
      <c r="B71" s="23">
        <v>4</v>
      </c>
      <c r="C71" s="28">
        <v>310080</v>
      </c>
      <c r="D71" s="28">
        <v>145920</v>
      </c>
    </row>
    <row r="72" spans="1:4" x14ac:dyDescent="0.25">
      <c r="A72" s="22" t="s">
        <v>858</v>
      </c>
      <c r="B72" s="23">
        <v>3</v>
      </c>
      <c r="C72" s="28">
        <v>246330</v>
      </c>
      <c r="D72" s="28">
        <v>110670</v>
      </c>
    </row>
    <row r="73" spans="1:4" x14ac:dyDescent="0.25">
      <c r="A73" s="22" t="s">
        <v>850</v>
      </c>
      <c r="B73" s="23">
        <v>3</v>
      </c>
      <c r="C73" s="28">
        <v>371699.99999999994</v>
      </c>
      <c r="D73" s="28">
        <v>159300.00000000006</v>
      </c>
    </row>
    <row r="74" spans="1:4" x14ac:dyDescent="0.25">
      <c r="A74" s="22" t="s">
        <v>860</v>
      </c>
      <c r="B74" s="23">
        <v>2</v>
      </c>
      <c r="C74" s="28">
        <v>374220</v>
      </c>
      <c r="D74" s="28">
        <v>219780</v>
      </c>
    </row>
    <row r="75" spans="1:4" x14ac:dyDescent="0.25">
      <c r="A75" s="22" t="s">
        <v>861</v>
      </c>
      <c r="B75" s="23">
        <v>2</v>
      </c>
      <c r="C75" s="28">
        <v>492659.99999999994</v>
      </c>
      <c r="D75" s="28">
        <v>221340.00000000006</v>
      </c>
    </row>
    <row r="76" spans="1:4" x14ac:dyDescent="0.25">
      <c r="A76" s="24" t="s">
        <v>874</v>
      </c>
      <c r="B76" s="25">
        <v>911</v>
      </c>
      <c r="C76" s="29">
        <v>27864800</v>
      </c>
      <c r="D76" s="29">
        <v>14561200</v>
      </c>
    </row>
    <row r="77" spans="1:4" x14ac:dyDescent="0.25">
      <c r="A77" s="27"/>
      <c r="B77" s="27"/>
      <c r="C77" s="27"/>
      <c r="D77" s="27"/>
    </row>
    <row r="78" spans="1:4" x14ac:dyDescent="0.25">
      <c r="A78" s="27"/>
      <c r="B78" s="27"/>
      <c r="C78" s="27"/>
      <c r="D78" s="27"/>
    </row>
    <row r="79" spans="1:4" x14ac:dyDescent="0.25">
      <c r="A79" s="27"/>
      <c r="B79" s="27"/>
      <c r="C79" s="27"/>
      <c r="D79" s="27"/>
    </row>
    <row r="80" spans="1:4" x14ac:dyDescent="0.25">
      <c r="A80" s="27"/>
      <c r="B80" s="27"/>
      <c r="C80" s="27"/>
      <c r="D80" s="27"/>
    </row>
    <row r="81" spans="1:4" x14ac:dyDescent="0.25">
      <c r="A81" s="27"/>
      <c r="B81" s="27"/>
      <c r="C81" s="27"/>
      <c r="D81" s="27"/>
    </row>
    <row r="82" spans="1:4" x14ac:dyDescent="0.25">
      <c r="A82" s="27"/>
      <c r="B82" s="27"/>
      <c r="C82" s="27"/>
      <c r="D82" s="27"/>
    </row>
    <row r="83" spans="1:4" x14ac:dyDescent="0.25">
      <c r="A83" s="27"/>
      <c r="B83" s="27"/>
      <c r="C83" s="27"/>
      <c r="D83" s="27"/>
    </row>
    <row r="84" spans="1:4" x14ac:dyDescent="0.25">
      <c r="A84" s="27"/>
      <c r="B84" s="27"/>
      <c r="C84" s="27"/>
      <c r="D84" s="27"/>
    </row>
    <row r="85" spans="1:4" x14ac:dyDescent="0.25">
      <c r="A85" s="27"/>
      <c r="B85" s="27"/>
      <c r="C85" s="27"/>
      <c r="D85" s="27"/>
    </row>
    <row r="86" spans="1:4" x14ac:dyDescent="0.25">
      <c r="A86" s="27"/>
      <c r="B86" s="27"/>
      <c r="C86" s="27"/>
      <c r="D86" s="27"/>
    </row>
    <row r="87" spans="1:4" x14ac:dyDescent="0.25">
      <c r="A87" s="27"/>
      <c r="B87" s="27"/>
      <c r="C87" s="27"/>
      <c r="D87" s="27"/>
    </row>
    <row r="88" spans="1:4" x14ac:dyDescent="0.25">
      <c r="A88" s="27"/>
      <c r="B88" s="27"/>
      <c r="C88" s="27"/>
      <c r="D88" s="27"/>
    </row>
    <row r="89" spans="1:4" x14ac:dyDescent="0.25">
      <c r="A89" s="27"/>
      <c r="B89" s="27"/>
      <c r="C89" s="27"/>
      <c r="D89" s="27"/>
    </row>
    <row r="90" spans="1:4" x14ac:dyDescent="0.25">
      <c r="A90" s="27"/>
      <c r="B90" s="27"/>
      <c r="C90" s="27"/>
      <c r="D90" s="27"/>
    </row>
    <row r="91" spans="1:4" x14ac:dyDescent="0.25">
      <c r="A91" s="27"/>
      <c r="B91" s="27"/>
      <c r="C91" s="27"/>
      <c r="D91" s="27"/>
    </row>
    <row r="92" spans="1:4" x14ac:dyDescent="0.25">
      <c r="A92" s="27"/>
      <c r="B92" s="27"/>
      <c r="C92" s="27"/>
      <c r="D92" s="27"/>
    </row>
    <row r="93" spans="1:4" x14ac:dyDescent="0.25">
      <c r="A93" s="27"/>
      <c r="B93" s="27"/>
      <c r="C93" s="27"/>
      <c r="D93" s="27"/>
    </row>
    <row r="94" spans="1:4" x14ac:dyDescent="0.25">
      <c r="A94" s="27"/>
      <c r="B94" s="27"/>
      <c r="C94" s="27"/>
      <c r="D94" s="27"/>
    </row>
    <row r="95" spans="1:4" x14ac:dyDescent="0.25">
      <c r="A95" s="27"/>
      <c r="B95" s="27"/>
      <c r="C95" s="27"/>
      <c r="D95" s="27"/>
    </row>
    <row r="96" spans="1:4" x14ac:dyDescent="0.25">
      <c r="A96" s="27"/>
      <c r="B96" s="27"/>
      <c r="C96" s="27"/>
      <c r="D96" s="27"/>
    </row>
    <row r="97" spans="1:4" x14ac:dyDescent="0.25">
      <c r="A97" s="27"/>
      <c r="B97" s="27"/>
      <c r="C97" s="27"/>
      <c r="D97" s="27"/>
    </row>
    <row r="98" spans="1:4" x14ac:dyDescent="0.25">
      <c r="A98" s="27"/>
      <c r="B98" s="27"/>
      <c r="C98" s="27"/>
      <c r="D98" s="27"/>
    </row>
    <row r="99" spans="1:4" x14ac:dyDescent="0.25">
      <c r="A99" s="27"/>
      <c r="B99" s="27"/>
      <c r="C99" s="27"/>
      <c r="D99" s="27"/>
    </row>
    <row r="100" spans="1:4" x14ac:dyDescent="0.25">
      <c r="A100" s="27"/>
      <c r="B100" s="27"/>
      <c r="C100" s="27"/>
      <c r="D100" s="27"/>
    </row>
    <row r="101" spans="1:4" x14ac:dyDescent="0.25">
      <c r="A101" s="27"/>
      <c r="B101" s="27"/>
      <c r="C101" s="27"/>
      <c r="D101" s="27"/>
    </row>
    <row r="102" spans="1:4" x14ac:dyDescent="0.25">
      <c r="A102" s="27"/>
      <c r="B102" s="27"/>
      <c r="C102" s="27"/>
      <c r="D102" s="27"/>
    </row>
    <row r="103" spans="1:4" x14ac:dyDescent="0.25">
      <c r="A103" s="27"/>
      <c r="B103" s="27"/>
      <c r="C103" s="27"/>
      <c r="D103" s="27"/>
    </row>
    <row r="104" spans="1:4" x14ac:dyDescent="0.25">
      <c r="A104" s="27"/>
      <c r="B104" s="27"/>
      <c r="C104" s="27"/>
      <c r="D104" s="27"/>
    </row>
    <row r="105" spans="1:4" x14ac:dyDescent="0.25">
      <c r="A105" s="27"/>
      <c r="B105" s="27"/>
      <c r="C105" s="27"/>
      <c r="D105" s="27"/>
    </row>
    <row r="106" spans="1:4" x14ac:dyDescent="0.25">
      <c r="A106" s="27"/>
      <c r="B106" s="27"/>
      <c r="C106" s="27"/>
      <c r="D106" s="27"/>
    </row>
    <row r="107" spans="1:4" x14ac:dyDescent="0.25">
      <c r="A107" s="27"/>
      <c r="B107" s="27"/>
      <c r="C107" s="27"/>
      <c r="D107" s="27"/>
    </row>
    <row r="108" spans="1:4" x14ac:dyDescent="0.25">
      <c r="A108" s="27"/>
      <c r="B108" s="27"/>
      <c r="C108" s="27"/>
      <c r="D108" s="27"/>
    </row>
    <row r="109" spans="1:4" x14ac:dyDescent="0.25">
      <c r="A109" s="27"/>
      <c r="B109" s="27"/>
      <c r="C109" s="27"/>
      <c r="D109" s="27"/>
    </row>
    <row r="110" spans="1:4" x14ac:dyDescent="0.25">
      <c r="A110" s="27"/>
      <c r="B110" s="27"/>
      <c r="C110" s="27"/>
      <c r="D110" s="27"/>
    </row>
    <row r="111" spans="1:4" x14ac:dyDescent="0.25">
      <c r="A111" s="27"/>
      <c r="B111" s="27"/>
      <c r="C111" s="27"/>
      <c r="D111" s="27"/>
    </row>
    <row r="112" spans="1:4" x14ac:dyDescent="0.25">
      <c r="A112" s="27"/>
      <c r="B112" s="27"/>
      <c r="C112" s="27"/>
      <c r="D112" s="27"/>
    </row>
    <row r="113" spans="1:4" x14ac:dyDescent="0.25">
      <c r="A113" s="27"/>
      <c r="B113" s="27"/>
      <c r="C113" s="27"/>
      <c r="D113" s="27"/>
    </row>
    <row r="114" spans="1:4" x14ac:dyDescent="0.25">
      <c r="A114" s="27"/>
      <c r="B114" s="27"/>
      <c r="C114" s="27"/>
      <c r="D114" s="27"/>
    </row>
    <row r="115" spans="1:4" x14ac:dyDescent="0.25">
      <c r="A115" s="27"/>
      <c r="B115" s="27"/>
      <c r="C115" s="27"/>
      <c r="D115" s="27"/>
    </row>
    <row r="116" spans="1:4" x14ac:dyDescent="0.25">
      <c r="A116" s="27"/>
      <c r="B116" s="27"/>
      <c r="C116" s="27"/>
      <c r="D116" s="27"/>
    </row>
    <row r="117" spans="1:4" x14ac:dyDescent="0.25">
      <c r="A117" s="27"/>
      <c r="B117" s="27"/>
      <c r="C117" s="27"/>
      <c r="D117" s="27"/>
    </row>
    <row r="118" spans="1:4" x14ac:dyDescent="0.25">
      <c r="A118" s="27"/>
      <c r="B118" s="27"/>
      <c r="C118" s="27"/>
      <c r="D118" s="27"/>
    </row>
    <row r="119" spans="1:4" x14ac:dyDescent="0.25">
      <c r="A119" s="27"/>
      <c r="B119" s="27"/>
      <c r="C119" s="27"/>
      <c r="D119" s="27"/>
    </row>
    <row r="120" spans="1:4" x14ac:dyDescent="0.25">
      <c r="A120" s="27"/>
      <c r="B120" s="27"/>
      <c r="C120" s="27"/>
      <c r="D120" s="27"/>
    </row>
    <row r="121" spans="1:4" x14ac:dyDescent="0.25">
      <c r="A121" s="27"/>
      <c r="B121" s="27"/>
      <c r="C121" s="27"/>
      <c r="D121" s="27"/>
    </row>
    <row r="122" spans="1:4" x14ac:dyDescent="0.25">
      <c r="A122" s="27"/>
      <c r="B122" s="27"/>
      <c r="C122" s="27"/>
      <c r="D122" s="27"/>
    </row>
    <row r="123" spans="1:4" x14ac:dyDescent="0.25">
      <c r="A123" s="27"/>
      <c r="B123" s="27"/>
      <c r="C123" s="27"/>
      <c r="D123" s="27"/>
    </row>
    <row r="124" spans="1:4" x14ac:dyDescent="0.25">
      <c r="A124" s="27"/>
      <c r="B124" s="27"/>
      <c r="C124" s="27"/>
      <c r="D124" s="27"/>
    </row>
    <row r="125" spans="1:4" x14ac:dyDescent="0.25">
      <c r="A125" s="27"/>
      <c r="B125" s="27"/>
      <c r="C125" s="27"/>
      <c r="D125" s="27"/>
    </row>
    <row r="126" spans="1:4" x14ac:dyDescent="0.25">
      <c r="A126" s="27"/>
      <c r="B126" s="27"/>
      <c r="C126" s="27"/>
      <c r="D126" s="27"/>
    </row>
    <row r="127" spans="1:4" x14ac:dyDescent="0.25">
      <c r="A127" s="27"/>
      <c r="B127" s="27"/>
      <c r="C127" s="27"/>
      <c r="D127" s="27"/>
    </row>
    <row r="128" spans="1:4" x14ac:dyDescent="0.25">
      <c r="A128" s="27"/>
      <c r="B128" s="27"/>
      <c r="C128" s="27"/>
      <c r="D128" s="27"/>
    </row>
    <row r="129" spans="1:4" x14ac:dyDescent="0.25">
      <c r="A129" s="27"/>
      <c r="B129" s="27"/>
      <c r="C129" s="27"/>
      <c r="D129" s="27"/>
    </row>
    <row r="130" spans="1:4" x14ac:dyDescent="0.25">
      <c r="A130" s="27"/>
      <c r="B130" s="27"/>
      <c r="C130" s="27"/>
      <c r="D130" s="27"/>
    </row>
    <row r="131" spans="1:4" x14ac:dyDescent="0.25">
      <c r="A131" s="27"/>
      <c r="B131" s="27"/>
      <c r="C131" s="27"/>
      <c r="D131" s="27"/>
    </row>
    <row r="132" spans="1:4" x14ac:dyDescent="0.25">
      <c r="A132" s="27"/>
      <c r="B132" s="27"/>
      <c r="C132" s="27"/>
      <c r="D132" s="27"/>
    </row>
    <row r="133" spans="1:4" x14ac:dyDescent="0.25">
      <c r="A133" s="27"/>
      <c r="B133" s="27"/>
      <c r="C133" s="27"/>
      <c r="D133" s="27"/>
    </row>
    <row r="134" spans="1:4" x14ac:dyDescent="0.25">
      <c r="A134" s="27"/>
      <c r="B134" s="27"/>
      <c r="C134" s="27"/>
      <c r="D134" s="27"/>
    </row>
    <row r="135" spans="1:4" x14ac:dyDescent="0.25">
      <c r="A135" s="27"/>
      <c r="B135" s="27"/>
      <c r="C135" s="27"/>
      <c r="D135" s="27"/>
    </row>
    <row r="136" spans="1:4" x14ac:dyDescent="0.25">
      <c r="A136" s="27"/>
      <c r="B136" s="27"/>
      <c r="C136" s="27"/>
      <c r="D136" s="27"/>
    </row>
    <row r="137" spans="1:4" x14ac:dyDescent="0.25">
      <c r="A137" s="27"/>
      <c r="B137" s="27"/>
      <c r="C137" s="27"/>
      <c r="D137" s="27"/>
    </row>
    <row r="138" spans="1:4" x14ac:dyDescent="0.25">
      <c r="A138" s="27"/>
      <c r="B138" s="27"/>
      <c r="C138" s="27"/>
      <c r="D138" s="27"/>
    </row>
    <row r="139" spans="1:4" x14ac:dyDescent="0.25">
      <c r="A139" s="27"/>
      <c r="B139" s="27"/>
      <c r="C139" s="27"/>
      <c r="D139" s="27"/>
    </row>
    <row r="140" spans="1:4" x14ac:dyDescent="0.25">
      <c r="A140" s="27"/>
      <c r="B140" s="27"/>
      <c r="C140" s="27"/>
      <c r="D140" s="27"/>
    </row>
    <row r="141" spans="1:4" x14ac:dyDescent="0.25">
      <c r="A141" s="27"/>
      <c r="B141" s="27"/>
      <c r="C141" s="27"/>
      <c r="D141" s="27"/>
    </row>
    <row r="142" spans="1:4" x14ac:dyDescent="0.25">
      <c r="A142" s="27"/>
      <c r="B142" s="27"/>
      <c r="C142" s="27"/>
      <c r="D142" s="27"/>
    </row>
    <row r="143" spans="1:4" x14ac:dyDescent="0.25">
      <c r="A143" s="27"/>
      <c r="B143" s="27"/>
      <c r="C143" s="27"/>
      <c r="D143" s="27"/>
    </row>
    <row r="144" spans="1:4" x14ac:dyDescent="0.25">
      <c r="A144" s="27"/>
      <c r="B144" s="27"/>
      <c r="C144" s="27"/>
      <c r="D144" s="27"/>
    </row>
    <row r="145" spans="1:4" x14ac:dyDescent="0.25">
      <c r="A145" s="27"/>
      <c r="B145" s="27"/>
      <c r="C145" s="27"/>
      <c r="D145" s="27"/>
    </row>
    <row r="146" spans="1:4" x14ac:dyDescent="0.25">
      <c r="A146" s="27"/>
      <c r="B146" s="27"/>
      <c r="C146" s="27"/>
      <c r="D146" s="27"/>
    </row>
    <row r="147" spans="1:4" x14ac:dyDescent="0.25">
      <c r="A147" s="27"/>
      <c r="B147" s="27"/>
      <c r="C147" s="27"/>
      <c r="D147" s="27"/>
    </row>
    <row r="148" spans="1:4" x14ac:dyDescent="0.25">
      <c r="A148" s="27"/>
      <c r="B148" s="27"/>
      <c r="C148" s="27"/>
      <c r="D148" s="27"/>
    </row>
    <row r="149" spans="1:4" x14ac:dyDescent="0.25">
      <c r="A149" s="27"/>
      <c r="B149" s="27"/>
      <c r="C149" s="27"/>
      <c r="D149" s="27"/>
    </row>
    <row r="150" spans="1:4" x14ac:dyDescent="0.25">
      <c r="A150" s="27"/>
      <c r="B150" s="27"/>
      <c r="C150" s="27"/>
      <c r="D150" s="27"/>
    </row>
    <row r="151" spans="1:4" x14ac:dyDescent="0.25">
      <c r="A151" s="27"/>
      <c r="B151" s="27"/>
      <c r="C151" s="27"/>
      <c r="D151" s="27"/>
    </row>
    <row r="152" spans="1:4" x14ac:dyDescent="0.25">
      <c r="A152" s="27"/>
      <c r="B152" s="27"/>
      <c r="C152" s="27"/>
      <c r="D152" s="27"/>
    </row>
    <row r="153" spans="1:4" x14ac:dyDescent="0.25">
      <c r="A153" s="27"/>
      <c r="B153" s="27"/>
      <c r="C153" s="27"/>
      <c r="D153" s="27"/>
    </row>
    <row r="154" spans="1:4" x14ac:dyDescent="0.25">
      <c r="A154" s="27"/>
      <c r="B154" s="27"/>
      <c r="C154" s="27"/>
      <c r="D154" s="27"/>
    </row>
    <row r="155" spans="1:4" x14ac:dyDescent="0.25">
      <c r="A155" s="27"/>
      <c r="B155" s="27"/>
      <c r="C155" s="27"/>
      <c r="D155" s="27"/>
    </row>
    <row r="156" spans="1:4" x14ac:dyDescent="0.25">
      <c r="A156" s="27"/>
      <c r="B156" s="27"/>
      <c r="C156" s="27"/>
      <c r="D156" s="27"/>
    </row>
    <row r="157" spans="1:4" x14ac:dyDescent="0.25">
      <c r="A157" s="27"/>
      <c r="B157" s="27"/>
      <c r="C157" s="27"/>
      <c r="D157" s="27"/>
    </row>
    <row r="158" spans="1:4" x14ac:dyDescent="0.25">
      <c r="A158" s="27"/>
      <c r="B158" s="27"/>
      <c r="C158" s="27"/>
      <c r="D158" s="27"/>
    </row>
    <row r="159" spans="1:4" x14ac:dyDescent="0.25">
      <c r="A159" s="27"/>
      <c r="B159" s="27"/>
      <c r="C159" s="27"/>
      <c r="D159" s="27"/>
    </row>
    <row r="160" spans="1:4" x14ac:dyDescent="0.25">
      <c r="A160" s="27"/>
      <c r="B160" s="27"/>
      <c r="C160" s="27"/>
      <c r="D160" s="27"/>
    </row>
    <row r="161" spans="1:4" x14ac:dyDescent="0.25">
      <c r="A161" s="27"/>
      <c r="B161" s="27"/>
      <c r="C161" s="27"/>
      <c r="D161" s="27"/>
    </row>
    <row r="162" spans="1:4" x14ac:dyDescent="0.25">
      <c r="A162" s="27"/>
      <c r="B162" s="27"/>
      <c r="C162" s="27"/>
      <c r="D162" s="27"/>
    </row>
    <row r="163" spans="1:4" x14ac:dyDescent="0.25">
      <c r="A163" s="27"/>
      <c r="B163" s="27"/>
      <c r="C163" s="27"/>
      <c r="D163" s="27"/>
    </row>
    <row r="164" spans="1:4" x14ac:dyDescent="0.25">
      <c r="A164" s="27"/>
      <c r="B164" s="27"/>
      <c r="C164" s="27"/>
      <c r="D164" s="27"/>
    </row>
    <row r="165" spans="1:4" x14ac:dyDescent="0.25">
      <c r="A165" s="27"/>
      <c r="B165" s="27"/>
      <c r="C165" s="27"/>
      <c r="D165" s="27"/>
    </row>
    <row r="166" spans="1:4" x14ac:dyDescent="0.25">
      <c r="A166" s="27"/>
      <c r="B166" s="27"/>
      <c r="C166" s="27"/>
      <c r="D166" s="27"/>
    </row>
    <row r="167" spans="1:4" x14ac:dyDescent="0.25">
      <c r="A167" s="27"/>
      <c r="B167" s="27"/>
      <c r="C167" s="27"/>
      <c r="D167" s="27"/>
    </row>
    <row r="168" spans="1:4" x14ac:dyDescent="0.25">
      <c r="A168" s="27"/>
      <c r="B168" s="27"/>
      <c r="C168" s="27"/>
      <c r="D168" s="27"/>
    </row>
    <row r="169" spans="1:4" x14ac:dyDescent="0.25">
      <c r="A169" s="27"/>
      <c r="B169" s="27"/>
      <c r="C169" s="27"/>
      <c r="D169" s="27"/>
    </row>
    <row r="170" spans="1:4" x14ac:dyDescent="0.25">
      <c r="A170" s="27"/>
      <c r="B170" s="27"/>
      <c r="C170" s="27"/>
      <c r="D170" s="27"/>
    </row>
    <row r="171" spans="1:4" x14ac:dyDescent="0.25">
      <c r="A171" s="27"/>
      <c r="B171" s="27"/>
      <c r="C171" s="27"/>
      <c r="D171" s="27"/>
    </row>
    <row r="172" spans="1:4" x14ac:dyDescent="0.25">
      <c r="A172" s="27"/>
      <c r="B172" s="27"/>
      <c r="C172" s="27"/>
      <c r="D172" s="27"/>
    </row>
    <row r="173" spans="1:4" x14ac:dyDescent="0.25">
      <c r="A173" s="27"/>
      <c r="B173" s="27"/>
      <c r="C173" s="27"/>
      <c r="D173" s="27"/>
    </row>
    <row r="174" spans="1:4" x14ac:dyDescent="0.25">
      <c r="A174" s="27"/>
      <c r="B174" s="27"/>
      <c r="C174" s="27"/>
      <c r="D174" s="27"/>
    </row>
    <row r="175" spans="1:4" x14ac:dyDescent="0.25">
      <c r="A175" s="27"/>
      <c r="B175" s="27"/>
      <c r="C175" s="27"/>
      <c r="D175" s="27"/>
    </row>
    <row r="176" spans="1:4" x14ac:dyDescent="0.25">
      <c r="A176" s="27"/>
      <c r="B176" s="27"/>
      <c r="C176" s="27"/>
      <c r="D176" s="27"/>
    </row>
    <row r="177" spans="1:4" x14ac:dyDescent="0.25">
      <c r="A177" s="27"/>
      <c r="B177" s="27"/>
      <c r="C177" s="27"/>
      <c r="D177" s="27"/>
    </row>
    <row r="178" spans="1:4" x14ac:dyDescent="0.25">
      <c r="A178" s="27"/>
      <c r="B178" s="27"/>
      <c r="C178" s="27"/>
      <c r="D178" s="27"/>
    </row>
    <row r="179" spans="1:4" x14ac:dyDescent="0.25">
      <c r="A179" s="27"/>
      <c r="B179" s="27"/>
      <c r="C179" s="27"/>
      <c r="D179" s="27"/>
    </row>
    <row r="180" spans="1:4" x14ac:dyDescent="0.25">
      <c r="A180" s="27"/>
      <c r="B180" s="27"/>
      <c r="C180" s="27"/>
      <c r="D180" s="27"/>
    </row>
    <row r="181" spans="1:4" x14ac:dyDescent="0.25">
      <c r="A181" s="27"/>
      <c r="B181" s="27"/>
      <c r="C181" s="27"/>
      <c r="D181" s="27"/>
    </row>
    <row r="182" spans="1:4" x14ac:dyDescent="0.25">
      <c r="A182" s="27"/>
      <c r="B182" s="27"/>
      <c r="C182" s="27"/>
      <c r="D182" s="27"/>
    </row>
    <row r="183" spans="1:4" x14ac:dyDescent="0.25">
      <c r="A183" s="27"/>
      <c r="B183" s="27"/>
      <c r="C183" s="27"/>
      <c r="D183" s="27"/>
    </row>
    <row r="184" spans="1:4" x14ac:dyDescent="0.25">
      <c r="A184" s="27"/>
      <c r="B184" s="27"/>
      <c r="C184" s="27"/>
      <c r="D184" s="27"/>
    </row>
    <row r="185" spans="1:4" x14ac:dyDescent="0.25">
      <c r="A185" s="27"/>
      <c r="B185" s="27"/>
      <c r="C185" s="27"/>
      <c r="D185" s="27"/>
    </row>
    <row r="186" spans="1:4" x14ac:dyDescent="0.25">
      <c r="A186" s="27"/>
      <c r="B186" s="27"/>
      <c r="C186" s="27"/>
      <c r="D186" s="27"/>
    </row>
    <row r="187" spans="1:4" x14ac:dyDescent="0.25">
      <c r="A187" s="26"/>
      <c r="B187" s="26"/>
      <c r="C187" s="26"/>
      <c r="D187" s="26"/>
    </row>
  </sheetData>
  <sortState xmlns:xlrd2="http://schemas.microsoft.com/office/spreadsheetml/2017/richdata2" columnSort="1" ref="E7:G21">
    <sortCondition descending="1" ref="F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3822-D6F8-4F0D-8DCF-31E4A1CE865A}">
  <dimension ref="A1:J912"/>
  <sheetViews>
    <sheetView topLeftCell="B1" workbookViewId="0">
      <selection activeCell="B18" sqref="B18"/>
    </sheetView>
  </sheetViews>
  <sheetFormatPr defaultRowHeight="15" x14ac:dyDescent="0.25"/>
  <cols>
    <col min="1" max="1" width="10.42578125" bestFit="1" customWidth="1"/>
    <col min="2" max="2" width="81.140625" bestFit="1" customWidth="1"/>
    <col min="3" max="3" width="12.28515625" bestFit="1" customWidth="1"/>
    <col min="4" max="5" width="12" bestFit="1" customWidth="1"/>
    <col min="6" max="6" width="13" bestFit="1" customWidth="1"/>
    <col min="7" max="7" width="12.28515625" bestFit="1" customWidth="1"/>
    <col min="8" max="8" width="10.85546875" bestFit="1" customWidth="1"/>
    <col min="9" max="9" width="15.5703125" bestFit="1" customWidth="1"/>
    <col min="10" max="10" width="2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44690</v>
      </c>
      <c r="B2" t="s">
        <v>26</v>
      </c>
      <c r="C2" t="s">
        <v>27</v>
      </c>
      <c r="D2">
        <v>110000</v>
      </c>
      <c r="E2">
        <v>110000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</row>
    <row r="3" spans="1:10" x14ac:dyDescent="0.25">
      <c r="A3" s="1">
        <v>44694</v>
      </c>
      <c r="B3" t="s">
        <v>33</v>
      </c>
      <c r="C3" t="s">
        <v>34</v>
      </c>
      <c r="D3">
        <v>110000</v>
      </c>
      <c r="E3">
        <v>220000</v>
      </c>
      <c r="F3" t="s">
        <v>35</v>
      </c>
      <c r="G3" t="s">
        <v>29</v>
      </c>
      <c r="H3" t="s">
        <v>36</v>
      </c>
      <c r="I3" t="s">
        <v>37</v>
      </c>
      <c r="J3" t="s">
        <v>32</v>
      </c>
    </row>
    <row r="4" spans="1:10" x14ac:dyDescent="0.25">
      <c r="A4" s="1">
        <v>44709</v>
      </c>
      <c r="B4" t="s">
        <v>38</v>
      </c>
      <c r="C4" t="s">
        <v>39</v>
      </c>
      <c r="D4">
        <v>110000</v>
      </c>
      <c r="E4">
        <v>330000</v>
      </c>
      <c r="F4" t="s">
        <v>40</v>
      </c>
      <c r="G4" t="s">
        <v>29</v>
      </c>
      <c r="H4" t="s">
        <v>41</v>
      </c>
      <c r="I4" t="s">
        <v>31</v>
      </c>
      <c r="J4" t="s">
        <v>32</v>
      </c>
    </row>
    <row r="5" spans="1:10" x14ac:dyDescent="0.25">
      <c r="A5" s="1">
        <v>44711</v>
      </c>
      <c r="B5" t="s">
        <v>42</v>
      </c>
      <c r="C5" t="s">
        <v>43</v>
      </c>
      <c r="D5">
        <v>110000</v>
      </c>
      <c r="E5">
        <v>440000</v>
      </c>
      <c r="F5" t="s">
        <v>44</v>
      </c>
      <c r="G5" t="s">
        <v>29</v>
      </c>
      <c r="H5" t="s">
        <v>45</v>
      </c>
      <c r="I5" t="s">
        <v>46</v>
      </c>
      <c r="J5" t="s">
        <v>32</v>
      </c>
    </row>
    <row r="6" spans="1:10" x14ac:dyDescent="0.25">
      <c r="A6" s="1">
        <v>44715</v>
      </c>
      <c r="B6" t="s">
        <v>47</v>
      </c>
      <c r="C6" t="s">
        <v>48</v>
      </c>
      <c r="D6">
        <v>110000</v>
      </c>
      <c r="E6">
        <v>550000</v>
      </c>
      <c r="F6" t="s">
        <v>49</v>
      </c>
      <c r="G6" t="s">
        <v>29</v>
      </c>
      <c r="H6" t="s">
        <v>50</v>
      </c>
      <c r="I6" t="s">
        <v>46</v>
      </c>
      <c r="J6" t="s">
        <v>32</v>
      </c>
    </row>
    <row r="7" spans="1:10" x14ac:dyDescent="0.25">
      <c r="A7" s="1">
        <v>44716</v>
      </c>
      <c r="B7" t="s">
        <v>51</v>
      </c>
      <c r="C7" t="s">
        <v>52</v>
      </c>
      <c r="D7">
        <v>110000</v>
      </c>
      <c r="E7">
        <v>660000</v>
      </c>
      <c r="F7" t="s">
        <v>53</v>
      </c>
      <c r="G7" t="s">
        <v>29</v>
      </c>
      <c r="H7" t="s">
        <v>50</v>
      </c>
      <c r="I7" t="s">
        <v>46</v>
      </c>
      <c r="J7" t="s">
        <v>32</v>
      </c>
    </row>
    <row r="8" spans="1:10" x14ac:dyDescent="0.25">
      <c r="A8" s="1">
        <v>44716</v>
      </c>
      <c r="B8" t="s">
        <v>54</v>
      </c>
      <c r="C8" t="s">
        <v>55</v>
      </c>
      <c r="D8">
        <v>110000</v>
      </c>
      <c r="E8">
        <v>770000</v>
      </c>
      <c r="F8" t="s">
        <v>56</v>
      </c>
      <c r="G8" t="s">
        <v>57</v>
      </c>
      <c r="H8" t="s">
        <v>30</v>
      </c>
      <c r="I8" t="s">
        <v>31</v>
      </c>
      <c r="J8" t="s">
        <v>32</v>
      </c>
    </row>
    <row r="9" spans="1:10" x14ac:dyDescent="0.25">
      <c r="A9" s="1">
        <v>44716</v>
      </c>
      <c r="B9" t="s">
        <v>58</v>
      </c>
      <c r="C9" t="s">
        <v>59</v>
      </c>
      <c r="D9">
        <v>110000</v>
      </c>
      <c r="E9">
        <v>880000</v>
      </c>
      <c r="F9" t="s">
        <v>60</v>
      </c>
      <c r="G9" t="s">
        <v>29</v>
      </c>
      <c r="H9" t="s">
        <v>50</v>
      </c>
      <c r="I9" t="s">
        <v>46</v>
      </c>
      <c r="J9" t="s">
        <v>32</v>
      </c>
    </row>
    <row r="10" spans="1:10" x14ac:dyDescent="0.25">
      <c r="A10" s="1">
        <v>44718</v>
      </c>
      <c r="B10" t="s">
        <v>61</v>
      </c>
      <c r="C10" t="s">
        <v>62</v>
      </c>
      <c r="D10">
        <v>110000</v>
      </c>
      <c r="E10">
        <v>990000</v>
      </c>
      <c r="F10" t="s">
        <v>63</v>
      </c>
      <c r="G10" t="s">
        <v>29</v>
      </c>
      <c r="H10" t="s">
        <v>64</v>
      </c>
      <c r="I10" t="s">
        <v>37</v>
      </c>
      <c r="J10" t="s">
        <v>32</v>
      </c>
    </row>
    <row r="11" spans="1:10" x14ac:dyDescent="0.25">
      <c r="A11" s="1">
        <v>44719</v>
      </c>
      <c r="B11" t="s">
        <v>65</v>
      </c>
      <c r="C11" t="s">
        <v>66</v>
      </c>
      <c r="D11">
        <v>110000</v>
      </c>
      <c r="E11">
        <v>1100000</v>
      </c>
      <c r="F11" t="s">
        <v>67</v>
      </c>
      <c r="G11" t="s">
        <v>29</v>
      </c>
      <c r="H11" t="s">
        <v>30</v>
      </c>
      <c r="I11" t="s">
        <v>31</v>
      </c>
      <c r="J11" t="s">
        <v>32</v>
      </c>
    </row>
    <row r="12" spans="1:10" x14ac:dyDescent="0.25">
      <c r="A12" s="1">
        <v>44719</v>
      </c>
      <c r="B12" t="s">
        <v>68</v>
      </c>
      <c r="C12" t="s">
        <v>69</v>
      </c>
      <c r="D12">
        <v>110000</v>
      </c>
      <c r="E12">
        <v>1210000</v>
      </c>
      <c r="F12" t="s">
        <v>70</v>
      </c>
      <c r="G12" t="s">
        <v>29</v>
      </c>
      <c r="H12" t="s">
        <v>71</v>
      </c>
      <c r="I12" t="s">
        <v>37</v>
      </c>
      <c r="J12" t="s">
        <v>32</v>
      </c>
    </row>
    <row r="13" spans="1:10" x14ac:dyDescent="0.25">
      <c r="A13" s="1">
        <v>44733</v>
      </c>
      <c r="B13" t="s">
        <v>72</v>
      </c>
      <c r="C13" t="s">
        <v>73</v>
      </c>
      <c r="D13">
        <v>110000</v>
      </c>
      <c r="E13">
        <v>1320000</v>
      </c>
      <c r="F13" t="s">
        <v>74</v>
      </c>
      <c r="G13" t="s">
        <v>29</v>
      </c>
      <c r="H13" t="s">
        <v>36</v>
      </c>
      <c r="I13" t="s">
        <v>37</v>
      </c>
      <c r="J13" t="s">
        <v>32</v>
      </c>
    </row>
    <row r="14" spans="1:10" x14ac:dyDescent="0.25">
      <c r="A14" s="1">
        <v>44733</v>
      </c>
      <c r="B14" t="s">
        <v>75</v>
      </c>
      <c r="C14" t="s">
        <v>76</v>
      </c>
      <c r="D14">
        <v>149000</v>
      </c>
      <c r="E14">
        <v>1469000</v>
      </c>
      <c r="F14" t="s">
        <v>77</v>
      </c>
      <c r="G14" t="s">
        <v>29</v>
      </c>
      <c r="H14" t="s">
        <v>30</v>
      </c>
      <c r="I14" t="s">
        <v>31</v>
      </c>
      <c r="J14" t="s">
        <v>32</v>
      </c>
    </row>
    <row r="15" spans="1:10" x14ac:dyDescent="0.25">
      <c r="A15" s="1">
        <v>44733</v>
      </c>
      <c r="B15" t="s">
        <v>78</v>
      </c>
      <c r="C15" t="s">
        <v>79</v>
      </c>
      <c r="D15">
        <v>149000</v>
      </c>
      <c r="E15">
        <v>1618000</v>
      </c>
      <c r="F15" t="s">
        <v>80</v>
      </c>
      <c r="G15" t="s">
        <v>29</v>
      </c>
      <c r="H15" t="s">
        <v>30</v>
      </c>
      <c r="I15" t="s">
        <v>31</v>
      </c>
      <c r="J15" t="s">
        <v>32</v>
      </c>
    </row>
    <row r="16" spans="1:10" x14ac:dyDescent="0.25">
      <c r="A16" s="1">
        <v>44736</v>
      </c>
      <c r="B16" t="s">
        <v>81</v>
      </c>
      <c r="C16" t="s">
        <v>82</v>
      </c>
      <c r="D16">
        <v>112500</v>
      </c>
      <c r="E16">
        <v>1730500</v>
      </c>
      <c r="F16" t="s">
        <v>83</v>
      </c>
      <c r="G16" t="s">
        <v>29</v>
      </c>
      <c r="H16" t="s">
        <v>84</v>
      </c>
      <c r="I16" t="s">
        <v>46</v>
      </c>
      <c r="J16" t="s">
        <v>85</v>
      </c>
    </row>
    <row r="17" spans="1:10" x14ac:dyDescent="0.25">
      <c r="A17" s="1">
        <v>44736</v>
      </c>
      <c r="B17" t="s">
        <v>86</v>
      </c>
      <c r="D17">
        <v>110000</v>
      </c>
      <c r="E17">
        <v>1840500</v>
      </c>
      <c r="F17" t="s">
        <v>83</v>
      </c>
      <c r="G17" t="s">
        <v>29</v>
      </c>
      <c r="H17" t="s">
        <v>84</v>
      </c>
      <c r="I17" t="s">
        <v>46</v>
      </c>
      <c r="J17" t="s">
        <v>32</v>
      </c>
    </row>
    <row r="18" spans="1:10" x14ac:dyDescent="0.25">
      <c r="A18" s="1">
        <v>44736</v>
      </c>
      <c r="B18" t="s">
        <v>87</v>
      </c>
      <c r="D18">
        <v>332000</v>
      </c>
      <c r="E18">
        <v>2172500</v>
      </c>
      <c r="F18" t="s">
        <v>88</v>
      </c>
      <c r="G18" t="s">
        <v>29</v>
      </c>
      <c r="H18" t="s">
        <v>30</v>
      </c>
      <c r="I18" t="s">
        <v>31</v>
      </c>
      <c r="J18" t="s">
        <v>32</v>
      </c>
    </row>
    <row r="19" spans="1:10" x14ac:dyDescent="0.25">
      <c r="A19" s="1">
        <v>44740</v>
      </c>
      <c r="B19" t="s">
        <v>89</v>
      </c>
      <c r="C19" t="s">
        <v>90</v>
      </c>
      <c r="D19">
        <v>110000</v>
      </c>
      <c r="E19">
        <v>2282500</v>
      </c>
      <c r="F19" t="s">
        <v>91</v>
      </c>
      <c r="G19" t="s">
        <v>57</v>
      </c>
      <c r="H19" t="s">
        <v>41</v>
      </c>
      <c r="I19" t="s">
        <v>31</v>
      </c>
      <c r="J19" t="s">
        <v>32</v>
      </c>
    </row>
    <row r="20" spans="1:10" x14ac:dyDescent="0.25">
      <c r="A20" s="1">
        <v>44742</v>
      </c>
      <c r="B20" t="s">
        <v>92</v>
      </c>
      <c r="C20" t="s">
        <v>93</v>
      </c>
      <c r="D20">
        <v>110000</v>
      </c>
      <c r="E20">
        <v>2392500</v>
      </c>
      <c r="F20" t="s">
        <v>94</v>
      </c>
      <c r="G20" t="s">
        <v>57</v>
      </c>
      <c r="H20" t="s">
        <v>95</v>
      </c>
      <c r="I20" t="s">
        <v>46</v>
      </c>
      <c r="J20" t="s">
        <v>32</v>
      </c>
    </row>
    <row r="21" spans="1:10" x14ac:dyDescent="0.25">
      <c r="A21" s="1">
        <v>44743</v>
      </c>
      <c r="B21" t="s">
        <v>96</v>
      </c>
      <c r="C21" t="s">
        <v>97</v>
      </c>
      <c r="D21">
        <v>110000</v>
      </c>
      <c r="E21">
        <v>2502500</v>
      </c>
      <c r="F21" t="s">
        <v>98</v>
      </c>
      <c r="G21" t="s">
        <v>57</v>
      </c>
      <c r="H21" t="s">
        <v>50</v>
      </c>
      <c r="I21" t="s">
        <v>46</v>
      </c>
      <c r="J21" t="s">
        <v>32</v>
      </c>
    </row>
    <row r="22" spans="1:10" ht="15.75" customHeight="1" x14ac:dyDescent="0.25">
      <c r="A22" s="1">
        <v>44743</v>
      </c>
      <c r="B22" t="s">
        <v>99</v>
      </c>
      <c r="C22" t="s">
        <v>100</v>
      </c>
      <c r="D22">
        <v>110000</v>
      </c>
      <c r="E22">
        <v>2612500</v>
      </c>
      <c r="F22" t="s">
        <v>101</v>
      </c>
      <c r="G22" t="s">
        <v>57</v>
      </c>
      <c r="H22" t="s">
        <v>36</v>
      </c>
      <c r="I22" t="s">
        <v>37</v>
      </c>
      <c r="J22" t="s">
        <v>32</v>
      </c>
    </row>
    <row r="23" spans="1:10" x14ac:dyDescent="0.25">
      <c r="A23" s="1">
        <v>44748</v>
      </c>
      <c r="B23" t="s">
        <v>102</v>
      </c>
      <c r="C23" t="s">
        <v>103</v>
      </c>
      <c r="D23">
        <v>212000</v>
      </c>
      <c r="E23">
        <v>2824500</v>
      </c>
      <c r="F23" t="s">
        <v>104</v>
      </c>
      <c r="G23" t="s">
        <v>57</v>
      </c>
      <c r="H23" t="s">
        <v>45</v>
      </c>
      <c r="I23" t="s">
        <v>46</v>
      </c>
      <c r="J23" t="s">
        <v>32</v>
      </c>
    </row>
    <row r="24" spans="1:10" x14ac:dyDescent="0.25">
      <c r="A24" s="1">
        <v>44749</v>
      </c>
      <c r="B24" t="s">
        <v>105</v>
      </c>
      <c r="C24" t="s">
        <v>106</v>
      </c>
      <c r="D24">
        <v>149000</v>
      </c>
      <c r="E24">
        <v>2973500</v>
      </c>
      <c r="F24" t="s">
        <v>107</v>
      </c>
      <c r="G24" t="s">
        <v>29</v>
      </c>
      <c r="H24" t="s">
        <v>36</v>
      </c>
      <c r="I24" t="s">
        <v>37</v>
      </c>
      <c r="J24" t="s">
        <v>32</v>
      </c>
    </row>
    <row r="25" spans="1:10" x14ac:dyDescent="0.25">
      <c r="A25" s="1">
        <v>44759</v>
      </c>
      <c r="B25" t="s">
        <v>108</v>
      </c>
      <c r="C25" t="s">
        <v>109</v>
      </c>
      <c r="D25">
        <v>110000</v>
      </c>
      <c r="E25">
        <v>3083500</v>
      </c>
      <c r="F25" t="s">
        <v>110</v>
      </c>
      <c r="G25" t="s">
        <v>29</v>
      </c>
      <c r="H25" t="s">
        <v>45</v>
      </c>
      <c r="I25" t="s">
        <v>46</v>
      </c>
      <c r="J25" t="s">
        <v>32</v>
      </c>
    </row>
    <row r="26" spans="1:10" x14ac:dyDescent="0.25">
      <c r="A26" s="1">
        <v>44760</v>
      </c>
      <c r="B26" t="s">
        <v>111</v>
      </c>
      <c r="C26" t="s">
        <v>112</v>
      </c>
      <c r="D26">
        <v>110000</v>
      </c>
      <c r="E26">
        <v>3193500</v>
      </c>
      <c r="F26" t="s">
        <v>113</v>
      </c>
      <c r="G26" t="s">
        <v>57</v>
      </c>
      <c r="H26" t="s">
        <v>36</v>
      </c>
      <c r="I26" t="s">
        <v>37</v>
      </c>
      <c r="J26" t="s">
        <v>32</v>
      </c>
    </row>
    <row r="27" spans="1:10" x14ac:dyDescent="0.25">
      <c r="A27" s="1">
        <v>44762</v>
      </c>
      <c r="B27" t="s">
        <v>114</v>
      </c>
      <c r="C27" t="s">
        <v>115</v>
      </c>
      <c r="D27">
        <v>110000</v>
      </c>
      <c r="E27">
        <v>3303500</v>
      </c>
      <c r="F27" t="s">
        <v>116</v>
      </c>
      <c r="G27" t="s">
        <v>57</v>
      </c>
      <c r="H27" t="s">
        <v>41</v>
      </c>
      <c r="I27" t="s">
        <v>31</v>
      </c>
      <c r="J27" t="s">
        <v>32</v>
      </c>
    </row>
    <row r="28" spans="1:10" x14ac:dyDescent="0.25">
      <c r="A28" s="1">
        <v>44763</v>
      </c>
      <c r="B28" t="s">
        <v>117</v>
      </c>
      <c r="C28" t="s">
        <v>118</v>
      </c>
      <c r="D28">
        <v>110000</v>
      </c>
      <c r="E28">
        <v>3413500</v>
      </c>
      <c r="F28" t="s">
        <v>119</v>
      </c>
      <c r="G28" t="s">
        <v>57</v>
      </c>
      <c r="H28" t="s">
        <v>41</v>
      </c>
      <c r="I28" t="s">
        <v>31</v>
      </c>
      <c r="J28" t="s">
        <v>32</v>
      </c>
    </row>
    <row r="29" spans="1:10" x14ac:dyDescent="0.25">
      <c r="A29" s="1">
        <v>44764</v>
      </c>
      <c r="B29" t="s">
        <v>120</v>
      </c>
      <c r="C29" t="s">
        <v>121</v>
      </c>
      <c r="D29">
        <v>149000</v>
      </c>
      <c r="E29">
        <v>3562500</v>
      </c>
      <c r="F29" t="s">
        <v>122</v>
      </c>
      <c r="G29" t="s">
        <v>29</v>
      </c>
      <c r="H29" t="s">
        <v>123</v>
      </c>
      <c r="I29" t="s">
        <v>31</v>
      </c>
      <c r="J29" t="s">
        <v>32</v>
      </c>
    </row>
    <row r="30" spans="1:10" x14ac:dyDescent="0.25">
      <c r="A30" s="1">
        <v>44764</v>
      </c>
      <c r="B30" t="s">
        <v>124</v>
      </c>
      <c r="C30" t="s">
        <v>121</v>
      </c>
      <c r="D30">
        <v>149000</v>
      </c>
      <c r="E30">
        <v>3711500</v>
      </c>
      <c r="F30" t="s">
        <v>122</v>
      </c>
      <c r="G30" t="s">
        <v>29</v>
      </c>
      <c r="H30" t="s">
        <v>125</v>
      </c>
      <c r="I30" t="s">
        <v>31</v>
      </c>
      <c r="J30" t="s">
        <v>32</v>
      </c>
    </row>
    <row r="31" spans="1:10" x14ac:dyDescent="0.25">
      <c r="A31" s="1">
        <v>44764</v>
      </c>
      <c r="B31" t="s">
        <v>126</v>
      </c>
      <c r="C31" t="s">
        <v>121</v>
      </c>
      <c r="D31">
        <v>149000</v>
      </c>
      <c r="E31">
        <v>3860500</v>
      </c>
      <c r="F31" t="s">
        <v>122</v>
      </c>
      <c r="G31" t="s">
        <v>29</v>
      </c>
      <c r="H31" t="s">
        <v>125</v>
      </c>
      <c r="I31" t="s">
        <v>31</v>
      </c>
      <c r="J31" t="s">
        <v>32</v>
      </c>
    </row>
    <row r="32" spans="1:10" x14ac:dyDescent="0.25">
      <c r="A32" s="1">
        <v>44764</v>
      </c>
      <c r="B32" t="s">
        <v>127</v>
      </c>
      <c r="C32" t="s">
        <v>121</v>
      </c>
      <c r="D32">
        <v>149000</v>
      </c>
      <c r="E32">
        <v>4009500</v>
      </c>
      <c r="F32" t="s">
        <v>122</v>
      </c>
      <c r="G32" t="s">
        <v>29</v>
      </c>
      <c r="H32" t="s">
        <v>128</v>
      </c>
      <c r="I32" t="s">
        <v>31</v>
      </c>
      <c r="J32" t="s">
        <v>32</v>
      </c>
    </row>
    <row r="33" spans="1:10" x14ac:dyDescent="0.25">
      <c r="A33" s="1">
        <v>44764</v>
      </c>
      <c r="B33" t="s">
        <v>129</v>
      </c>
      <c r="C33" t="s">
        <v>121</v>
      </c>
      <c r="D33">
        <v>38000</v>
      </c>
      <c r="E33">
        <v>4047500</v>
      </c>
      <c r="F33" t="s">
        <v>122</v>
      </c>
      <c r="G33" t="s">
        <v>29</v>
      </c>
      <c r="H33" t="s">
        <v>123</v>
      </c>
      <c r="I33" t="s">
        <v>31</v>
      </c>
      <c r="J33" t="s">
        <v>130</v>
      </c>
    </row>
    <row r="34" spans="1:10" x14ac:dyDescent="0.25">
      <c r="A34" s="1">
        <v>44764</v>
      </c>
      <c r="B34" t="s">
        <v>131</v>
      </c>
      <c r="C34" t="s">
        <v>121</v>
      </c>
      <c r="D34">
        <v>38000</v>
      </c>
      <c r="E34">
        <v>4085500</v>
      </c>
      <c r="F34" t="s">
        <v>122</v>
      </c>
      <c r="G34" t="s">
        <v>29</v>
      </c>
      <c r="H34" t="s">
        <v>125</v>
      </c>
      <c r="I34" t="s">
        <v>31</v>
      </c>
      <c r="J34" t="s">
        <v>130</v>
      </c>
    </row>
    <row r="35" spans="1:10" x14ac:dyDescent="0.25">
      <c r="A35" s="1">
        <v>44764</v>
      </c>
      <c r="B35" t="s">
        <v>132</v>
      </c>
      <c r="C35" t="s">
        <v>121</v>
      </c>
      <c r="D35">
        <v>38000</v>
      </c>
      <c r="E35">
        <v>4123500</v>
      </c>
      <c r="F35" t="s">
        <v>122</v>
      </c>
      <c r="G35" t="s">
        <v>29</v>
      </c>
      <c r="H35" t="s">
        <v>125</v>
      </c>
      <c r="I35" t="s">
        <v>31</v>
      </c>
      <c r="J35" t="s">
        <v>130</v>
      </c>
    </row>
    <row r="36" spans="1:10" x14ac:dyDescent="0.25">
      <c r="A36" s="1">
        <v>44764</v>
      </c>
      <c r="B36" t="s">
        <v>133</v>
      </c>
      <c r="C36" t="s">
        <v>121</v>
      </c>
      <c r="D36">
        <v>38000</v>
      </c>
      <c r="E36">
        <v>4161500</v>
      </c>
      <c r="F36" t="s">
        <v>122</v>
      </c>
      <c r="G36" t="s">
        <v>29</v>
      </c>
      <c r="H36" t="s">
        <v>128</v>
      </c>
      <c r="I36" t="s">
        <v>31</v>
      </c>
      <c r="J36" t="s">
        <v>130</v>
      </c>
    </row>
    <row r="37" spans="1:10" x14ac:dyDescent="0.25">
      <c r="A37" s="1">
        <v>44764</v>
      </c>
      <c r="B37" t="s">
        <v>134</v>
      </c>
      <c r="C37" t="s">
        <v>121</v>
      </c>
      <c r="D37">
        <v>38000</v>
      </c>
      <c r="E37">
        <v>4199500</v>
      </c>
      <c r="F37" t="s">
        <v>122</v>
      </c>
      <c r="G37" t="s">
        <v>29</v>
      </c>
      <c r="H37" t="s">
        <v>123</v>
      </c>
      <c r="I37" t="s">
        <v>31</v>
      </c>
      <c r="J37" t="s">
        <v>130</v>
      </c>
    </row>
    <row r="38" spans="1:10" x14ac:dyDescent="0.25">
      <c r="A38" s="1">
        <v>44764</v>
      </c>
      <c r="B38" t="s">
        <v>135</v>
      </c>
      <c r="C38" t="s">
        <v>121</v>
      </c>
      <c r="D38">
        <v>38000</v>
      </c>
      <c r="E38">
        <v>4237500</v>
      </c>
      <c r="F38" t="s">
        <v>122</v>
      </c>
      <c r="G38" t="s">
        <v>29</v>
      </c>
      <c r="H38" t="s">
        <v>125</v>
      </c>
      <c r="I38" t="s">
        <v>31</v>
      </c>
      <c r="J38" t="s">
        <v>130</v>
      </c>
    </row>
    <row r="39" spans="1:10" x14ac:dyDescent="0.25">
      <c r="A39" s="1">
        <v>44764</v>
      </c>
      <c r="B39" t="s">
        <v>136</v>
      </c>
      <c r="D39">
        <v>38000</v>
      </c>
      <c r="E39">
        <v>4275500</v>
      </c>
      <c r="F39" t="s">
        <v>122</v>
      </c>
      <c r="G39" t="s">
        <v>29</v>
      </c>
      <c r="H39" t="s">
        <v>125</v>
      </c>
      <c r="I39" t="s">
        <v>31</v>
      </c>
      <c r="J39" t="s">
        <v>130</v>
      </c>
    </row>
    <row r="40" spans="1:10" x14ac:dyDescent="0.25">
      <c r="A40" s="1">
        <v>44764</v>
      </c>
      <c r="B40" t="s">
        <v>137</v>
      </c>
      <c r="C40" t="s">
        <v>121</v>
      </c>
      <c r="D40">
        <v>38000</v>
      </c>
      <c r="E40">
        <v>4313500</v>
      </c>
      <c r="F40" t="s">
        <v>122</v>
      </c>
      <c r="G40" t="s">
        <v>29</v>
      </c>
      <c r="H40" t="s">
        <v>128</v>
      </c>
      <c r="I40" t="s">
        <v>31</v>
      </c>
      <c r="J40" t="s">
        <v>130</v>
      </c>
    </row>
    <row r="41" spans="1:10" x14ac:dyDescent="0.25">
      <c r="A41" s="1">
        <v>44764</v>
      </c>
      <c r="B41" t="s">
        <v>138</v>
      </c>
      <c r="C41" t="s">
        <v>121</v>
      </c>
      <c r="D41">
        <v>38000</v>
      </c>
      <c r="E41">
        <v>4351500</v>
      </c>
      <c r="F41" t="s">
        <v>122</v>
      </c>
      <c r="G41" t="s">
        <v>29</v>
      </c>
      <c r="H41" t="s">
        <v>123</v>
      </c>
      <c r="I41" t="s">
        <v>31</v>
      </c>
      <c r="J41" t="s">
        <v>130</v>
      </c>
    </row>
    <row r="42" spans="1:10" x14ac:dyDescent="0.25">
      <c r="A42" s="1">
        <v>44764</v>
      </c>
      <c r="B42" t="s">
        <v>139</v>
      </c>
      <c r="C42" t="s">
        <v>121</v>
      </c>
      <c r="D42">
        <v>38000</v>
      </c>
      <c r="E42">
        <v>4389500</v>
      </c>
      <c r="F42" t="s">
        <v>122</v>
      </c>
      <c r="G42" t="s">
        <v>29</v>
      </c>
      <c r="H42" t="s">
        <v>125</v>
      </c>
      <c r="I42" t="s">
        <v>31</v>
      </c>
      <c r="J42" t="s">
        <v>130</v>
      </c>
    </row>
    <row r="43" spans="1:10" x14ac:dyDescent="0.25">
      <c r="A43" s="1">
        <v>44764</v>
      </c>
      <c r="B43" t="s">
        <v>140</v>
      </c>
      <c r="D43">
        <v>38000</v>
      </c>
      <c r="E43">
        <v>4427500</v>
      </c>
      <c r="F43" t="s">
        <v>122</v>
      </c>
      <c r="G43" t="s">
        <v>29</v>
      </c>
      <c r="H43" t="s">
        <v>125</v>
      </c>
      <c r="I43" t="s">
        <v>31</v>
      </c>
      <c r="J43" t="s">
        <v>130</v>
      </c>
    </row>
    <row r="44" spans="1:10" x14ac:dyDescent="0.25">
      <c r="A44" s="1">
        <v>44764</v>
      </c>
      <c r="B44" t="s">
        <v>141</v>
      </c>
      <c r="C44" t="s">
        <v>121</v>
      </c>
      <c r="D44">
        <v>38000</v>
      </c>
      <c r="E44">
        <v>4465500</v>
      </c>
      <c r="F44" t="s">
        <v>122</v>
      </c>
      <c r="G44" t="s">
        <v>29</v>
      </c>
      <c r="H44" t="s">
        <v>128</v>
      </c>
      <c r="I44" t="s">
        <v>31</v>
      </c>
      <c r="J44" t="s">
        <v>130</v>
      </c>
    </row>
    <row r="45" spans="1:10" x14ac:dyDescent="0.25">
      <c r="A45" s="1">
        <v>44765</v>
      </c>
      <c r="B45" t="s">
        <v>142</v>
      </c>
      <c r="C45" t="s">
        <v>143</v>
      </c>
      <c r="D45">
        <v>110000</v>
      </c>
      <c r="E45">
        <v>4575500</v>
      </c>
      <c r="F45" t="s">
        <v>144</v>
      </c>
      <c r="G45" t="s">
        <v>57</v>
      </c>
      <c r="H45" t="s">
        <v>41</v>
      </c>
      <c r="I45" t="s">
        <v>31</v>
      </c>
      <c r="J45" t="s">
        <v>32</v>
      </c>
    </row>
    <row r="46" spans="1:10" x14ac:dyDescent="0.25">
      <c r="A46" s="1">
        <v>44768</v>
      </c>
      <c r="B46" t="s">
        <v>145</v>
      </c>
      <c r="C46" t="s">
        <v>146</v>
      </c>
      <c r="D46">
        <v>182000</v>
      </c>
      <c r="E46">
        <v>4757500</v>
      </c>
      <c r="F46" t="s">
        <v>147</v>
      </c>
      <c r="G46" t="s">
        <v>57</v>
      </c>
      <c r="H46" t="s">
        <v>36</v>
      </c>
      <c r="I46" t="s">
        <v>37</v>
      </c>
      <c r="J46" t="s">
        <v>32</v>
      </c>
    </row>
    <row r="47" spans="1:10" x14ac:dyDescent="0.25">
      <c r="A47" s="1">
        <v>44769</v>
      </c>
      <c r="B47" t="s">
        <v>148</v>
      </c>
      <c r="D47">
        <v>38000</v>
      </c>
      <c r="E47">
        <v>4795500</v>
      </c>
      <c r="F47" t="s">
        <v>88</v>
      </c>
      <c r="G47" t="s">
        <v>29</v>
      </c>
      <c r="H47" t="s">
        <v>30</v>
      </c>
      <c r="I47" t="s">
        <v>31</v>
      </c>
      <c r="J47" t="s">
        <v>130</v>
      </c>
    </row>
    <row r="48" spans="1:10" x14ac:dyDescent="0.25">
      <c r="A48" s="1">
        <v>44769</v>
      </c>
      <c r="B48" t="s">
        <v>89</v>
      </c>
      <c r="D48">
        <v>38000</v>
      </c>
      <c r="E48">
        <v>4833500</v>
      </c>
      <c r="F48" t="s">
        <v>88</v>
      </c>
      <c r="G48" t="s">
        <v>29</v>
      </c>
      <c r="H48" t="s">
        <v>30</v>
      </c>
      <c r="I48" t="s">
        <v>31</v>
      </c>
      <c r="J48" t="s">
        <v>130</v>
      </c>
    </row>
    <row r="49" spans="1:10" x14ac:dyDescent="0.25">
      <c r="A49" s="1">
        <v>44769</v>
      </c>
      <c r="B49" t="s">
        <v>99</v>
      </c>
      <c r="D49">
        <v>38000</v>
      </c>
      <c r="E49">
        <v>4871500</v>
      </c>
      <c r="F49" t="s">
        <v>88</v>
      </c>
      <c r="G49" t="s">
        <v>29</v>
      </c>
      <c r="H49" t="s">
        <v>41</v>
      </c>
      <c r="I49" t="s">
        <v>31</v>
      </c>
      <c r="J49" t="s">
        <v>130</v>
      </c>
    </row>
    <row r="50" spans="1:10" x14ac:dyDescent="0.25">
      <c r="A50" s="1">
        <v>44774</v>
      </c>
      <c r="B50" t="s">
        <v>149</v>
      </c>
      <c r="C50" t="s">
        <v>150</v>
      </c>
      <c r="D50">
        <v>110000</v>
      </c>
      <c r="E50">
        <v>4981500</v>
      </c>
      <c r="F50" t="s">
        <v>151</v>
      </c>
      <c r="G50" t="s">
        <v>57</v>
      </c>
      <c r="H50" t="s">
        <v>41</v>
      </c>
      <c r="I50" t="s">
        <v>31</v>
      </c>
      <c r="J50" t="s">
        <v>32</v>
      </c>
    </row>
    <row r="51" spans="1:10" x14ac:dyDescent="0.25">
      <c r="A51" s="1">
        <v>44774</v>
      </c>
      <c r="B51" t="s">
        <v>152</v>
      </c>
      <c r="C51" t="s">
        <v>153</v>
      </c>
      <c r="D51">
        <v>110000</v>
      </c>
      <c r="E51">
        <v>5091500</v>
      </c>
      <c r="F51" t="s">
        <v>154</v>
      </c>
      <c r="G51" t="s">
        <v>29</v>
      </c>
      <c r="H51" t="s">
        <v>155</v>
      </c>
      <c r="I51" t="s">
        <v>46</v>
      </c>
      <c r="J51" t="s">
        <v>32</v>
      </c>
    </row>
    <row r="52" spans="1:10" x14ac:dyDescent="0.25">
      <c r="A52" s="1">
        <v>44775</v>
      </c>
      <c r="B52" t="s">
        <v>156</v>
      </c>
      <c r="C52" t="s">
        <v>157</v>
      </c>
      <c r="D52">
        <v>110000</v>
      </c>
      <c r="E52">
        <v>5201500</v>
      </c>
      <c r="F52" t="s">
        <v>56</v>
      </c>
      <c r="G52" t="s">
        <v>57</v>
      </c>
      <c r="H52" t="s">
        <v>30</v>
      </c>
      <c r="I52" t="s">
        <v>31</v>
      </c>
      <c r="J52" t="s">
        <v>32</v>
      </c>
    </row>
    <row r="53" spans="1:10" x14ac:dyDescent="0.25">
      <c r="A53" s="1">
        <v>44775</v>
      </c>
      <c r="B53" t="s">
        <v>158</v>
      </c>
      <c r="C53" t="s">
        <v>159</v>
      </c>
      <c r="D53">
        <v>110000</v>
      </c>
      <c r="E53">
        <v>5296500</v>
      </c>
      <c r="F53" t="s">
        <v>160</v>
      </c>
      <c r="G53" t="s">
        <v>29</v>
      </c>
      <c r="H53" t="s">
        <v>30</v>
      </c>
      <c r="I53" t="s">
        <v>31</v>
      </c>
      <c r="J53" t="s">
        <v>130</v>
      </c>
    </row>
    <row r="54" spans="1:10" x14ac:dyDescent="0.25">
      <c r="A54" s="1">
        <v>44777</v>
      </c>
      <c r="B54" t="s">
        <v>161</v>
      </c>
      <c r="C54" t="s">
        <v>162</v>
      </c>
      <c r="D54">
        <v>149000</v>
      </c>
      <c r="E54">
        <v>5445500</v>
      </c>
      <c r="F54" t="s">
        <v>163</v>
      </c>
      <c r="G54" t="s">
        <v>57</v>
      </c>
      <c r="H54" t="s">
        <v>50</v>
      </c>
      <c r="I54" t="s">
        <v>46</v>
      </c>
      <c r="J54" t="s">
        <v>32</v>
      </c>
    </row>
    <row r="55" spans="1:10" x14ac:dyDescent="0.25">
      <c r="A55" s="1">
        <v>44778</v>
      </c>
      <c r="B55" t="s">
        <v>164</v>
      </c>
      <c r="C55" t="s">
        <v>165</v>
      </c>
      <c r="D55">
        <v>110000</v>
      </c>
      <c r="E55">
        <v>5555500</v>
      </c>
      <c r="F55" t="s">
        <v>166</v>
      </c>
      <c r="G55" t="s">
        <v>29</v>
      </c>
      <c r="H55" t="s">
        <v>36</v>
      </c>
      <c r="I55" t="s">
        <v>37</v>
      </c>
      <c r="J55" t="s">
        <v>32</v>
      </c>
    </row>
    <row r="56" spans="1:10" x14ac:dyDescent="0.25">
      <c r="A56" s="1">
        <v>44778</v>
      </c>
      <c r="B56" t="s">
        <v>167</v>
      </c>
      <c r="C56" t="s">
        <v>168</v>
      </c>
      <c r="D56">
        <v>149000</v>
      </c>
      <c r="E56">
        <v>5704500</v>
      </c>
      <c r="F56" t="s">
        <v>169</v>
      </c>
      <c r="G56" t="s">
        <v>29</v>
      </c>
      <c r="H56" t="s">
        <v>30</v>
      </c>
      <c r="I56" t="s">
        <v>31</v>
      </c>
      <c r="J56" t="s">
        <v>32</v>
      </c>
    </row>
    <row r="57" spans="1:10" x14ac:dyDescent="0.25">
      <c r="A57" s="1">
        <v>44779</v>
      </c>
      <c r="B57" t="s">
        <v>170</v>
      </c>
      <c r="C57" t="s">
        <v>171</v>
      </c>
      <c r="D57">
        <v>332000</v>
      </c>
      <c r="E57">
        <v>6036500</v>
      </c>
      <c r="F57" t="s">
        <v>172</v>
      </c>
      <c r="G57" t="s">
        <v>57</v>
      </c>
      <c r="H57" t="s">
        <v>30</v>
      </c>
      <c r="I57" t="s">
        <v>31</v>
      </c>
      <c r="J57" t="s">
        <v>32</v>
      </c>
    </row>
    <row r="58" spans="1:10" x14ac:dyDescent="0.25">
      <c r="A58" s="1">
        <v>44781</v>
      </c>
      <c r="B58" t="s">
        <v>173</v>
      </c>
      <c r="C58" t="s">
        <v>174</v>
      </c>
      <c r="D58">
        <v>110000</v>
      </c>
      <c r="E58">
        <v>6146500</v>
      </c>
      <c r="F58" t="s">
        <v>175</v>
      </c>
      <c r="G58" t="s">
        <v>57</v>
      </c>
      <c r="H58" t="s">
        <v>36</v>
      </c>
      <c r="I58" t="s">
        <v>37</v>
      </c>
      <c r="J58" t="s">
        <v>32</v>
      </c>
    </row>
    <row r="59" spans="1:10" x14ac:dyDescent="0.25">
      <c r="A59" s="1">
        <v>44782</v>
      </c>
      <c r="B59" t="s">
        <v>176</v>
      </c>
      <c r="C59" t="s">
        <v>177</v>
      </c>
      <c r="D59">
        <v>110000</v>
      </c>
      <c r="E59">
        <v>6256500</v>
      </c>
      <c r="F59" t="s">
        <v>178</v>
      </c>
      <c r="G59" t="s">
        <v>57</v>
      </c>
      <c r="H59" t="s">
        <v>36</v>
      </c>
      <c r="I59" t="s">
        <v>37</v>
      </c>
      <c r="J59" t="s">
        <v>32</v>
      </c>
    </row>
    <row r="60" spans="1:10" x14ac:dyDescent="0.25">
      <c r="A60" s="1">
        <v>44785</v>
      </c>
      <c r="B60" t="s">
        <v>33</v>
      </c>
      <c r="C60" t="s">
        <v>179</v>
      </c>
      <c r="D60">
        <v>110000</v>
      </c>
      <c r="E60">
        <v>6366500</v>
      </c>
      <c r="F60" t="s">
        <v>180</v>
      </c>
      <c r="G60" t="s">
        <v>57</v>
      </c>
      <c r="H60" t="s">
        <v>36</v>
      </c>
      <c r="I60" t="s">
        <v>31</v>
      </c>
      <c r="J60" t="s">
        <v>32</v>
      </c>
    </row>
    <row r="61" spans="1:10" x14ac:dyDescent="0.25">
      <c r="A61" s="1">
        <v>44786</v>
      </c>
      <c r="B61" t="s">
        <v>181</v>
      </c>
      <c r="C61" t="s">
        <v>182</v>
      </c>
      <c r="D61">
        <v>110000</v>
      </c>
      <c r="E61">
        <v>6476500</v>
      </c>
      <c r="F61" t="s">
        <v>183</v>
      </c>
      <c r="G61" t="s">
        <v>29</v>
      </c>
      <c r="H61" t="s">
        <v>36</v>
      </c>
      <c r="I61" t="s">
        <v>37</v>
      </c>
      <c r="J61" t="s">
        <v>32</v>
      </c>
    </row>
    <row r="62" spans="1:10" x14ac:dyDescent="0.25">
      <c r="A62" s="1">
        <v>44787</v>
      </c>
      <c r="B62" t="s">
        <v>184</v>
      </c>
      <c r="C62" t="s">
        <v>185</v>
      </c>
      <c r="D62">
        <v>212000</v>
      </c>
      <c r="E62">
        <v>6688500</v>
      </c>
      <c r="F62" t="s">
        <v>186</v>
      </c>
      <c r="G62" t="s">
        <v>57</v>
      </c>
      <c r="H62" t="s">
        <v>36</v>
      </c>
      <c r="I62" t="s">
        <v>37</v>
      </c>
      <c r="J62" t="s">
        <v>32</v>
      </c>
    </row>
    <row r="63" spans="1:10" x14ac:dyDescent="0.25">
      <c r="A63" s="1">
        <v>44788</v>
      </c>
      <c r="B63" t="s">
        <v>72</v>
      </c>
      <c r="C63" t="s">
        <v>187</v>
      </c>
      <c r="D63">
        <v>110000</v>
      </c>
      <c r="E63">
        <v>6798500</v>
      </c>
      <c r="F63" t="s">
        <v>188</v>
      </c>
      <c r="G63" t="s">
        <v>57</v>
      </c>
      <c r="H63" t="s">
        <v>95</v>
      </c>
      <c r="I63" t="s">
        <v>46</v>
      </c>
      <c r="J63" t="s">
        <v>32</v>
      </c>
    </row>
    <row r="64" spans="1:10" x14ac:dyDescent="0.25">
      <c r="A64" s="1">
        <v>44789</v>
      </c>
      <c r="B64" t="s">
        <v>189</v>
      </c>
      <c r="C64" t="s">
        <v>190</v>
      </c>
      <c r="D64">
        <v>110000</v>
      </c>
      <c r="E64">
        <v>6908500</v>
      </c>
      <c r="F64" t="s">
        <v>183</v>
      </c>
      <c r="G64" t="s">
        <v>29</v>
      </c>
      <c r="H64" t="s">
        <v>36</v>
      </c>
      <c r="I64" t="s">
        <v>37</v>
      </c>
      <c r="J64" t="s">
        <v>32</v>
      </c>
    </row>
    <row r="65" spans="1:10" x14ac:dyDescent="0.25">
      <c r="A65" s="1">
        <v>44789</v>
      </c>
      <c r="B65" t="s">
        <v>191</v>
      </c>
      <c r="C65" t="s">
        <v>192</v>
      </c>
      <c r="D65">
        <v>212000</v>
      </c>
      <c r="E65">
        <v>7120500</v>
      </c>
      <c r="F65" t="s">
        <v>193</v>
      </c>
      <c r="G65" t="s">
        <v>57</v>
      </c>
      <c r="H65" t="s">
        <v>36</v>
      </c>
      <c r="I65" t="s">
        <v>37</v>
      </c>
      <c r="J65" t="s">
        <v>32</v>
      </c>
    </row>
    <row r="66" spans="1:10" x14ac:dyDescent="0.25">
      <c r="A66" s="1">
        <v>44789</v>
      </c>
      <c r="B66" t="s">
        <v>194</v>
      </c>
      <c r="C66" t="s">
        <v>195</v>
      </c>
      <c r="D66">
        <v>207000</v>
      </c>
      <c r="E66">
        <v>7327500</v>
      </c>
      <c r="F66" t="s">
        <v>183</v>
      </c>
      <c r="G66" t="s">
        <v>29</v>
      </c>
      <c r="H66" t="s">
        <v>36</v>
      </c>
      <c r="I66" t="s">
        <v>37</v>
      </c>
      <c r="J66" t="s">
        <v>196</v>
      </c>
    </row>
    <row r="67" spans="1:10" x14ac:dyDescent="0.25">
      <c r="A67" s="1">
        <v>44791</v>
      </c>
      <c r="B67" t="s">
        <v>197</v>
      </c>
      <c r="C67" t="s">
        <v>198</v>
      </c>
      <c r="D67">
        <v>182000</v>
      </c>
      <c r="E67">
        <v>7509500</v>
      </c>
      <c r="F67" t="s">
        <v>199</v>
      </c>
      <c r="G67" t="s">
        <v>57</v>
      </c>
      <c r="H67" t="s">
        <v>155</v>
      </c>
      <c r="I67" t="s">
        <v>46</v>
      </c>
      <c r="J67" t="s">
        <v>32</v>
      </c>
    </row>
    <row r="68" spans="1:10" x14ac:dyDescent="0.25">
      <c r="A68" s="1">
        <v>44796</v>
      </c>
      <c r="B68" t="s">
        <v>200</v>
      </c>
      <c r="C68" t="s">
        <v>201</v>
      </c>
      <c r="D68">
        <v>110000</v>
      </c>
      <c r="E68">
        <v>7619500</v>
      </c>
      <c r="F68" t="s">
        <v>202</v>
      </c>
      <c r="G68" t="s">
        <v>29</v>
      </c>
      <c r="H68" t="s">
        <v>30</v>
      </c>
      <c r="I68" t="s">
        <v>31</v>
      </c>
      <c r="J68" t="s">
        <v>32</v>
      </c>
    </row>
    <row r="69" spans="1:10" x14ac:dyDescent="0.25">
      <c r="A69" s="1">
        <v>44797</v>
      </c>
      <c r="B69" t="s">
        <v>102</v>
      </c>
      <c r="D69">
        <v>2000</v>
      </c>
      <c r="E69">
        <v>7621500</v>
      </c>
      <c r="F69" t="s">
        <v>88</v>
      </c>
      <c r="G69" t="s">
        <v>29</v>
      </c>
      <c r="H69" t="s">
        <v>30</v>
      </c>
      <c r="I69" t="s">
        <v>31</v>
      </c>
      <c r="J69" t="s">
        <v>203</v>
      </c>
    </row>
    <row r="70" spans="1:10" x14ac:dyDescent="0.25">
      <c r="A70" s="1">
        <v>44798</v>
      </c>
      <c r="B70" t="s">
        <v>204</v>
      </c>
      <c r="C70" t="s">
        <v>205</v>
      </c>
      <c r="D70">
        <v>110000</v>
      </c>
      <c r="E70">
        <v>7731500</v>
      </c>
      <c r="F70" t="s">
        <v>206</v>
      </c>
      <c r="G70" t="s">
        <v>57</v>
      </c>
      <c r="H70" t="s">
        <v>207</v>
      </c>
      <c r="I70" t="s">
        <v>37</v>
      </c>
      <c r="J70" t="s">
        <v>32</v>
      </c>
    </row>
    <row r="71" spans="1:10" x14ac:dyDescent="0.25">
      <c r="A71" s="1">
        <v>44798</v>
      </c>
      <c r="B71" t="s">
        <v>208</v>
      </c>
      <c r="C71" t="s">
        <v>209</v>
      </c>
      <c r="D71">
        <v>149000</v>
      </c>
      <c r="E71">
        <v>7880500</v>
      </c>
      <c r="F71" t="s">
        <v>210</v>
      </c>
      <c r="G71" t="s">
        <v>29</v>
      </c>
      <c r="H71" t="s">
        <v>30</v>
      </c>
      <c r="I71" t="s">
        <v>31</v>
      </c>
      <c r="J71" t="s">
        <v>32</v>
      </c>
    </row>
    <row r="72" spans="1:10" x14ac:dyDescent="0.25">
      <c r="A72" s="1">
        <v>44799</v>
      </c>
      <c r="B72" t="s">
        <v>211</v>
      </c>
      <c r="C72" t="s">
        <v>212</v>
      </c>
      <c r="D72">
        <v>110000</v>
      </c>
      <c r="E72">
        <v>7990500</v>
      </c>
      <c r="F72" t="s">
        <v>213</v>
      </c>
      <c r="G72" t="s">
        <v>57</v>
      </c>
      <c r="H72" t="s">
        <v>207</v>
      </c>
      <c r="I72" t="s">
        <v>37</v>
      </c>
      <c r="J72" t="s">
        <v>32</v>
      </c>
    </row>
    <row r="73" spans="1:10" x14ac:dyDescent="0.25">
      <c r="A73" s="1">
        <v>44802</v>
      </c>
      <c r="B73" t="s">
        <v>214</v>
      </c>
      <c r="C73" t="s">
        <v>215</v>
      </c>
      <c r="D73">
        <v>149000</v>
      </c>
      <c r="E73">
        <v>8139500</v>
      </c>
      <c r="F73" t="s">
        <v>216</v>
      </c>
      <c r="G73" t="s">
        <v>57</v>
      </c>
      <c r="H73" t="s">
        <v>30</v>
      </c>
      <c r="I73" t="s">
        <v>31</v>
      </c>
      <c r="J73" t="s">
        <v>32</v>
      </c>
    </row>
    <row r="74" spans="1:10" x14ac:dyDescent="0.25">
      <c r="A74" s="1">
        <v>44802</v>
      </c>
      <c r="B74" t="s">
        <v>217</v>
      </c>
      <c r="C74" t="s">
        <v>215</v>
      </c>
      <c r="D74">
        <v>149000</v>
      </c>
      <c r="E74">
        <v>8288500</v>
      </c>
      <c r="F74" t="s">
        <v>218</v>
      </c>
      <c r="G74" t="s">
        <v>57</v>
      </c>
      <c r="H74" t="s">
        <v>30</v>
      </c>
      <c r="I74" t="s">
        <v>31</v>
      </c>
      <c r="J74" t="s">
        <v>32</v>
      </c>
    </row>
    <row r="75" spans="1:10" x14ac:dyDescent="0.25">
      <c r="A75" s="1">
        <v>44802</v>
      </c>
      <c r="B75" t="s">
        <v>219</v>
      </c>
      <c r="D75">
        <v>149000</v>
      </c>
      <c r="E75">
        <v>8437500</v>
      </c>
      <c r="F75" t="s">
        <v>218</v>
      </c>
      <c r="G75" t="s">
        <v>57</v>
      </c>
      <c r="H75" t="s">
        <v>30</v>
      </c>
      <c r="I75" t="s">
        <v>31</v>
      </c>
      <c r="J75" t="s">
        <v>32</v>
      </c>
    </row>
    <row r="76" spans="1:10" x14ac:dyDescent="0.25">
      <c r="A76" s="1">
        <v>44803</v>
      </c>
      <c r="B76" t="s">
        <v>220</v>
      </c>
      <c r="C76" t="s">
        <v>221</v>
      </c>
      <c r="D76">
        <v>110000</v>
      </c>
      <c r="E76">
        <v>8547500</v>
      </c>
      <c r="F76" t="s">
        <v>222</v>
      </c>
      <c r="G76" t="s">
        <v>57</v>
      </c>
      <c r="H76" t="s">
        <v>155</v>
      </c>
      <c r="I76" t="s">
        <v>46</v>
      </c>
      <c r="J76" t="s">
        <v>32</v>
      </c>
    </row>
    <row r="77" spans="1:10" x14ac:dyDescent="0.25">
      <c r="A77" s="1">
        <v>44805</v>
      </c>
      <c r="B77" t="s">
        <v>223</v>
      </c>
      <c r="C77" t="s">
        <v>224</v>
      </c>
      <c r="D77">
        <v>110000</v>
      </c>
      <c r="E77">
        <v>8657500</v>
      </c>
      <c r="F77" t="s">
        <v>225</v>
      </c>
      <c r="G77" t="s">
        <v>57</v>
      </c>
      <c r="H77" t="s">
        <v>30</v>
      </c>
      <c r="I77" t="s">
        <v>46</v>
      </c>
      <c r="J77" t="s">
        <v>32</v>
      </c>
    </row>
    <row r="78" spans="1:10" x14ac:dyDescent="0.25">
      <c r="A78" s="1">
        <v>44810</v>
      </c>
      <c r="B78" t="s">
        <v>226</v>
      </c>
      <c r="C78" t="s">
        <v>227</v>
      </c>
      <c r="D78">
        <v>25000</v>
      </c>
      <c r="E78">
        <v>8682500</v>
      </c>
      <c r="F78" t="s">
        <v>67</v>
      </c>
      <c r="G78" t="s">
        <v>29</v>
      </c>
      <c r="H78" t="s">
        <v>30</v>
      </c>
      <c r="I78" t="s">
        <v>31</v>
      </c>
      <c r="J78" t="s">
        <v>130</v>
      </c>
    </row>
    <row r="79" spans="1:10" x14ac:dyDescent="0.25">
      <c r="A79" s="1">
        <v>44811</v>
      </c>
      <c r="B79" t="s">
        <v>228</v>
      </c>
      <c r="C79" t="s">
        <v>229</v>
      </c>
      <c r="D79">
        <v>110000</v>
      </c>
      <c r="E79">
        <v>8792500</v>
      </c>
      <c r="F79" t="s">
        <v>230</v>
      </c>
      <c r="G79" t="s">
        <v>29</v>
      </c>
      <c r="H79" t="s">
        <v>30</v>
      </c>
      <c r="I79" t="s">
        <v>31</v>
      </c>
      <c r="J79" t="s">
        <v>32</v>
      </c>
    </row>
    <row r="80" spans="1:10" x14ac:dyDescent="0.25">
      <c r="A80" s="1">
        <v>44811</v>
      </c>
      <c r="B80" t="s">
        <v>231</v>
      </c>
      <c r="D80">
        <v>38000</v>
      </c>
      <c r="E80">
        <v>8830500</v>
      </c>
      <c r="F80" t="s">
        <v>88</v>
      </c>
      <c r="G80" t="s">
        <v>29</v>
      </c>
      <c r="H80" t="s">
        <v>41</v>
      </c>
      <c r="I80" t="s">
        <v>31</v>
      </c>
      <c r="J80" t="s">
        <v>130</v>
      </c>
    </row>
    <row r="81" spans="1:10" x14ac:dyDescent="0.25">
      <c r="A81" s="1">
        <v>44812</v>
      </c>
      <c r="B81" t="s">
        <v>232</v>
      </c>
      <c r="C81" t="s">
        <v>233</v>
      </c>
      <c r="D81">
        <v>110000</v>
      </c>
      <c r="E81">
        <v>8940500</v>
      </c>
      <c r="F81" t="s">
        <v>234</v>
      </c>
      <c r="G81" t="s">
        <v>29</v>
      </c>
      <c r="H81" t="s">
        <v>36</v>
      </c>
      <c r="I81" t="s">
        <v>37</v>
      </c>
      <c r="J81" t="s">
        <v>32</v>
      </c>
    </row>
    <row r="82" spans="1:10" x14ac:dyDescent="0.25">
      <c r="A82" s="1">
        <v>44813</v>
      </c>
      <c r="B82" t="s">
        <v>235</v>
      </c>
      <c r="C82" t="s">
        <v>236</v>
      </c>
      <c r="D82">
        <v>110000</v>
      </c>
      <c r="E82">
        <v>9050500</v>
      </c>
      <c r="F82" t="s">
        <v>237</v>
      </c>
      <c r="G82" t="s">
        <v>29</v>
      </c>
      <c r="H82" t="s">
        <v>30</v>
      </c>
      <c r="I82" t="s">
        <v>31</v>
      </c>
      <c r="J82" t="s">
        <v>32</v>
      </c>
    </row>
    <row r="83" spans="1:10" x14ac:dyDescent="0.25">
      <c r="A83" s="1">
        <v>44813</v>
      </c>
      <c r="B83" t="s">
        <v>238</v>
      </c>
      <c r="D83">
        <v>25000</v>
      </c>
      <c r="E83">
        <v>9075500</v>
      </c>
      <c r="F83" t="s">
        <v>88</v>
      </c>
      <c r="G83" t="s">
        <v>29</v>
      </c>
      <c r="H83" t="s">
        <v>41</v>
      </c>
      <c r="I83" t="s">
        <v>31</v>
      </c>
      <c r="J83" t="s">
        <v>130</v>
      </c>
    </row>
    <row r="84" spans="1:10" x14ac:dyDescent="0.25">
      <c r="A84" s="1">
        <v>44813</v>
      </c>
      <c r="B84" t="s">
        <v>239</v>
      </c>
      <c r="D84">
        <v>25000</v>
      </c>
      <c r="E84">
        <v>9100500</v>
      </c>
      <c r="F84" t="s">
        <v>237</v>
      </c>
      <c r="G84" t="s">
        <v>29</v>
      </c>
      <c r="H84" t="s">
        <v>30</v>
      </c>
      <c r="I84" t="s">
        <v>31</v>
      </c>
      <c r="J84" t="s">
        <v>130</v>
      </c>
    </row>
    <row r="85" spans="1:10" x14ac:dyDescent="0.25">
      <c r="A85" s="1">
        <v>44813</v>
      </c>
      <c r="B85" t="s">
        <v>240</v>
      </c>
      <c r="D85">
        <v>25000</v>
      </c>
      <c r="E85">
        <v>9125500</v>
      </c>
      <c r="F85" t="s">
        <v>237</v>
      </c>
      <c r="G85" t="s">
        <v>29</v>
      </c>
      <c r="H85" t="s">
        <v>30</v>
      </c>
      <c r="I85" t="s">
        <v>31</v>
      </c>
      <c r="J85" t="s">
        <v>130</v>
      </c>
    </row>
    <row r="86" spans="1:10" x14ac:dyDescent="0.25">
      <c r="A86" s="1">
        <v>44813</v>
      </c>
      <c r="B86" t="s">
        <v>241</v>
      </c>
      <c r="D86">
        <v>25000</v>
      </c>
      <c r="E86">
        <v>9150500</v>
      </c>
      <c r="F86" t="s">
        <v>237</v>
      </c>
      <c r="G86" t="s">
        <v>29</v>
      </c>
      <c r="H86" t="s">
        <v>30</v>
      </c>
      <c r="I86" t="s">
        <v>31</v>
      </c>
      <c r="J86" t="s">
        <v>130</v>
      </c>
    </row>
    <row r="87" spans="1:10" x14ac:dyDescent="0.25">
      <c r="A87" s="1">
        <v>44813</v>
      </c>
      <c r="B87" t="s">
        <v>242</v>
      </c>
      <c r="D87">
        <v>25000</v>
      </c>
      <c r="E87">
        <v>9175500</v>
      </c>
      <c r="F87" t="s">
        <v>237</v>
      </c>
      <c r="G87" t="s">
        <v>29</v>
      </c>
      <c r="H87" t="s">
        <v>30</v>
      </c>
      <c r="I87" t="s">
        <v>31</v>
      </c>
      <c r="J87" t="s">
        <v>130</v>
      </c>
    </row>
    <row r="88" spans="1:10" x14ac:dyDescent="0.25">
      <c r="A88" s="1">
        <v>44813</v>
      </c>
      <c r="B88" t="s">
        <v>243</v>
      </c>
      <c r="D88">
        <v>25000</v>
      </c>
      <c r="E88">
        <v>9200500</v>
      </c>
      <c r="F88" t="s">
        <v>237</v>
      </c>
      <c r="G88" t="s">
        <v>29</v>
      </c>
      <c r="H88" t="s">
        <v>30</v>
      </c>
      <c r="I88" t="s">
        <v>31</v>
      </c>
      <c r="J88" t="s">
        <v>130</v>
      </c>
    </row>
    <row r="89" spans="1:10" x14ac:dyDescent="0.25">
      <c r="A89" s="1">
        <v>44813</v>
      </c>
      <c r="B89" t="s">
        <v>244</v>
      </c>
      <c r="D89">
        <v>25000</v>
      </c>
      <c r="E89">
        <v>9225500</v>
      </c>
      <c r="F89" t="s">
        <v>237</v>
      </c>
      <c r="G89" t="s">
        <v>29</v>
      </c>
      <c r="H89" t="s">
        <v>30</v>
      </c>
      <c r="I89" t="s">
        <v>31</v>
      </c>
      <c r="J89" t="s">
        <v>130</v>
      </c>
    </row>
    <row r="90" spans="1:10" x14ac:dyDescent="0.25">
      <c r="A90" s="1">
        <v>44813</v>
      </c>
      <c r="B90" t="s">
        <v>245</v>
      </c>
      <c r="D90">
        <v>25000</v>
      </c>
      <c r="E90">
        <v>9250500</v>
      </c>
      <c r="F90" t="s">
        <v>237</v>
      </c>
      <c r="G90" t="s">
        <v>29</v>
      </c>
      <c r="H90" t="s">
        <v>30</v>
      </c>
      <c r="I90" t="s">
        <v>31</v>
      </c>
      <c r="J90" t="s">
        <v>130</v>
      </c>
    </row>
    <row r="91" spans="1:10" x14ac:dyDescent="0.25">
      <c r="A91" s="1">
        <v>44813</v>
      </c>
      <c r="B91" t="s">
        <v>246</v>
      </c>
      <c r="D91">
        <v>25000</v>
      </c>
      <c r="E91">
        <v>9275500</v>
      </c>
      <c r="F91" t="s">
        <v>237</v>
      </c>
      <c r="G91" t="s">
        <v>29</v>
      </c>
      <c r="H91" t="s">
        <v>30</v>
      </c>
      <c r="I91" t="s">
        <v>31</v>
      </c>
      <c r="J91" t="s">
        <v>130</v>
      </c>
    </row>
    <row r="92" spans="1:10" x14ac:dyDescent="0.25">
      <c r="A92" s="1">
        <v>44813</v>
      </c>
      <c r="B92" t="s">
        <v>247</v>
      </c>
      <c r="D92">
        <v>25000</v>
      </c>
      <c r="E92">
        <v>9300500</v>
      </c>
      <c r="F92" t="s">
        <v>237</v>
      </c>
      <c r="G92" t="s">
        <v>29</v>
      </c>
      <c r="H92" t="s">
        <v>30</v>
      </c>
      <c r="I92" t="s">
        <v>31</v>
      </c>
      <c r="J92" t="s">
        <v>130</v>
      </c>
    </row>
    <row r="93" spans="1:10" x14ac:dyDescent="0.25">
      <c r="A93" s="1">
        <v>44816</v>
      </c>
      <c r="B93" t="s">
        <v>61</v>
      </c>
      <c r="C93" t="s">
        <v>248</v>
      </c>
      <c r="D93">
        <v>22800</v>
      </c>
      <c r="E93">
        <v>9323300</v>
      </c>
      <c r="F93" t="s">
        <v>180</v>
      </c>
      <c r="G93" t="s">
        <v>57</v>
      </c>
      <c r="H93" t="s">
        <v>36</v>
      </c>
      <c r="I93" t="s">
        <v>31</v>
      </c>
      <c r="J93" t="s">
        <v>85</v>
      </c>
    </row>
    <row r="94" spans="1:10" x14ac:dyDescent="0.25">
      <c r="A94" s="1">
        <v>44816</v>
      </c>
      <c r="B94" t="s">
        <v>249</v>
      </c>
      <c r="C94" t="s">
        <v>250</v>
      </c>
      <c r="D94">
        <v>110000</v>
      </c>
      <c r="E94">
        <v>9433300</v>
      </c>
      <c r="F94" t="s">
        <v>251</v>
      </c>
      <c r="G94" t="s">
        <v>29</v>
      </c>
      <c r="H94" t="s">
        <v>30</v>
      </c>
      <c r="I94" t="s">
        <v>31</v>
      </c>
      <c r="J94" t="s">
        <v>32</v>
      </c>
    </row>
    <row r="95" spans="1:10" x14ac:dyDescent="0.25">
      <c r="A95" s="1">
        <v>44818</v>
      </c>
      <c r="B95" t="s">
        <v>252</v>
      </c>
      <c r="C95" t="s">
        <v>253</v>
      </c>
      <c r="D95">
        <v>110000</v>
      </c>
      <c r="E95">
        <v>9543300</v>
      </c>
      <c r="F95" t="s">
        <v>254</v>
      </c>
      <c r="G95" t="s">
        <v>29</v>
      </c>
      <c r="H95" t="s">
        <v>30</v>
      </c>
      <c r="I95" t="s">
        <v>31</v>
      </c>
      <c r="J95" t="s">
        <v>32</v>
      </c>
    </row>
    <row r="96" spans="1:10" x14ac:dyDescent="0.25">
      <c r="A96" s="1">
        <v>44820</v>
      </c>
      <c r="B96" t="s">
        <v>255</v>
      </c>
      <c r="C96" t="s">
        <v>256</v>
      </c>
      <c r="D96">
        <v>25000</v>
      </c>
      <c r="E96">
        <v>9568300</v>
      </c>
      <c r="F96" t="s">
        <v>53</v>
      </c>
      <c r="G96" t="s">
        <v>29</v>
      </c>
      <c r="H96" t="s">
        <v>50</v>
      </c>
      <c r="I96" t="s">
        <v>46</v>
      </c>
      <c r="J96" t="s">
        <v>130</v>
      </c>
    </row>
    <row r="97" spans="1:10" x14ac:dyDescent="0.25">
      <c r="A97" s="1">
        <v>44823</v>
      </c>
      <c r="B97" t="s">
        <v>257</v>
      </c>
      <c r="C97" t="s">
        <v>258</v>
      </c>
      <c r="D97">
        <v>110000</v>
      </c>
      <c r="E97">
        <v>9678300</v>
      </c>
      <c r="F97" t="s">
        <v>259</v>
      </c>
      <c r="G97" t="s">
        <v>29</v>
      </c>
      <c r="H97" t="s">
        <v>30</v>
      </c>
      <c r="I97" t="s">
        <v>31</v>
      </c>
      <c r="J97" t="s">
        <v>32</v>
      </c>
    </row>
    <row r="98" spans="1:10" x14ac:dyDescent="0.25">
      <c r="A98" s="1">
        <v>44830</v>
      </c>
      <c r="B98" t="s">
        <v>260</v>
      </c>
      <c r="C98" t="s">
        <v>261</v>
      </c>
      <c r="D98">
        <v>110000</v>
      </c>
      <c r="E98">
        <v>9788300</v>
      </c>
      <c r="F98" t="s">
        <v>262</v>
      </c>
      <c r="G98" t="s">
        <v>29</v>
      </c>
      <c r="H98" t="s">
        <v>30</v>
      </c>
      <c r="I98" t="s">
        <v>31</v>
      </c>
      <c r="J98" t="s">
        <v>32</v>
      </c>
    </row>
    <row r="99" spans="1:10" x14ac:dyDescent="0.25">
      <c r="A99" s="1">
        <v>44833</v>
      </c>
      <c r="B99" t="s">
        <v>263</v>
      </c>
      <c r="D99">
        <v>110000</v>
      </c>
      <c r="E99">
        <v>9898300</v>
      </c>
      <c r="F99" t="s">
        <v>264</v>
      </c>
      <c r="G99" t="s">
        <v>29</v>
      </c>
      <c r="H99" t="s">
        <v>30</v>
      </c>
      <c r="I99" t="s">
        <v>31</v>
      </c>
      <c r="J99" t="s">
        <v>32</v>
      </c>
    </row>
    <row r="100" spans="1:10" x14ac:dyDescent="0.25">
      <c r="A100" s="1">
        <v>44833</v>
      </c>
      <c r="B100" t="s">
        <v>247</v>
      </c>
      <c r="D100">
        <v>110000</v>
      </c>
      <c r="E100">
        <v>10008300</v>
      </c>
      <c r="F100" t="s">
        <v>265</v>
      </c>
      <c r="G100" t="s">
        <v>29</v>
      </c>
      <c r="H100" t="s">
        <v>30</v>
      </c>
      <c r="I100" t="s">
        <v>31</v>
      </c>
      <c r="J100" t="s">
        <v>32</v>
      </c>
    </row>
    <row r="101" spans="1:10" x14ac:dyDescent="0.25">
      <c r="A101" s="1">
        <v>44833</v>
      </c>
      <c r="B101" t="s">
        <v>266</v>
      </c>
      <c r="D101">
        <v>110000</v>
      </c>
      <c r="E101">
        <v>10118300</v>
      </c>
      <c r="F101" t="s">
        <v>267</v>
      </c>
      <c r="G101" t="s">
        <v>29</v>
      </c>
      <c r="H101" t="s">
        <v>30</v>
      </c>
      <c r="I101" t="s">
        <v>31</v>
      </c>
      <c r="J101" t="s">
        <v>32</v>
      </c>
    </row>
    <row r="102" spans="1:10" x14ac:dyDescent="0.25">
      <c r="A102" s="1">
        <v>44833</v>
      </c>
      <c r="B102" t="s">
        <v>268</v>
      </c>
      <c r="D102">
        <v>25000</v>
      </c>
      <c r="E102">
        <v>10143300</v>
      </c>
      <c r="F102" t="s">
        <v>264</v>
      </c>
      <c r="G102" t="s">
        <v>29</v>
      </c>
      <c r="H102" t="s">
        <v>30</v>
      </c>
      <c r="I102" t="s">
        <v>31</v>
      </c>
      <c r="J102" t="s">
        <v>130</v>
      </c>
    </row>
    <row r="103" spans="1:10" x14ac:dyDescent="0.25">
      <c r="A103" s="1">
        <v>44833</v>
      </c>
      <c r="B103" t="s">
        <v>269</v>
      </c>
      <c r="D103">
        <v>25000</v>
      </c>
      <c r="E103">
        <v>10168300</v>
      </c>
      <c r="F103" t="s">
        <v>264</v>
      </c>
      <c r="G103" t="s">
        <v>29</v>
      </c>
      <c r="H103" t="s">
        <v>30</v>
      </c>
      <c r="I103" t="s">
        <v>31</v>
      </c>
      <c r="J103" t="s">
        <v>130</v>
      </c>
    </row>
    <row r="104" spans="1:10" x14ac:dyDescent="0.25">
      <c r="A104" s="1">
        <v>44833</v>
      </c>
      <c r="B104" t="s">
        <v>270</v>
      </c>
      <c r="D104">
        <v>25000</v>
      </c>
      <c r="E104">
        <v>10193300</v>
      </c>
      <c r="F104" t="s">
        <v>264</v>
      </c>
      <c r="G104" t="s">
        <v>29</v>
      </c>
      <c r="H104" t="s">
        <v>30</v>
      </c>
      <c r="I104" t="s">
        <v>31</v>
      </c>
      <c r="J104" t="s">
        <v>130</v>
      </c>
    </row>
    <row r="105" spans="1:10" x14ac:dyDescent="0.25">
      <c r="A105" s="1">
        <v>44833</v>
      </c>
      <c r="B105" t="s">
        <v>271</v>
      </c>
      <c r="D105">
        <v>25000</v>
      </c>
      <c r="E105">
        <v>10218300</v>
      </c>
      <c r="F105" t="s">
        <v>264</v>
      </c>
      <c r="G105" t="s">
        <v>29</v>
      </c>
      <c r="H105" t="s">
        <v>30</v>
      </c>
      <c r="I105" t="s">
        <v>31</v>
      </c>
      <c r="J105" t="s">
        <v>130</v>
      </c>
    </row>
    <row r="106" spans="1:10" x14ac:dyDescent="0.25">
      <c r="A106" s="1">
        <v>44833</v>
      </c>
      <c r="B106" t="s">
        <v>272</v>
      </c>
      <c r="D106">
        <v>25000</v>
      </c>
      <c r="E106">
        <v>10243300</v>
      </c>
      <c r="F106" t="s">
        <v>264</v>
      </c>
      <c r="G106" t="s">
        <v>29</v>
      </c>
      <c r="H106" t="s">
        <v>30</v>
      </c>
      <c r="I106" t="s">
        <v>31</v>
      </c>
      <c r="J106" t="s">
        <v>130</v>
      </c>
    </row>
    <row r="107" spans="1:10" x14ac:dyDescent="0.25">
      <c r="A107" s="1">
        <v>44833</v>
      </c>
      <c r="B107" t="s">
        <v>273</v>
      </c>
      <c r="D107">
        <v>25000</v>
      </c>
      <c r="E107">
        <v>10268300</v>
      </c>
      <c r="F107" t="s">
        <v>264</v>
      </c>
      <c r="G107" t="s">
        <v>29</v>
      </c>
      <c r="H107" t="s">
        <v>30</v>
      </c>
      <c r="I107" t="s">
        <v>31</v>
      </c>
      <c r="J107" t="s">
        <v>130</v>
      </c>
    </row>
    <row r="108" spans="1:10" x14ac:dyDescent="0.25">
      <c r="A108" s="1">
        <v>44833</v>
      </c>
      <c r="B108" t="s">
        <v>274</v>
      </c>
      <c r="D108">
        <v>25000</v>
      </c>
      <c r="E108">
        <v>10293300</v>
      </c>
      <c r="F108" t="s">
        <v>264</v>
      </c>
      <c r="G108" t="s">
        <v>29</v>
      </c>
      <c r="H108" t="s">
        <v>30</v>
      </c>
      <c r="I108" t="s">
        <v>31</v>
      </c>
      <c r="J108" t="s">
        <v>130</v>
      </c>
    </row>
    <row r="109" spans="1:10" x14ac:dyDescent="0.25">
      <c r="A109" s="1">
        <v>44833</v>
      </c>
      <c r="B109" t="s">
        <v>275</v>
      </c>
      <c r="D109">
        <v>25000</v>
      </c>
      <c r="E109">
        <v>10318300</v>
      </c>
      <c r="F109" t="s">
        <v>264</v>
      </c>
      <c r="G109" t="s">
        <v>29</v>
      </c>
      <c r="H109" t="s">
        <v>30</v>
      </c>
      <c r="I109" t="s">
        <v>31</v>
      </c>
      <c r="J109" t="s">
        <v>130</v>
      </c>
    </row>
    <row r="110" spans="1:10" x14ac:dyDescent="0.25">
      <c r="A110" s="1">
        <v>44833</v>
      </c>
      <c r="B110" t="s">
        <v>276</v>
      </c>
      <c r="D110">
        <v>25000</v>
      </c>
      <c r="E110">
        <v>10343300</v>
      </c>
      <c r="F110" t="s">
        <v>264</v>
      </c>
      <c r="G110" t="s">
        <v>29</v>
      </c>
      <c r="H110" t="s">
        <v>30</v>
      </c>
      <c r="I110" t="s">
        <v>31</v>
      </c>
      <c r="J110" t="s">
        <v>130</v>
      </c>
    </row>
    <row r="111" spans="1:10" x14ac:dyDescent="0.25">
      <c r="A111" s="1">
        <v>44833</v>
      </c>
      <c r="B111" t="s">
        <v>277</v>
      </c>
      <c r="D111">
        <v>25000</v>
      </c>
      <c r="E111">
        <v>10368300</v>
      </c>
      <c r="F111" t="s">
        <v>265</v>
      </c>
      <c r="G111" t="s">
        <v>29</v>
      </c>
      <c r="H111" t="s">
        <v>30</v>
      </c>
      <c r="I111" t="s">
        <v>31</v>
      </c>
      <c r="J111" t="s">
        <v>130</v>
      </c>
    </row>
    <row r="112" spans="1:10" x14ac:dyDescent="0.25">
      <c r="A112" s="1">
        <v>44833</v>
      </c>
      <c r="B112" t="s">
        <v>278</v>
      </c>
      <c r="D112">
        <v>25000</v>
      </c>
      <c r="E112">
        <v>10393300</v>
      </c>
      <c r="F112" t="s">
        <v>265</v>
      </c>
      <c r="G112" t="s">
        <v>29</v>
      </c>
      <c r="H112" t="s">
        <v>30</v>
      </c>
      <c r="I112" t="s">
        <v>31</v>
      </c>
      <c r="J112" t="s">
        <v>130</v>
      </c>
    </row>
    <row r="113" spans="1:10" x14ac:dyDescent="0.25">
      <c r="A113" s="1">
        <v>44833</v>
      </c>
      <c r="B113" t="s">
        <v>279</v>
      </c>
      <c r="D113">
        <v>25000</v>
      </c>
      <c r="E113">
        <v>10418300</v>
      </c>
      <c r="F113" t="s">
        <v>265</v>
      </c>
      <c r="G113" t="s">
        <v>29</v>
      </c>
      <c r="H113" t="s">
        <v>30</v>
      </c>
      <c r="I113" t="s">
        <v>31</v>
      </c>
      <c r="J113" t="s">
        <v>130</v>
      </c>
    </row>
    <row r="114" spans="1:10" x14ac:dyDescent="0.25">
      <c r="A114" s="1">
        <v>44833</v>
      </c>
      <c r="B114" t="s">
        <v>280</v>
      </c>
      <c r="D114">
        <v>25000</v>
      </c>
      <c r="E114">
        <v>10443300</v>
      </c>
      <c r="F114" t="s">
        <v>265</v>
      </c>
      <c r="G114" t="s">
        <v>29</v>
      </c>
      <c r="H114" t="s">
        <v>30</v>
      </c>
      <c r="I114" t="s">
        <v>31</v>
      </c>
      <c r="J114" t="s">
        <v>130</v>
      </c>
    </row>
    <row r="115" spans="1:10" x14ac:dyDescent="0.25">
      <c r="A115" s="1">
        <v>44833</v>
      </c>
      <c r="B115" t="s">
        <v>242</v>
      </c>
      <c r="D115">
        <v>25000</v>
      </c>
      <c r="E115">
        <v>10468300</v>
      </c>
      <c r="F115" t="s">
        <v>265</v>
      </c>
      <c r="G115" t="s">
        <v>29</v>
      </c>
      <c r="H115" t="s">
        <v>30</v>
      </c>
      <c r="I115" t="s">
        <v>31</v>
      </c>
      <c r="J115" t="s">
        <v>130</v>
      </c>
    </row>
    <row r="116" spans="1:10" x14ac:dyDescent="0.25">
      <c r="A116" s="1">
        <v>44833</v>
      </c>
      <c r="B116" t="s">
        <v>243</v>
      </c>
      <c r="D116">
        <v>25000</v>
      </c>
      <c r="E116">
        <v>10493300</v>
      </c>
      <c r="F116" t="s">
        <v>265</v>
      </c>
      <c r="G116" t="s">
        <v>29</v>
      </c>
      <c r="H116" t="s">
        <v>30</v>
      </c>
      <c r="I116" t="s">
        <v>31</v>
      </c>
      <c r="J116" t="s">
        <v>130</v>
      </c>
    </row>
    <row r="117" spans="1:10" x14ac:dyDescent="0.25">
      <c r="A117" s="1">
        <v>44833</v>
      </c>
      <c r="B117" t="s">
        <v>244</v>
      </c>
      <c r="D117">
        <v>25000</v>
      </c>
      <c r="E117">
        <v>10518300</v>
      </c>
      <c r="F117" t="s">
        <v>265</v>
      </c>
      <c r="G117" t="s">
        <v>29</v>
      </c>
      <c r="H117" t="s">
        <v>30</v>
      </c>
      <c r="I117" t="s">
        <v>31</v>
      </c>
      <c r="J117" t="s">
        <v>130</v>
      </c>
    </row>
    <row r="118" spans="1:10" x14ac:dyDescent="0.25">
      <c r="A118" s="1">
        <v>44833</v>
      </c>
      <c r="B118" t="s">
        <v>245</v>
      </c>
      <c r="D118">
        <v>25000</v>
      </c>
      <c r="E118">
        <v>10543300</v>
      </c>
      <c r="F118" t="s">
        <v>265</v>
      </c>
      <c r="G118" t="s">
        <v>29</v>
      </c>
      <c r="H118" t="s">
        <v>30</v>
      </c>
      <c r="I118" t="s">
        <v>31</v>
      </c>
      <c r="J118" t="s">
        <v>130</v>
      </c>
    </row>
    <row r="119" spans="1:10" x14ac:dyDescent="0.25">
      <c r="A119" s="1">
        <v>44833</v>
      </c>
      <c r="B119" t="s">
        <v>246</v>
      </c>
      <c r="D119">
        <v>25000</v>
      </c>
      <c r="E119">
        <v>10568300</v>
      </c>
      <c r="F119" t="s">
        <v>265</v>
      </c>
      <c r="G119" t="s">
        <v>29</v>
      </c>
      <c r="H119" t="s">
        <v>30</v>
      </c>
      <c r="I119" t="s">
        <v>31</v>
      </c>
      <c r="J119" t="s">
        <v>130</v>
      </c>
    </row>
    <row r="120" spans="1:10" x14ac:dyDescent="0.25">
      <c r="A120" s="1">
        <v>44833</v>
      </c>
      <c r="B120" t="s">
        <v>235</v>
      </c>
      <c r="D120">
        <v>25000</v>
      </c>
      <c r="E120">
        <v>10593300</v>
      </c>
      <c r="F120" t="s">
        <v>267</v>
      </c>
      <c r="G120" t="s">
        <v>29</v>
      </c>
      <c r="H120" t="s">
        <v>30</v>
      </c>
      <c r="I120" t="s">
        <v>31</v>
      </c>
      <c r="J120" t="s">
        <v>130</v>
      </c>
    </row>
    <row r="121" spans="1:10" x14ac:dyDescent="0.25">
      <c r="A121" s="1">
        <v>44833</v>
      </c>
      <c r="B121" t="s">
        <v>252</v>
      </c>
      <c r="D121">
        <v>25000</v>
      </c>
      <c r="E121">
        <v>10618300</v>
      </c>
      <c r="F121" t="s">
        <v>267</v>
      </c>
      <c r="G121" t="s">
        <v>29</v>
      </c>
      <c r="H121" t="s">
        <v>30</v>
      </c>
      <c r="I121" t="s">
        <v>31</v>
      </c>
      <c r="J121" t="s">
        <v>130</v>
      </c>
    </row>
    <row r="122" spans="1:10" x14ac:dyDescent="0.25">
      <c r="A122" s="1">
        <v>44833</v>
      </c>
      <c r="B122" t="s">
        <v>281</v>
      </c>
      <c r="D122">
        <v>25000</v>
      </c>
      <c r="E122">
        <v>10643300</v>
      </c>
      <c r="F122" t="s">
        <v>267</v>
      </c>
      <c r="G122" t="s">
        <v>29</v>
      </c>
      <c r="H122" t="s">
        <v>30</v>
      </c>
      <c r="I122" t="s">
        <v>31</v>
      </c>
      <c r="J122" t="s">
        <v>130</v>
      </c>
    </row>
    <row r="123" spans="1:10" x14ac:dyDescent="0.25">
      <c r="A123" s="1">
        <v>44833</v>
      </c>
      <c r="B123" t="s">
        <v>173</v>
      </c>
      <c r="D123">
        <v>25000</v>
      </c>
      <c r="E123">
        <v>10668300</v>
      </c>
      <c r="F123" t="s">
        <v>267</v>
      </c>
      <c r="G123" t="s">
        <v>29</v>
      </c>
      <c r="H123" t="s">
        <v>30</v>
      </c>
      <c r="I123" t="s">
        <v>31</v>
      </c>
      <c r="J123" t="s">
        <v>130</v>
      </c>
    </row>
    <row r="124" spans="1:10" x14ac:dyDescent="0.25">
      <c r="A124" s="1">
        <v>44833</v>
      </c>
      <c r="B124" t="s">
        <v>282</v>
      </c>
      <c r="D124">
        <v>25000</v>
      </c>
      <c r="E124">
        <v>10693300</v>
      </c>
      <c r="F124" t="s">
        <v>267</v>
      </c>
      <c r="G124" t="s">
        <v>29</v>
      </c>
      <c r="H124" t="s">
        <v>30</v>
      </c>
      <c r="I124" t="s">
        <v>31</v>
      </c>
      <c r="J124" t="s">
        <v>130</v>
      </c>
    </row>
    <row r="125" spans="1:10" x14ac:dyDescent="0.25">
      <c r="A125" s="1">
        <v>44833</v>
      </c>
      <c r="B125" t="s">
        <v>283</v>
      </c>
      <c r="D125">
        <v>25000</v>
      </c>
      <c r="E125">
        <v>10718300</v>
      </c>
      <c r="F125" t="s">
        <v>267</v>
      </c>
      <c r="G125" t="s">
        <v>29</v>
      </c>
      <c r="H125" t="s">
        <v>30</v>
      </c>
      <c r="I125" t="s">
        <v>31</v>
      </c>
      <c r="J125" t="s">
        <v>130</v>
      </c>
    </row>
    <row r="126" spans="1:10" x14ac:dyDescent="0.25">
      <c r="A126" s="1">
        <v>44833</v>
      </c>
      <c r="B126" t="s">
        <v>284</v>
      </c>
      <c r="D126">
        <v>25000</v>
      </c>
      <c r="E126">
        <v>10743300</v>
      </c>
      <c r="F126" t="s">
        <v>267</v>
      </c>
      <c r="G126" t="s">
        <v>29</v>
      </c>
      <c r="H126" t="s">
        <v>30</v>
      </c>
      <c r="I126" t="s">
        <v>31</v>
      </c>
      <c r="J126" t="s">
        <v>130</v>
      </c>
    </row>
    <row r="127" spans="1:10" x14ac:dyDescent="0.25">
      <c r="A127" s="1">
        <v>44833</v>
      </c>
      <c r="B127" t="s">
        <v>257</v>
      </c>
      <c r="D127">
        <v>25000</v>
      </c>
      <c r="E127">
        <v>10768300</v>
      </c>
      <c r="F127" t="s">
        <v>267</v>
      </c>
      <c r="G127" t="s">
        <v>29</v>
      </c>
      <c r="H127" t="s">
        <v>30</v>
      </c>
      <c r="I127" t="s">
        <v>31</v>
      </c>
      <c r="J127" t="s">
        <v>130</v>
      </c>
    </row>
    <row r="128" spans="1:10" x14ac:dyDescent="0.25">
      <c r="A128" s="1">
        <v>44833</v>
      </c>
      <c r="B128" t="s">
        <v>285</v>
      </c>
      <c r="D128">
        <v>25000</v>
      </c>
      <c r="E128">
        <v>10793300</v>
      </c>
      <c r="F128" t="s">
        <v>267</v>
      </c>
      <c r="G128" t="s">
        <v>29</v>
      </c>
      <c r="H128" t="s">
        <v>30</v>
      </c>
      <c r="I128" t="s">
        <v>31</v>
      </c>
      <c r="J128" t="s">
        <v>130</v>
      </c>
    </row>
    <row r="129" spans="1:10" x14ac:dyDescent="0.25">
      <c r="A129" s="1">
        <v>44834</v>
      </c>
      <c r="B129" t="s">
        <v>286</v>
      </c>
      <c r="D129">
        <v>110000</v>
      </c>
      <c r="E129">
        <v>10903300</v>
      </c>
      <c r="G129" t="s">
        <v>57</v>
      </c>
      <c r="H129" t="s">
        <v>95</v>
      </c>
      <c r="I129" t="s">
        <v>46</v>
      </c>
      <c r="J129" t="s">
        <v>32</v>
      </c>
    </row>
    <row r="130" spans="1:10" x14ac:dyDescent="0.25">
      <c r="A130" s="1">
        <v>44839</v>
      </c>
      <c r="B130" t="s">
        <v>287</v>
      </c>
      <c r="D130">
        <v>110000</v>
      </c>
      <c r="E130">
        <v>11013300</v>
      </c>
      <c r="F130" t="s">
        <v>288</v>
      </c>
      <c r="G130" t="s">
        <v>29</v>
      </c>
      <c r="H130" t="s">
        <v>289</v>
      </c>
      <c r="I130" t="s">
        <v>46</v>
      </c>
      <c r="J130" t="s">
        <v>32</v>
      </c>
    </row>
    <row r="131" spans="1:10" x14ac:dyDescent="0.25">
      <c r="A131" s="1">
        <v>44845</v>
      </c>
      <c r="B131" t="s">
        <v>290</v>
      </c>
      <c r="C131" t="s">
        <v>291</v>
      </c>
      <c r="D131">
        <v>25000</v>
      </c>
      <c r="E131">
        <v>11038300</v>
      </c>
      <c r="F131" t="s">
        <v>83</v>
      </c>
      <c r="G131" t="s">
        <v>29</v>
      </c>
      <c r="H131" t="s">
        <v>84</v>
      </c>
      <c r="I131" t="s">
        <v>46</v>
      </c>
      <c r="J131" t="s">
        <v>130</v>
      </c>
    </row>
    <row r="132" spans="1:10" x14ac:dyDescent="0.25">
      <c r="A132" s="1">
        <v>44845</v>
      </c>
      <c r="B132" t="s">
        <v>292</v>
      </c>
      <c r="C132" t="s">
        <v>291</v>
      </c>
      <c r="D132">
        <v>25000</v>
      </c>
      <c r="E132">
        <v>11063300</v>
      </c>
      <c r="F132" t="s">
        <v>83</v>
      </c>
      <c r="G132" t="s">
        <v>29</v>
      </c>
      <c r="H132" t="s">
        <v>84</v>
      </c>
      <c r="I132" t="s">
        <v>46</v>
      </c>
      <c r="J132" t="s">
        <v>130</v>
      </c>
    </row>
    <row r="133" spans="1:10" x14ac:dyDescent="0.25">
      <c r="A133" s="1">
        <v>44845</v>
      </c>
      <c r="B133" t="s">
        <v>191</v>
      </c>
      <c r="C133" t="s">
        <v>291</v>
      </c>
      <c r="D133">
        <v>25000</v>
      </c>
      <c r="E133">
        <v>11088300</v>
      </c>
      <c r="F133" t="s">
        <v>83</v>
      </c>
      <c r="G133" t="s">
        <v>29</v>
      </c>
      <c r="H133" t="s">
        <v>84</v>
      </c>
      <c r="I133" t="s">
        <v>46</v>
      </c>
      <c r="J133" t="s">
        <v>130</v>
      </c>
    </row>
    <row r="134" spans="1:10" x14ac:dyDescent="0.25">
      <c r="A134" s="1">
        <v>44846</v>
      </c>
      <c r="B134" t="s">
        <v>293</v>
      </c>
      <c r="C134" t="s">
        <v>294</v>
      </c>
      <c r="D134">
        <v>25000</v>
      </c>
      <c r="E134">
        <v>11113300</v>
      </c>
      <c r="F134" t="s">
        <v>60</v>
      </c>
      <c r="G134" t="s">
        <v>29</v>
      </c>
      <c r="H134" t="s">
        <v>50</v>
      </c>
      <c r="I134" t="s">
        <v>46</v>
      </c>
      <c r="J134" t="s">
        <v>130</v>
      </c>
    </row>
    <row r="135" spans="1:10" x14ac:dyDescent="0.25">
      <c r="A135" s="1">
        <v>44847</v>
      </c>
      <c r="B135" t="s">
        <v>295</v>
      </c>
      <c r="C135" t="s">
        <v>296</v>
      </c>
      <c r="D135">
        <v>110000</v>
      </c>
      <c r="E135">
        <v>11223300</v>
      </c>
      <c r="F135" t="s">
        <v>297</v>
      </c>
      <c r="G135" t="s">
        <v>29</v>
      </c>
      <c r="H135" t="s">
        <v>30</v>
      </c>
      <c r="I135" t="s">
        <v>31</v>
      </c>
      <c r="J135" t="s">
        <v>32</v>
      </c>
    </row>
    <row r="136" spans="1:10" x14ac:dyDescent="0.25">
      <c r="A136" s="1">
        <v>44847</v>
      </c>
      <c r="B136" t="s">
        <v>298</v>
      </c>
      <c r="C136" t="s">
        <v>299</v>
      </c>
      <c r="D136">
        <v>25000</v>
      </c>
      <c r="E136">
        <v>11248300</v>
      </c>
      <c r="F136" t="s">
        <v>56</v>
      </c>
      <c r="G136" t="s">
        <v>57</v>
      </c>
      <c r="H136" t="s">
        <v>30</v>
      </c>
      <c r="I136" t="s">
        <v>31</v>
      </c>
      <c r="J136" t="s">
        <v>130</v>
      </c>
    </row>
    <row r="137" spans="1:10" x14ac:dyDescent="0.25">
      <c r="A137" s="1">
        <v>44848</v>
      </c>
      <c r="B137" t="s">
        <v>269</v>
      </c>
      <c r="C137" t="s">
        <v>300</v>
      </c>
      <c r="D137">
        <v>332000</v>
      </c>
      <c r="E137">
        <v>11580300</v>
      </c>
      <c r="F137" t="s">
        <v>301</v>
      </c>
      <c r="G137" t="s">
        <v>29</v>
      </c>
      <c r="H137" t="s">
        <v>30</v>
      </c>
      <c r="I137" t="s">
        <v>37</v>
      </c>
      <c r="J137" t="s">
        <v>32</v>
      </c>
    </row>
    <row r="138" spans="1:10" x14ac:dyDescent="0.25">
      <c r="A138" s="1">
        <v>44848</v>
      </c>
      <c r="B138" t="s">
        <v>302</v>
      </c>
      <c r="C138" t="s">
        <v>303</v>
      </c>
      <c r="D138">
        <v>25000</v>
      </c>
      <c r="E138">
        <v>11605300</v>
      </c>
      <c r="F138" t="s">
        <v>49</v>
      </c>
      <c r="G138" t="s">
        <v>29</v>
      </c>
      <c r="H138" t="s">
        <v>50</v>
      </c>
      <c r="I138" t="s">
        <v>46</v>
      </c>
      <c r="J138" t="s">
        <v>130</v>
      </c>
    </row>
    <row r="139" spans="1:10" x14ac:dyDescent="0.25">
      <c r="A139" s="1">
        <v>44848</v>
      </c>
      <c r="B139" t="s">
        <v>304</v>
      </c>
      <c r="D139">
        <v>25000</v>
      </c>
      <c r="E139">
        <v>11630300</v>
      </c>
      <c r="F139" t="s">
        <v>49</v>
      </c>
      <c r="G139" t="s">
        <v>29</v>
      </c>
      <c r="H139" t="s">
        <v>50</v>
      </c>
      <c r="I139" t="s">
        <v>46</v>
      </c>
      <c r="J139" t="s">
        <v>130</v>
      </c>
    </row>
    <row r="140" spans="1:10" x14ac:dyDescent="0.25">
      <c r="A140" s="1">
        <v>44851</v>
      </c>
      <c r="B140" t="s">
        <v>272</v>
      </c>
      <c r="C140" t="s">
        <v>305</v>
      </c>
      <c r="D140">
        <v>110000</v>
      </c>
      <c r="E140">
        <v>11740300</v>
      </c>
      <c r="F140" t="s">
        <v>306</v>
      </c>
      <c r="G140" t="s">
        <v>57</v>
      </c>
      <c r="H140" t="s">
        <v>41</v>
      </c>
      <c r="I140" t="s">
        <v>31</v>
      </c>
      <c r="J140" t="s">
        <v>32</v>
      </c>
    </row>
    <row r="141" spans="1:10" x14ac:dyDescent="0.25">
      <c r="A141" s="1">
        <v>44853</v>
      </c>
      <c r="B141" t="s">
        <v>307</v>
      </c>
      <c r="D141">
        <v>25000</v>
      </c>
      <c r="E141">
        <v>11765300</v>
      </c>
      <c r="F141" t="s">
        <v>113</v>
      </c>
      <c r="G141" t="s">
        <v>57</v>
      </c>
      <c r="H141" t="s">
        <v>36</v>
      </c>
      <c r="I141" t="s">
        <v>37</v>
      </c>
      <c r="J141" t="s">
        <v>130</v>
      </c>
    </row>
    <row r="142" spans="1:10" x14ac:dyDescent="0.25">
      <c r="A142" s="1">
        <v>44853</v>
      </c>
      <c r="B142" t="s">
        <v>308</v>
      </c>
      <c r="D142">
        <v>25000</v>
      </c>
      <c r="E142">
        <v>11790300</v>
      </c>
      <c r="F142" t="s">
        <v>113</v>
      </c>
      <c r="G142" t="s">
        <v>57</v>
      </c>
      <c r="H142" t="s">
        <v>36</v>
      </c>
      <c r="I142" t="s">
        <v>37</v>
      </c>
      <c r="J142" t="s">
        <v>130</v>
      </c>
    </row>
    <row r="143" spans="1:10" x14ac:dyDescent="0.25">
      <c r="A143" s="1">
        <v>44858</v>
      </c>
      <c r="B143" t="s">
        <v>277</v>
      </c>
      <c r="C143" t="s">
        <v>309</v>
      </c>
      <c r="D143">
        <v>110000</v>
      </c>
      <c r="E143">
        <v>11900300</v>
      </c>
      <c r="F143" t="s">
        <v>310</v>
      </c>
      <c r="G143" t="s">
        <v>29</v>
      </c>
      <c r="H143" t="s">
        <v>30</v>
      </c>
      <c r="I143" t="s">
        <v>31</v>
      </c>
      <c r="J143" t="s">
        <v>32</v>
      </c>
    </row>
    <row r="144" spans="1:10" x14ac:dyDescent="0.25">
      <c r="A144" s="1">
        <v>44859</v>
      </c>
      <c r="B144" t="s">
        <v>273</v>
      </c>
      <c r="D144">
        <v>110000</v>
      </c>
      <c r="E144">
        <v>12010300</v>
      </c>
      <c r="F144" t="s">
        <v>311</v>
      </c>
      <c r="G144" t="s">
        <v>57</v>
      </c>
      <c r="H144" t="s">
        <v>30</v>
      </c>
      <c r="I144" t="s">
        <v>31</v>
      </c>
      <c r="J144" t="s">
        <v>32</v>
      </c>
    </row>
    <row r="145" spans="1:10" x14ac:dyDescent="0.25">
      <c r="A145" s="1">
        <v>44859</v>
      </c>
      <c r="B145" t="s">
        <v>278</v>
      </c>
      <c r="C145" t="s">
        <v>312</v>
      </c>
      <c r="D145">
        <v>110000</v>
      </c>
      <c r="E145">
        <v>12120300</v>
      </c>
      <c r="F145" t="s">
        <v>313</v>
      </c>
      <c r="G145" t="s">
        <v>57</v>
      </c>
      <c r="H145" t="s">
        <v>30</v>
      </c>
      <c r="I145" t="s">
        <v>31</v>
      </c>
      <c r="J145" t="s">
        <v>32</v>
      </c>
    </row>
    <row r="146" spans="1:10" x14ac:dyDescent="0.25">
      <c r="A146" s="1">
        <v>44859</v>
      </c>
      <c r="B146" t="s">
        <v>314</v>
      </c>
      <c r="C146" t="s">
        <v>315</v>
      </c>
      <c r="D146">
        <v>332000</v>
      </c>
      <c r="E146">
        <v>12452300</v>
      </c>
      <c r="F146" t="s">
        <v>316</v>
      </c>
      <c r="G146" t="s">
        <v>57</v>
      </c>
      <c r="H146" t="s">
        <v>317</v>
      </c>
      <c r="I146" t="s">
        <v>46</v>
      </c>
      <c r="J146" t="s">
        <v>32</v>
      </c>
    </row>
    <row r="147" spans="1:10" x14ac:dyDescent="0.25">
      <c r="A147" s="1">
        <v>44859</v>
      </c>
      <c r="B147" t="s">
        <v>279</v>
      </c>
      <c r="C147" t="s">
        <v>315</v>
      </c>
      <c r="D147">
        <v>99000</v>
      </c>
      <c r="E147">
        <v>12551300</v>
      </c>
      <c r="F147" t="s">
        <v>316</v>
      </c>
      <c r="G147" t="s">
        <v>57</v>
      </c>
      <c r="H147" t="s">
        <v>317</v>
      </c>
      <c r="I147" t="s">
        <v>46</v>
      </c>
      <c r="J147" t="s">
        <v>130</v>
      </c>
    </row>
    <row r="148" spans="1:10" x14ac:dyDescent="0.25">
      <c r="A148" s="1">
        <v>44859</v>
      </c>
      <c r="B148" t="s">
        <v>280</v>
      </c>
      <c r="C148" t="s">
        <v>315</v>
      </c>
      <c r="D148">
        <v>99000</v>
      </c>
      <c r="E148">
        <v>12650300</v>
      </c>
      <c r="F148" t="s">
        <v>316</v>
      </c>
      <c r="G148" t="s">
        <v>57</v>
      </c>
      <c r="H148" t="s">
        <v>317</v>
      </c>
      <c r="I148" t="s">
        <v>46</v>
      </c>
      <c r="J148" t="s">
        <v>130</v>
      </c>
    </row>
    <row r="149" spans="1:10" x14ac:dyDescent="0.25">
      <c r="A149" s="1">
        <v>44859</v>
      </c>
      <c r="B149" t="s">
        <v>318</v>
      </c>
      <c r="C149" t="s">
        <v>315</v>
      </c>
      <c r="D149">
        <v>99000</v>
      </c>
      <c r="E149">
        <v>12749300</v>
      </c>
      <c r="F149" t="s">
        <v>316</v>
      </c>
      <c r="G149" t="s">
        <v>57</v>
      </c>
      <c r="H149" t="s">
        <v>317</v>
      </c>
      <c r="I149" t="s">
        <v>46</v>
      </c>
      <c r="J149" t="s">
        <v>130</v>
      </c>
    </row>
    <row r="150" spans="1:10" x14ac:dyDescent="0.25">
      <c r="A150" s="1">
        <v>44860</v>
      </c>
      <c r="B150" t="s">
        <v>319</v>
      </c>
      <c r="C150" t="s">
        <v>320</v>
      </c>
      <c r="D150">
        <v>149000</v>
      </c>
      <c r="E150">
        <v>12898300</v>
      </c>
      <c r="F150" t="s">
        <v>321</v>
      </c>
      <c r="G150" t="s">
        <v>29</v>
      </c>
      <c r="H150" t="s">
        <v>30</v>
      </c>
      <c r="I150" t="s">
        <v>31</v>
      </c>
      <c r="J150" t="s">
        <v>32</v>
      </c>
    </row>
    <row r="151" spans="1:10" x14ac:dyDescent="0.25">
      <c r="A151" s="1">
        <v>44862</v>
      </c>
      <c r="B151" t="s">
        <v>322</v>
      </c>
      <c r="C151" t="s">
        <v>323</v>
      </c>
      <c r="D151">
        <v>25000</v>
      </c>
      <c r="E151">
        <v>12923300</v>
      </c>
      <c r="F151" t="s">
        <v>67</v>
      </c>
      <c r="G151" t="s">
        <v>29</v>
      </c>
      <c r="H151" t="s">
        <v>30</v>
      </c>
      <c r="I151" t="s">
        <v>31</v>
      </c>
      <c r="J151" t="s">
        <v>130</v>
      </c>
    </row>
    <row r="152" spans="1:10" x14ac:dyDescent="0.25">
      <c r="A152" s="1">
        <v>44864</v>
      </c>
      <c r="B152" t="s">
        <v>324</v>
      </c>
      <c r="C152" t="s">
        <v>325</v>
      </c>
      <c r="D152">
        <v>25000</v>
      </c>
      <c r="E152">
        <v>12948300</v>
      </c>
      <c r="F152" t="s">
        <v>116</v>
      </c>
      <c r="G152" t="s">
        <v>57</v>
      </c>
      <c r="H152" t="s">
        <v>41</v>
      </c>
      <c r="I152" t="s">
        <v>31</v>
      </c>
      <c r="J152" t="s">
        <v>130</v>
      </c>
    </row>
    <row r="153" spans="1:10" x14ac:dyDescent="0.25">
      <c r="A153" s="1">
        <v>44865</v>
      </c>
      <c r="B153" t="s">
        <v>326</v>
      </c>
      <c r="C153" t="s">
        <v>327</v>
      </c>
      <c r="D153">
        <v>110000</v>
      </c>
      <c r="E153">
        <v>13058300</v>
      </c>
      <c r="F153" t="s">
        <v>328</v>
      </c>
      <c r="G153" t="s">
        <v>29</v>
      </c>
      <c r="H153" t="s">
        <v>30</v>
      </c>
      <c r="I153" t="s">
        <v>31</v>
      </c>
      <c r="J153" t="s">
        <v>32</v>
      </c>
    </row>
    <row r="154" spans="1:10" x14ac:dyDescent="0.25">
      <c r="A154" s="1">
        <v>44866</v>
      </c>
      <c r="B154" t="s">
        <v>329</v>
      </c>
      <c r="C154" t="s">
        <v>330</v>
      </c>
      <c r="D154">
        <v>49000</v>
      </c>
      <c r="E154">
        <v>13107300</v>
      </c>
      <c r="F154" t="s">
        <v>147</v>
      </c>
      <c r="G154" t="s">
        <v>57</v>
      </c>
      <c r="H154" t="s">
        <v>36</v>
      </c>
      <c r="I154" t="s">
        <v>37</v>
      </c>
      <c r="J154" t="s">
        <v>130</v>
      </c>
    </row>
    <row r="155" spans="1:10" x14ac:dyDescent="0.25">
      <c r="A155" s="1">
        <v>44866</v>
      </c>
      <c r="B155" t="s">
        <v>331</v>
      </c>
      <c r="C155" t="s">
        <v>332</v>
      </c>
      <c r="D155">
        <v>99000</v>
      </c>
      <c r="E155">
        <v>13206300</v>
      </c>
      <c r="F155" t="s">
        <v>172</v>
      </c>
      <c r="G155" t="s">
        <v>57</v>
      </c>
      <c r="H155" t="s">
        <v>30</v>
      </c>
      <c r="I155" t="s">
        <v>31</v>
      </c>
      <c r="J155" t="s">
        <v>130</v>
      </c>
    </row>
    <row r="156" spans="1:10" x14ac:dyDescent="0.25">
      <c r="A156" s="1">
        <v>44866</v>
      </c>
      <c r="B156" t="s">
        <v>333</v>
      </c>
      <c r="C156" t="s">
        <v>332</v>
      </c>
      <c r="D156">
        <v>99000</v>
      </c>
      <c r="E156">
        <v>13305300</v>
      </c>
      <c r="F156" t="s">
        <v>172</v>
      </c>
      <c r="G156" t="s">
        <v>57</v>
      </c>
      <c r="H156" t="s">
        <v>30</v>
      </c>
      <c r="I156" t="s">
        <v>31</v>
      </c>
      <c r="J156" t="s">
        <v>130</v>
      </c>
    </row>
    <row r="157" spans="1:10" x14ac:dyDescent="0.25">
      <c r="A157" s="1">
        <v>44868</v>
      </c>
      <c r="B157" t="s">
        <v>334</v>
      </c>
      <c r="C157" t="s">
        <v>335</v>
      </c>
      <c r="D157">
        <v>25000</v>
      </c>
      <c r="E157">
        <v>13330300</v>
      </c>
      <c r="F157" t="s">
        <v>151</v>
      </c>
      <c r="G157" t="s">
        <v>57</v>
      </c>
      <c r="H157" t="s">
        <v>41</v>
      </c>
      <c r="I157" t="s">
        <v>31</v>
      </c>
      <c r="J157" t="s">
        <v>130</v>
      </c>
    </row>
    <row r="158" spans="1:10" x14ac:dyDescent="0.25">
      <c r="A158" s="1">
        <v>44869</v>
      </c>
      <c r="B158" t="s">
        <v>336</v>
      </c>
      <c r="D158">
        <v>110000</v>
      </c>
      <c r="E158">
        <v>13440300</v>
      </c>
      <c r="F158" t="s">
        <v>337</v>
      </c>
      <c r="G158" t="s">
        <v>57</v>
      </c>
      <c r="H158" t="s">
        <v>30</v>
      </c>
      <c r="I158" t="s">
        <v>31</v>
      </c>
      <c r="J158" t="s">
        <v>32</v>
      </c>
    </row>
    <row r="159" spans="1:10" x14ac:dyDescent="0.25">
      <c r="A159" s="1">
        <v>44869</v>
      </c>
      <c r="B159" t="s">
        <v>338</v>
      </c>
      <c r="D159">
        <v>149000</v>
      </c>
      <c r="E159">
        <v>13589300</v>
      </c>
      <c r="F159" t="s">
        <v>339</v>
      </c>
      <c r="G159" t="s">
        <v>57</v>
      </c>
      <c r="H159" t="s">
        <v>30</v>
      </c>
      <c r="I159" t="s">
        <v>31</v>
      </c>
      <c r="J159" t="s">
        <v>32</v>
      </c>
    </row>
    <row r="160" spans="1:10" x14ac:dyDescent="0.25">
      <c r="A160" s="1">
        <v>44869</v>
      </c>
      <c r="B160" t="s">
        <v>86</v>
      </c>
      <c r="D160">
        <v>59000</v>
      </c>
      <c r="E160">
        <v>13648300</v>
      </c>
      <c r="F160" t="s">
        <v>186</v>
      </c>
      <c r="G160" t="s">
        <v>57</v>
      </c>
      <c r="H160" t="s">
        <v>36</v>
      </c>
      <c r="I160" t="s">
        <v>37</v>
      </c>
      <c r="J160" t="s">
        <v>130</v>
      </c>
    </row>
    <row r="161" spans="1:10" x14ac:dyDescent="0.25">
      <c r="A161" s="1">
        <v>44872</v>
      </c>
      <c r="B161" t="s">
        <v>340</v>
      </c>
      <c r="D161">
        <v>149000</v>
      </c>
      <c r="E161">
        <v>13797300</v>
      </c>
      <c r="F161" t="s">
        <v>341</v>
      </c>
      <c r="G161" t="s">
        <v>29</v>
      </c>
      <c r="H161" t="s">
        <v>342</v>
      </c>
      <c r="I161" t="s">
        <v>37</v>
      </c>
      <c r="J161" t="s">
        <v>32</v>
      </c>
    </row>
    <row r="162" spans="1:10" x14ac:dyDescent="0.25">
      <c r="A162" s="1">
        <v>44872</v>
      </c>
      <c r="B162" t="s">
        <v>343</v>
      </c>
      <c r="D162">
        <v>149000</v>
      </c>
      <c r="E162">
        <v>13946300</v>
      </c>
      <c r="F162" t="s">
        <v>341</v>
      </c>
      <c r="G162" t="s">
        <v>29</v>
      </c>
      <c r="H162" t="s">
        <v>342</v>
      </c>
      <c r="I162" t="s">
        <v>37</v>
      </c>
      <c r="J162" t="s">
        <v>32</v>
      </c>
    </row>
    <row r="163" spans="1:10" x14ac:dyDescent="0.25">
      <c r="A163" s="1">
        <v>44872</v>
      </c>
      <c r="B163" t="s">
        <v>344</v>
      </c>
      <c r="D163">
        <v>149000</v>
      </c>
      <c r="E163">
        <v>14095300</v>
      </c>
      <c r="F163" t="s">
        <v>341</v>
      </c>
      <c r="G163" t="s">
        <v>29</v>
      </c>
      <c r="H163" t="s">
        <v>342</v>
      </c>
      <c r="I163" t="s">
        <v>37</v>
      </c>
      <c r="J163" t="s">
        <v>32</v>
      </c>
    </row>
    <row r="164" spans="1:10" x14ac:dyDescent="0.25">
      <c r="A164" s="1">
        <v>44872</v>
      </c>
      <c r="B164" t="s">
        <v>211</v>
      </c>
      <c r="D164">
        <v>149000</v>
      </c>
      <c r="E164">
        <v>14244300</v>
      </c>
      <c r="F164" t="s">
        <v>341</v>
      </c>
      <c r="G164" t="s">
        <v>29</v>
      </c>
      <c r="H164" t="s">
        <v>342</v>
      </c>
      <c r="I164" t="s">
        <v>37</v>
      </c>
      <c r="J164" t="s">
        <v>32</v>
      </c>
    </row>
    <row r="165" spans="1:10" x14ac:dyDescent="0.25">
      <c r="A165" s="1">
        <v>44872</v>
      </c>
      <c r="B165" t="s">
        <v>345</v>
      </c>
      <c r="D165">
        <v>149000</v>
      </c>
      <c r="E165">
        <v>14393300</v>
      </c>
      <c r="F165" t="s">
        <v>341</v>
      </c>
      <c r="G165" t="s">
        <v>29</v>
      </c>
      <c r="H165" t="s">
        <v>342</v>
      </c>
      <c r="I165" t="s">
        <v>37</v>
      </c>
      <c r="J165" t="s">
        <v>32</v>
      </c>
    </row>
    <row r="166" spans="1:10" x14ac:dyDescent="0.25">
      <c r="A166" s="1">
        <v>44872</v>
      </c>
      <c r="B166" t="s">
        <v>346</v>
      </c>
      <c r="D166">
        <v>149000</v>
      </c>
      <c r="E166">
        <v>14542300</v>
      </c>
      <c r="F166" t="s">
        <v>341</v>
      </c>
      <c r="G166" t="s">
        <v>29</v>
      </c>
      <c r="H166" t="s">
        <v>342</v>
      </c>
      <c r="I166" t="s">
        <v>37</v>
      </c>
      <c r="J166" t="s">
        <v>32</v>
      </c>
    </row>
    <row r="167" spans="1:10" x14ac:dyDescent="0.25">
      <c r="A167" s="1">
        <v>44872</v>
      </c>
      <c r="B167" t="s">
        <v>347</v>
      </c>
      <c r="D167">
        <v>149000</v>
      </c>
      <c r="E167">
        <v>14691300</v>
      </c>
      <c r="F167" t="s">
        <v>341</v>
      </c>
      <c r="G167" t="s">
        <v>29</v>
      </c>
      <c r="H167" t="s">
        <v>342</v>
      </c>
      <c r="I167" t="s">
        <v>37</v>
      </c>
      <c r="J167" t="s">
        <v>32</v>
      </c>
    </row>
    <row r="168" spans="1:10" x14ac:dyDescent="0.25">
      <c r="A168" s="1">
        <v>44872</v>
      </c>
      <c r="B168" t="s">
        <v>214</v>
      </c>
      <c r="D168">
        <v>149000</v>
      </c>
      <c r="E168">
        <v>14840300</v>
      </c>
      <c r="F168" t="s">
        <v>341</v>
      </c>
      <c r="G168" t="s">
        <v>29</v>
      </c>
      <c r="H168" t="s">
        <v>348</v>
      </c>
      <c r="I168" t="s">
        <v>37</v>
      </c>
      <c r="J168" t="s">
        <v>32</v>
      </c>
    </row>
    <row r="169" spans="1:10" x14ac:dyDescent="0.25">
      <c r="A169" s="1">
        <v>44872</v>
      </c>
      <c r="B169" t="s">
        <v>349</v>
      </c>
      <c r="D169">
        <v>149000</v>
      </c>
      <c r="E169">
        <v>14989300</v>
      </c>
      <c r="F169" t="s">
        <v>341</v>
      </c>
      <c r="G169" t="s">
        <v>29</v>
      </c>
      <c r="H169" t="s">
        <v>348</v>
      </c>
      <c r="I169" t="s">
        <v>37</v>
      </c>
      <c r="J169" t="s">
        <v>32</v>
      </c>
    </row>
    <row r="170" spans="1:10" x14ac:dyDescent="0.25">
      <c r="A170" s="1">
        <v>44872</v>
      </c>
      <c r="B170" t="s">
        <v>350</v>
      </c>
      <c r="D170">
        <v>149000</v>
      </c>
      <c r="E170">
        <v>15138300</v>
      </c>
      <c r="F170" t="s">
        <v>341</v>
      </c>
      <c r="G170" t="s">
        <v>29</v>
      </c>
      <c r="H170" t="s">
        <v>348</v>
      </c>
      <c r="I170" t="s">
        <v>37</v>
      </c>
      <c r="J170" t="s">
        <v>32</v>
      </c>
    </row>
    <row r="171" spans="1:10" x14ac:dyDescent="0.25">
      <c r="A171" s="1">
        <v>44872</v>
      </c>
      <c r="B171" t="s">
        <v>217</v>
      </c>
      <c r="D171">
        <v>149000</v>
      </c>
      <c r="E171">
        <v>15287300</v>
      </c>
      <c r="F171" t="s">
        <v>341</v>
      </c>
      <c r="G171" t="s">
        <v>29</v>
      </c>
      <c r="H171" t="s">
        <v>348</v>
      </c>
      <c r="I171" t="s">
        <v>37</v>
      </c>
      <c r="J171" t="s">
        <v>32</v>
      </c>
    </row>
    <row r="172" spans="1:10" x14ac:dyDescent="0.25">
      <c r="A172" s="1">
        <v>44872</v>
      </c>
      <c r="B172" t="s">
        <v>219</v>
      </c>
      <c r="D172">
        <v>149000</v>
      </c>
      <c r="E172">
        <v>15436300</v>
      </c>
      <c r="F172" t="s">
        <v>341</v>
      </c>
      <c r="G172" t="s">
        <v>29</v>
      </c>
      <c r="H172" t="s">
        <v>348</v>
      </c>
      <c r="I172" t="s">
        <v>37</v>
      </c>
      <c r="J172" t="s">
        <v>32</v>
      </c>
    </row>
    <row r="173" spans="1:10" x14ac:dyDescent="0.25">
      <c r="A173" s="1">
        <v>44872</v>
      </c>
      <c r="B173" t="s">
        <v>220</v>
      </c>
      <c r="D173">
        <v>149000</v>
      </c>
      <c r="E173">
        <v>15585300</v>
      </c>
      <c r="F173" t="s">
        <v>341</v>
      </c>
      <c r="G173" t="s">
        <v>29</v>
      </c>
      <c r="H173" t="s">
        <v>348</v>
      </c>
      <c r="I173" t="s">
        <v>37</v>
      </c>
      <c r="J173" t="s">
        <v>32</v>
      </c>
    </row>
    <row r="174" spans="1:10" x14ac:dyDescent="0.25">
      <c r="A174" s="1">
        <v>44872</v>
      </c>
      <c r="B174" t="s">
        <v>47</v>
      </c>
      <c r="C174" t="s">
        <v>351</v>
      </c>
      <c r="D174">
        <v>25000</v>
      </c>
      <c r="E174">
        <v>15610300</v>
      </c>
      <c r="F174" t="s">
        <v>180</v>
      </c>
      <c r="G174" t="s">
        <v>29</v>
      </c>
      <c r="H174" t="s">
        <v>342</v>
      </c>
      <c r="I174" t="s">
        <v>37</v>
      </c>
      <c r="J174" t="s">
        <v>130</v>
      </c>
    </row>
    <row r="175" spans="1:10" x14ac:dyDescent="0.25">
      <c r="A175" s="1">
        <v>44873</v>
      </c>
      <c r="B175" t="s">
        <v>352</v>
      </c>
      <c r="C175" t="s">
        <v>353</v>
      </c>
      <c r="D175">
        <v>110000</v>
      </c>
      <c r="E175">
        <v>15720300</v>
      </c>
      <c r="F175" t="s">
        <v>354</v>
      </c>
      <c r="G175" t="s">
        <v>57</v>
      </c>
      <c r="H175" t="s">
        <v>317</v>
      </c>
      <c r="I175" t="s">
        <v>46</v>
      </c>
      <c r="J175" t="s">
        <v>32</v>
      </c>
    </row>
    <row r="176" spans="1:10" x14ac:dyDescent="0.25">
      <c r="A176" s="1">
        <v>44873</v>
      </c>
      <c r="B176" t="s">
        <v>355</v>
      </c>
      <c r="D176">
        <v>110000</v>
      </c>
      <c r="E176">
        <v>15830300</v>
      </c>
      <c r="F176" t="s">
        <v>356</v>
      </c>
      <c r="G176" t="s">
        <v>57</v>
      </c>
      <c r="H176" t="s">
        <v>50</v>
      </c>
      <c r="I176" t="s">
        <v>46</v>
      </c>
      <c r="J176" t="s">
        <v>32</v>
      </c>
    </row>
    <row r="177" spans="1:10" x14ac:dyDescent="0.25">
      <c r="A177" s="1">
        <v>44873</v>
      </c>
      <c r="B177" t="s">
        <v>357</v>
      </c>
      <c r="D177">
        <v>25000</v>
      </c>
      <c r="E177">
        <v>15855300</v>
      </c>
      <c r="F177" t="s">
        <v>160</v>
      </c>
      <c r="G177" t="s">
        <v>29</v>
      </c>
      <c r="H177" t="s">
        <v>30</v>
      </c>
      <c r="I177" t="s">
        <v>31</v>
      </c>
      <c r="J177" t="s">
        <v>130</v>
      </c>
    </row>
    <row r="178" spans="1:10" x14ac:dyDescent="0.25">
      <c r="A178" s="1">
        <v>44874</v>
      </c>
      <c r="B178" t="s">
        <v>358</v>
      </c>
      <c r="C178" t="s">
        <v>359</v>
      </c>
      <c r="D178">
        <v>332000</v>
      </c>
      <c r="E178">
        <v>16187300</v>
      </c>
      <c r="F178" t="s">
        <v>360</v>
      </c>
      <c r="G178" t="s">
        <v>57</v>
      </c>
      <c r="H178" t="s">
        <v>71</v>
      </c>
      <c r="I178" t="s">
        <v>31</v>
      </c>
      <c r="J178" t="s">
        <v>32</v>
      </c>
    </row>
    <row r="179" spans="1:10" x14ac:dyDescent="0.25">
      <c r="A179" s="1">
        <v>44874</v>
      </c>
      <c r="B179" t="s">
        <v>361</v>
      </c>
      <c r="C179" t="s">
        <v>359</v>
      </c>
      <c r="D179">
        <v>332000</v>
      </c>
      <c r="E179">
        <v>16519300</v>
      </c>
      <c r="F179" t="s">
        <v>362</v>
      </c>
      <c r="G179" t="s">
        <v>57</v>
      </c>
      <c r="H179" t="s">
        <v>348</v>
      </c>
      <c r="I179" t="s">
        <v>31</v>
      </c>
      <c r="J179" t="s">
        <v>32</v>
      </c>
    </row>
    <row r="180" spans="1:10" x14ac:dyDescent="0.25">
      <c r="A180" s="1">
        <v>44874</v>
      </c>
      <c r="B180" t="s">
        <v>363</v>
      </c>
      <c r="C180" t="s">
        <v>359</v>
      </c>
      <c r="D180">
        <v>332000</v>
      </c>
      <c r="E180">
        <v>16851300</v>
      </c>
      <c r="F180" t="s">
        <v>364</v>
      </c>
      <c r="G180" t="s">
        <v>57</v>
      </c>
      <c r="H180" t="s">
        <v>342</v>
      </c>
      <c r="I180" t="s">
        <v>31</v>
      </c>
      <c r="J180" t="s">
        <v>32</v>
      </c>
    </row>
    <row r="181" spans="1:10" x14ac:dyDescent="0.25">
      <c r="A181" s="1">
        <v>44876</v>
      </c>
      <c r="B181" t="s">
        <v>223</v>
      </c>
      <c r="D181">
        <v>204800</v>
      </c>
      <c r="E181">
        <v>17318100</v>
      </c>
      <c r="F181" t="s">
        <v>341</v>
      </c>
      <c r="G181" t="s">
        <v>29</v>
      </c>
      <c r="H181" t="s">
        <v>30</v>
      </c>
      <c r="I181" t="s">
        <v>31</v>
      </c>
      <c r="J181" t="s">
        <v>196</v>
      </c>
    </row>
    <row r="182" spans="1:10" x14ac:dyDescent="0.25">
      <c r="A182" s="1">
        <v>44876</v>
      </c>
      <c r="B182" t="s">
        <v>365</v>
      </c>
      <c r="D182">
        <v>110000</v>
      </c>
      <c r="E182">
        <v>16961300</v>
      </c>
      <c r="F182" t="s">
        <v>366</v>
      </c>
      <c r="G182" t="s">
        <v>29</v>
      </c>
      <c r="H182" t="s">
        <v>50</v>
      </c>
      <c r="I182" t="s">
        <v>46</v>
      </c>
      <c r="J182" t="s">
        <v>32</v>
      </c>
    </row>
    <row r="183" spans="1:10" x14ac:dyDescent="0.25">
      <c r="A183" s="1">
        <v>44876</v>
      </c>
      <c r="B183" t="s">
        <v>367</v>
      </c>
      <c r="D183">
        <v>38000</v>
      </c>
      <c r="E183">
        <v>16999300</v>
      </c>
      <c r="F183" t="s">
        <v>107</v>
      </c>
      <c r="G183" t="s">
        <v>29</v>
      </c>
      <c r="H183" t="s">
        <v>36</v>
      </c>
      <c r="I183" t="s">
        <v>37</v>
      </c>
      <c r="J183" t="s">
        <v>130</v>
      </c>
    </row>
    <row r="184" spans="1:10" x14ac:dyDescent="0.25">
      <c r="A184" s="1">
        <v>44876</v>
      </c>
      <c r="B184" t="s">
        <v>368</v>
      </c>
      <c r="D184">
        <v>38000</v>
      </c>
      <c r="E184">
        <v>17037300</v>
      </c>
      <c r="F184" t="s">
        <v>107</v>
      </c>
      <c r="G184" t="s">
        <v>29</v>
      </c>
      <c r="H184" t="s">
        <v>36</v>
      </c>
      <c r="I184" t="s">
        <v>37</v>
      </c>
      <c r="J184" t="s">
        <v>130</v>
      </c>
    </row>
    <row r="185" spans="1:10" x14ac:dyDescent="0.25">
      <c r="A185" s="1">
        <v>44876</v>
      </c>
      <c r="B185" t="s">
        <v>369</v>
      </c>
      <c r="D185">
        <v>38000</v>
      </c>
      <c r="E185">
        <v>17075300</v>
      </c>
      <c r="F185" t="s">
        <v>107</v>
      </c>
      <c r="G185" t="s">
        <v>29</v>
      </c>
      <c r="H185" t="s">
        <v>36</v>
      </c>
      <c r="I185" t="s">
        <v>37</v>
      </c>
      <c r="J185" t="s">
        <v>130</v>
      </c>
    </row>
    <row r="186" spans="1:10" x14ac:dyDescent="0.25">
      <c r="A186" s="1">
        <v>44876</v>
      </c>
      <c r="B186" t="s">
        <v>370</v>
      </c>
      <c r="D186">
        <v>38000</v>
      </c>
      <c r="E186">
        <v>17113300</v>
      </c>
      <c r="F186" t="s">
        <v>371</v>
      </c>
      <c r="G186" t="s">
        <v>29</v>
      </c>
      <c r="H186" t="s">
        <v>36</v>
      </c>
      <c r="I186" t="s">
        <v>37</v>
      </c>
      <c r="J186" t="s">
        <v>130</v>
      </c>
    </row>
    <row r="187" spans="1:10" x14ac:dyDescent="0.25">
      <c r="A187" s="1">
        <v>44877</v>
      </c>
      <c r="B187" t="s">
        <v>372</v>
      </c>
      <c r="D187">
        <v>49000</v>
      </c>
      <c r="E187">
        <v>17367100</v>
      </c>
      <c r="F187" t="s">
        <v>183</v>
      </c>
      <c r="G187" t="s">
        <v>29</v>
      </c>
      <c r="H187" t="s">
        <v>36</v>
      </c>
      <c r="I187" t="s">
        <v>37</v>
      </c>
      <c r="J187" t="s">
        <v>130</v>
      </c>
    </row>
    <row r="188" spans="1:10" x14ac:dyDescent="0.25">
      <c r="A188" s="1">
        <v>44877</v>
      </c>
      <c r="B188" t="s">
        <v>373</v>
      </c>
      <c r="D188">
        <v>25000</v>
      </c>
      <c r="E188">
        <v>17392100</v>
      </c>
      <c r="F188" t="s">
        <v>183</v>
      </c>
      <c r="G188" t="s">
        <v>29</v>
      </c>
      <c r="H188" t="s">
        <v>36</v>
      </c>
      <c r="I188" t="s">
        <v>37</v>
      </c>
      <c r="J188" t="s">
        <v>130</v>
      </c>
    </row>
    <row r="189" spans="1:10" x14ac:dyDescent="0.25">
      <c r="A189" s="1">
        <v>44879</v>
      </c>
      <c r="B189" t="s">
        <v>374</v>
      </c>
      <c r="D189">
        <v>25000</v>
      </c>
      <c r="E189">
        <v>17417100</v>
      </c>
      <c r="F189" t="s">
        <v>53</v>
      </c>
      <c r="G189" t="s">
        <v>29</v>
      </c>
      <c r="H189" t="s">
        <v>50</v>
      </c>
      <c r="I189" t="s">
        <v>46</v>
      </c>
      <c r="J189" t="s">
        <v>130</v>
      </c>
    </row>
    <row r="190" spans="1:10" x14ac:dyDescent="0.25">
      <c r="A190" s="1">
        <v>44879</v>
      </c>
      <c r="B190" t="s">
        <v>51</v>
      </c>
      <c r="D190">
        <v>25000</v>
      </c>
      <c r="E190">
        <v>17442100</v>
      </c>
      <c r="F190" t="s">
        <v>183</v>
      </c>
      <c r="G190" t="s">
        <v>29</v>
      </c>
      <c r="H190" t="s">
        <v>36</v>
      </c>
      <c r="I190" t="s">
        <v>37</v>
      </c>
      <c r="J190" t="s">
        <v>130</v>
      </c>
    </row>
    <row r="191" spans="1:10" x14ac:dyDescent="0.25">
      <c r="A191" s="1">
        <v>44880</v>
      </c>
      <c r="B191" t="s">
        <v>375</v>
      </c>
      <c r="D191">
        <v>110000</v>
      </c>
      <c r="E191">
        <v>17552100</v>
      </c>
      <c r="F191" t="s">
        <v>376</v>
      </c>
      <c r="G191" t="s">
        <v>57</v>
      </c>
      <c r="H191" t="s">
        <v>30</v>
      </c>
      <c r="I191" t="s">
        <v>31</v>
      </c>
      <c r="J191" t="s">
        <v>32</v>
      </c>
    </row>
    <row r="192" spans="1:10" x14ac:dyDescent="0.25">
      <c r="A192" s="1">
        <v>44880</v>
      </c>
      <c r="B192" t="s">
        <v>363</v>
      </c>
      <c r="D192">
        <v>110000</v>
      </c>
      <c r="E192">
        <v>17662100</v>
      </c>
      <c r="F192" t="s">
        <v>377</v>
      </c>
      <c r="G192" t="s">
        <v>57</v>
      </c>
      <c r="H192" t="s">
        <v>378</v>
      </c>
      <c r="I192" t="s">
        <v>31</v>
      </c>
      <c r="J192" t="s">
        <v>32</v>
      </c>
    </row>
    <row r="193" spans="1:10" x14ac:dyDescent="0.25">
      <c r="A193" s="1">
        <v>44880</v>
      </c>
      <c r="B193" t="s">
        <v>379</v>
      </c>
      <c r="D193">
        <v>110000</v>
      </c>
      <c r="E193">
        <v>17772100</v>
      </c>
      <c r="F193" t="s">
        <v>380</v>
      </c>
      <c r="G193" t="s">
        <v>57</v>
      </c>
      <c r="H193" t="s">
        <v>378</v>
      </c>
      <c r="I193" t="s">
        <v>31</v>
      </c>
      <c r="J193" t="s">
        <v>32</v>
      </c>
    </row>
    <row r="194" spans="1:10" x14ac:dyDescent="0.25">
      <c r="A194" s="1">
        <v>44880</v>
      </c>
      <c r="B194" t="s">
        <v>282</v>
      </c>
      <c r="D194">
        <v>26000</v>
      </c>
      <c r="E194">
        <v>17798100</v>
      </c>
      <c r="F194" t="s">
        <v>175</v>
      </c>
      <c r="G194" t="s">
        <v>57</v>
      </c>
      <c r="H194" t="s">
        <v>381</v>
      </c>
      <c r="I194" t="s">
        <v>37</v>
      </c>
      <c r="J194" t="s">
        <v>203</v>
      </c>
    </row>
    <row r="195" spans="1:10" x14ac:dyDescent="0.25">
      <c r="A195" s="1">
        <v>44882</v>
      </c>
      <c r="B195" t="s">
        <v>382</v>
      </c>
      <c r="D195">
        <v>25000</v>
      </c>
      <c r="E195">
        <v>17823100</v>
      </c>
      <c r="F195" t="s">
        <v>166</v>
      </c>
      <c r="G195" t="s">
        <v>29</v>
      </c>
      <c r="H195" t="s">
        <v>36</v>
      </c>
      <c r="I195" t="s">
        <v>37</v>
      </c>
      <c r="J195" t="s">
        <v>130</v>
      </c>
    </row>
    <row r="196" spans="1:10" x14ac:dyDescent="0.25">
      <c r="A196" s="1">
        <v>44884</v>
      </c>
      <c r="B196" t="s">
        <v>383</v>
      </c>
      <c r="D196">
        <v>59000</v>
      </c>
      <c r="E196">
        <v>17882100</v>
      </c>
      <c r="F196" t="s">
        <v>193</v>
      </c>
      <c r="G196" t="s">
        <v>57</v>
      </c>
      <c r="H196" t="s">
        <v>36</v>
      </c>
      <c r="I196" t="s">
        <v>37</v>
      </c>
      <c r="J196" t="s">
        <v>130</v>
      </c>
    </row>
    <row r="197" spans="1:10" x14ac:dyDescent="0.25">
      <c r="A197" s="1">
        <v>44887</v>
      </c>
      <c r="B197" t="s">
        <v>384</v>
      </c>
      <c r="D197">
        <v>38000</v>
      </c>
      <c r="E197">
        <v>17920100</v>
      </c>
      <c r="F197" t="s">
        <v>199</v>
      </c>
      <c r="G197" t="s">
        <v>57</v>
      </c>
      <c r="H197" t="s">
        <v>95</v>
      </c>
      <c r="I197" t="s">
        <v>46</v>
      </c>
      <c r="J197" t="s">
        <v>130</v>
      </c>
    </row>
    <row r="198" spans="1:10" x14ac:dyDescent="0.25">
      <c r="A198" s="1">
        <v>44888</v>
      </c>
      <c r="B198" t="s">
        <v>345</v>
      </c>
      <c r="D198">
        <v>25000</v>
      </c>
      <c r="E198">
        <v>17945100</v>
      </c>
      <c r="F198" t="s">
        <v>213</v>
      </c>
      <c r="G198" t="s">
        <v>57</v>
      </c>
      <c r="H198" t="s">
        <v>207</v>
      </c>
      <c r="I198" t="s">
        <v>37</v>
      </c>
      <c r="J198" t="s">
        <v>130</v>
      </c>
    </row>
    <row r="199" spans="1:10" x14ac:dyDescent="0.25">
      <c r="A199" s="1">
        <v>44888</v>
      </c>
      <c r="B199" t="s">
        <v>346</v>
      </c>
      <c r="D199">
        <v>25000</v>
      </c>
      <c r="E199">
        <v>17970100</v>
      </c>
      <c r="F199" t="s">
        <v>213</v>
      </c>
      <c r="G199" t="s">
        <v>57</v>
      </c>
      <c r="H199" t="s">
        <v>207</v>
      </c>
      <c r="I199" t="s">
        <v>37</v>
      </c>
      <c r="J199" t="s">
        <v>130</v>
      </c>
    </row>
    <row r="200" spans="1:10" x14ac:dyDescent="0.25">
      <c r="A200" s="1">
        <v>44888</v>
      </c>
      <c r="B200" t="s">
        <v>347</v>
      </c>
      <c r="D200">
        <v>25000</v>
      </c>
      <c r="E200">
        <v>17995100</v>
      </c>
      <c r="F200" t="s">
        <v>213</v>
      </c>
      <c r="G200" t="s">
        <v>57</v>
      </c>
      <c r="H200" t="s">
        <v>207</v>
      </c>
      <c r="I200" t="s">
        <v>37</v>
      </c>
      <c r="J200" t="s">
        <v>130</v>
      </c>
    </row>
    <row r="201" spans="1:10" x14ac:dyDescent="0.25">
      <c r="A201" s="1">
        <v>44893</v>
      </c>
      <c r="B201" t="s">
        <v>385</v>
      </c>
      <c r="D201">
        <v>110000</v>
      </c>
      <c r="E201">
        <v>18105100</v>
      </c>
      <c r="F201" t="s">
        <v>386</v>
      </c>
      <c r="G201" t="s">
        <v>57</v>
      </c>
      <c r="H201" t="s">
        <v>36</v>
      </c>
      <c r="I201" t="s">
        <v>37</v>
      </c>
      <c r="J201" t="s">
        <v>32</v>
      </c>
    </row>
    <row r="202" spans="1:10" x14ac:dyDescent="0.25">
      <c r="A202" s="1">
        <v>44893</v>
      </c>
      <c r="B202" t="s">
        <v>81</v>
      </c>
      <c r="D202">
        <v>59000</v>
      </c>
      <c r="E202">
        <v>18164100</v>
      </c>
      <c r="F202" t="s">
        <v>186</v>
      </c>
      <c r="G202" t="s">
        <v>57</v>
      </c>
      <c r="H202" t="s">
        <v>36</v>
      </c>
      <c r="I202" t="s">
        <v>37</v>
      </c>
      <c r="J202" t="s">
        <v>130</v>
      </c>
    </row>
    <row r="203" spans="1:10" x14ac:dyDescent="0.25">
      <c r="A203" s="1">
        <v>44893</v>
      </c>
      <c r="B203" t="s">
        <v>290</v>
      </c>
      <c r="D203">
        <v>59000</v>
      </c>
      <c r="E203">
        <v>18223100</v>
      </c>
      <c r="F203" t="s">
        <v>186</v>
      </c>
      <c r="G203" t="s">
        <v>57</v>
      </c>
      <c r="H203" t="s">
        <v>36</v>
      </c>
      <c r="I203" t="s">
        <v>37</v>
      </c>
      <c r="J203" t="s">
        <v>130</v>
      </c>
    </row>
    <row r="204" spans="1:10" x14ac:dyDescent="0.25">
      <c r="A204" s="1">
        <v>44893</v>
      </c>
      <c r="B204" t="s">
        <v>292</v>
      </c>
      <c r="D204">
        <v>59000</v>
      </c>
      <c r="E204">
        <v>18282100</v>
      </c>
      <c r="F204" t="s">
        <v>186</v>
      </c>
      <c r="G204" t="s">
        <v>57</v>
      </c>
      <c r="H204" t="s">
        <v>36</v>
      </c>
      <c r="I204" t="s">
        <v>37</v>
      </c>
      <c r="J204" t="s">
        <v>130</v>
      </c>
    </row>
    <row r="205" spans="1:10" x14ac:dyDescent="0.25">
      <c r="A205" s="1">
        <v>44893</v>
      </c>
      <c r="B205" t="s">
        <v>184</v>
      </c>
      <c r="D205">
        <v>25000</v>
      </c>
      <c r="E205">
        <v>18307100</v>
      </c>
      <c r="F205" t="s">
        <v>98</v>
      </c>
      <c r="G205" t="s">
        <v>57</v>
      </c>
      <c r="H205" t="s">
        <v>50</v>
      </c>
      <c r="I205" t="s">
        <v>46</v>
      </c>
      <c r="J205" t="s">
        <v>130</v>
      </c>
    </row>
    <row r="206" spans="1:10" x14ac:dyDescent="0.25">
      <c r="A206" s="1">
        <v>44893</v>
      </c>
      <c r="B206" t="s">
        <v>78</v>
      </c>
      <c r="D206">
        <v>25000</v>
      </c>
      <c r="E206">
        <v>18332100</v>
      </c>
      <c r="F206" t="s">
        <v>188</v>
      </c>
      <c r="G206" t="s">
        <v>57</v>
      </c>
      <c r="H206" t="s">
        <v>95</v>
      </c>
      <c r="I206" t="s">
        <v>46</v>
      </c>
      <c r="J206" t="s">
        <v>130</v>
      </c>
    </row>
    <row r="207" spans="1:10" x14ac:dyDescent="0.25">
      <c r="A207" s="1">
        <v>44894</v>
      </c>
      <c r="B207" t="s">
        <v>387</v>
      </c>
      <c r="D207">
        <v>25000</v>
      </c>
      <c r="E207">
        <v>18357100</v>
      </c>
      <c r="F207" t="s">
        <v>151</v>
      </c>
      <c r="G207" t="s">
        <v>57</v>
      </c>
      <c r="H207" t="s">
        <v>41</v>
      </c>
      <c r="I207" t="s">
        <v>31</v>
      </c>
      <c r="J207" t="s">
        <v>130</v>
      </c>
    </row>
    <row r="208" spans="1:10" x14ac:dyDescent="0.25">
      <c r="A208" s="1">
        <v>44895</v>
      </c>
      <c r="B208" t="s">
        <v>388</v>
      </c>
      <c r="D208">
        <v>182000</v>
      </c>
      <c r="E208">
        <v>18539100</v>
      </c>
      <c r="F208" t="s">
        <v>389</v>
      </c>
      <c r="G208" t="s">
        <v>29</v>
      </c>
      <c r="H208" t="s">
        <v>64</v>
      </c>
      <c r="I208" t="s">
        <v>37</v>
      </c>
      <c r="J208" t="s">
        <v>32</v>
      </c>
    </row>
    <row r="209" spans="1:10" x14ac:dyDescent="0.25">
      <c r="A209" s="1">
        <v>44895</v>
      </c>
      <c r="B209" t="s">
        <v>390</v>
      </c>
      <c r="D209">
        <v>182000</v>
      </c>
      <c r="E209">
        <v>18721100</v>
      </c>
      <c r="F209" t="s">
        <v>389</v>
      </c>
      <c r="G209" t="s">
        <v>29</v>
      </c>
      <c r="H209" t="s">
        <v>64</v>
      </c>
      <c r="I209" t="s">
        <v>37</v>
      </c>
      <c r="J209" t="s">
        <v>32</v>
      </c>
    </row>
    <row r="210" spans="1:10" x14ac:dyDescent="0.25">
      <c r="A210" s="1">
        <v>44895</v>
      </c>
      <c r="B210" t="s">
        <v>391</v>
      </c>
      <c r="D210">
        <v>182000</v>
      </c>
      <c r="E210">
        <v>18903100</v>
      </c>
      <c r="F210" t="s">
        <v>389</v>
      </c>
      <c r="G210" t="s">
        <v>29</v>
      </c>
      <c r="H210" t="s">
        <v>64</v>
      </c>
      <c r="I210" t="s">
        <v>37</v>
      </c>
      <c r="J210" t="s">
        <v>32</v>
      </c>
    </row>
    <row r="211" spans="1:10" x14ac:dyDescent="0.25">
      <c r="A211" s="1">
        <v>44895</v>
      </c>
      <c r="B211" t="s">
        <v>392</v>
      </c>
      <c r="D211">
        <v>182000</v>
      </c>
      <c r="E211">
        <v>19085100</v>
      </c>
      <c r="F211" t="s">
        <v>389</v>
      </c>
      <c r="G211" t="s">
        <v>29</v>
      </c>
      <c r="H211" t="s">
        <v>64</v>
      </c>
      <c r="I211" t="s">
        <v>37</v>
      </c>
      <c r="J211" t="s">
        <v>32</v>
      </c>
    </row>
    <row r="212" spans="1:10" x14ac:dyDescent="0.25">
      <c r="A212" s="1">
        <v>44895</v>
      </c>
      <c r="B212" t="s">
        <v>393</v>
      </c>
      <c r="D212">
        <v>182000</v>
      </c>
      <c r="E212">
        <v>19267100</v>
      </c>
      <c r="F212" t="s">
        <v>389</v>
      </c>
      <c r="G212" t="s">
        <v>29</v>
      </c>
      <c r="H212" t="s">
        <v>64</v>
      </c>
      <c r="I212" t="s">
        <v>37</v>
      </c>
      <c r="J212" t="s">
        <v>32</v>
      </c>
    </row>
    <row r="213" spans="1:10" x14ac:dyDescent="0.25">
      <c r="A213" s="1">
        <v>44895</v>
      </c>
      <c r="B213" t="s">
        <v>394</v>
      </c>
      <c r="D213">
        <v>182000</v>
      </c>
      <c r="E213">
        <v>19449100</v>
      </c>
      <c r="F213" t="s">
        <v>389</v>
      </c>
      <c r="G213" t="s">
        <v>29</v>
      </c>
      <c r="H213" t="s">
        <v>64</v>
      </c>
      <c r="I213" t="s">
        <v>37</v>
      </c>
      <c r="J213" t="s">
        <v>32</v>
      </c>
    </row>
    <row r="214" spans="1:10" x14ac:dyDescent="0.25">
      <c r="A214" s="1">
        <v>44895</v>
      </c>
      <c r="B214" t="s">
        <v>395</v>
      </c>
      <c r="D214">
        <v>332000</v>
      </c>
      <c r="E214">
        <v>19781100</v>
      </c>
      <c r="F214" t="s">
        <v>389</v>
      </c>
      <c r="G214" t="s">
        <v>29</v>
      </c>
      <c r="H214" t="s">
        <v>64</v>
      </c>
      <c r="I214" t="s">
        <v>37</v>
      </c>
      <c r="J214" t="s">
        <v>32</v>
      </c>
    </row>
    <row r="215" spans="1:10" x14ac:dyDescent="0.25">
      <c r="A215" s="1">
        <v>44895</v>
      </c>
      <c r="B215" t="s">
        <v>396</v>
      </c>
      <c r="D215">
        <v>25000</v>
      </c>
      <c r="E215">
        <v>19806100</v>
      </c>
      <c r="F215" t="s">
        <v>225</v>
      </c>
      <c r="G215" t="s">
        <v>57</v>
      </c>
      <c r="H215" t="s">
        <v>155</v>
      </c>
      <c r="I215" t="s">
        <v>46</v>
      </c>
      <c r="J215" t="s">
        <v>130</v>
      </c>
    </row>
    <row r="216" spans="1:10" x14ac:dyDescent="0.25">
      <c r="A216" s="1">
        <v>44896</v>
      </c>
      <c r="B216" t="s">
        <v>397</v>
      </c>
      <c r="D216">
        <v>38000</v>
      </c>
      <c r="E216">
        <v>19844100</v>
      </c>
      <c r="F216" t="s">
        <v>169</v>
      </c>
      <c r="G216" t="s">
        <v>29</v>
      </c>
      <c r="H216" t="s">
        <v>30</v>
      </c>
      <c r="I216" t="s">
        <v>31</v>
      </c>
      <c r="J216" t="s">
        <v>130</v>
      </c>
    </row>
    <row r="217" spans="1:10" x14ac:dyDescent="0.25">
      <c r="A217" s="1">
        <v>44896</v>
      </c>
      <c r="B217" t="s">
        <v>398</v>
      </c>
      <c r="C217" t="s">
        <v>330</v>
      </c>
      <c r="D217">
        <v>49000</v>
      </c>
      <c r="E217">
        <v>19893100</v>
      </c>
      <c r="F217" t="s">
        <v>147</v>
      </c>
      <c r="G217" t="s">
        <v>57</v>
      </c>
      <c r="H217" t="s">
        <v>36</v>
      </c>
      <c r="I217" t="s">
        <v>37</v>
      </c>
      <c r="J217" t="s">
        <v>130</v>
      </c>
    </row>
    <row r="218" spans="1:10" x14ac:dyDescent="0.25">
      <c r="A218" s="1">
        <v>44896</v>
      </c>
      <c r="B218" t="s">
        <v>399</v>
      </c>
      <c r="D218">
        <v>110000</v>
      </c>
      <c r="E218">
        <v>19993100</v>
      </c>
      <c r="F218" t="s">
        <v>400</v>
      </c>
      <c r="G218" t="s">
        <v>29</v>
      </c>
      <c r="H218" t="s">
        <v>30</v>
      </c>
      <c r="I218" t="s">
        <v>31</v>
      </c>
      <c r="J218" t="s">
        <v>32</v>
      </c>
    </row>
    <row r="219" spans="1:10" x14ac:dyDescent="0.25">
      <c r="A219" s="1">
        <v>44902</v>
      </c>
      <c r="B219" t="s">
        <v>231</v>
      </c>
      <c r="D219">
        <v>38000</v>
      </c>
      <c r="E219">
        <v>20031100</v>
      </c>
      <c r="F219" t="s">
        <v>104</v>
      </c>
      <c r="G219" t="s">
        <v>57</v>
      </c>
      <c r="H219" t="s">
        <v>45</v>
      </c>
      <c r="I219" t="s">
        <v>46</v>
      </c>
      <c r="J219" t="s">
        <v>130</v>
      </c>
    </row>
    <row r="220" spans="1:10" x14ac:dyDescent="0.25">
      <c r="A220" s="1">
        <v>44903</v>
      </c>
      <c r="B220" t="s">
        <v>401</v>
      </c>
      <c r="D220">
        <v>25000</v>
      </c>
      <c r="E220">
        <v>20056100</v>
      </c>
      <c r="F220" t="s">
        <v>160</v>
      </c>
      <c r="G220" t="s">
        <v>29</v>
      </c>
      <c r="H220" t="s">
        <v>30</v>
      </c>
      <c r="I220" t="s">
        <v>31</v>
      </c>
      <c r="J220" t="s">
        <v>130</v>
      </c>
    </row>
    <row r="221" spans="1:10" x14ac:dyDescent="0.25">
      <c r="A221" s="1">
        <v>44904</v>
      </c>
      <c r="B221" t="s">
        <v>285</v>
      </c>
      <c r="D221">
        <v>38000</v>
      </c>
      <c r="E221">
        <v>20094100</v>
      </c>
      <c r="F221" t="s">
        <v>259</v>
      </c>
      <c r="G221" t="s">
        <v>29</v>
      </c>
      <c r="H221" t="s">
        <v>30</v>
      </c>
      <c r="I221" t="s">
        <v>31</v>
      </c>
      <c r="J221" t="s">
        <v>130</v>
      </c>
    </row>
    <row r="222" spans="1:10" x14ac:dyDescent="0.25">
      <c r="A222" s="1">
        <v>44904</v>
      </c>
      <c r="B222" t="s">
        <v>161</v>
      </c>
      <c r="D222">
        <v>25000</v>
      </c>
      <c r="E222">
        <v>20119100</v>
      </c>
      <c r="F222" t="s">
        <v>67</v>
      </c>
      <c r="G222" t="s">
        <v>29</v>
      </c>
      <c r="H222" t="s">
        <v>30</v>
      </c>
      <c r="I222" t="s">
        <v>31</v>
      </c>
      <c r="J222" t="s">
        <v>130</v>
      </c>
    </row>
    <row r="223" spans="1:10" x14ac:dyDescent="0.25">
      <c r="A223" s="1">
        <v>44905</v>
      </c>
      <c r="B223" t="s">
        <v>402</v>
      </c>
      <c r="D223">
        <v>110000</v>
      </c>
      <c r="E223">
        <v>20229100</v>
      </c>
      <c r="F223" t="s">
        <v>403</v>
      </c>
      <c r="G223" t="s">
        <v>57</v>
      </c>
      <c r="H223" t="s">
        <v>50</v>
      </c>
      <c r="I223" t="s">
        <v>46</v>
      </c>
      <c r="J223" t="s">
        <v>32</v>
      </c>
    </row>
    <row r="224" spans="1:10" x14ac:dyDescent="0.25">
      <c r="A224" s="1">
        <v>44907</v>
      </c>
      <c r="B224" t="s">
        <v>255</v>
      </c>
      <c r="D224">
        <v>25000</v>
      </c>
      <c r="E224">
        <v>20254100</v>
      </c>
      <c r="F224" t="s">
        <v>183</v>
      </c>
      <c r="G224" t="s">
        <v>29</v>
      </c>
      <c r="H224" t="s">
        <v>36</v>
      </c>
      <c r="I224" t="s">
        <v>37</v>
      </c>
      <c r="J224" t="s">
        <v>130</v>
      </c>
    </row>
    <row r="225" spans="1:10" x14ac:dyDescent="0.25">
      <c r="A225" s="1">
        <v>44907</v>
      </c>
      <c r="B225" t="s">
        <v>374</v>
      </c>
      <c r="D225">
        <v>25000</v>
      </c>
      <c r="E225">
        <v>20279100</v>
      </c>
      <c r="F225" t="s">
        <v>183</v>
      </c>
      <c r="G225" t="s">
        <v>29</v>
      </c>
      <c r="H225" t="s">
        <v>36</v>
      </c>
      <c r="I225" t="s">
        <v>37</v>
      </c>
      <c r="J225" t="s">
        <v>130</v>
      </c>
    </row>
    <row r="226" spans="1:10" x14ac:dyDescent="0.25">
      <c r="A226" s="1">
        <v>44909</v>
      </c>
      <c r="B226" t="s">
        <v>404</v>
      </c>
      <c r="D226">
        <v>110000</v>
      </c>
      <c r="E226">
        <v>20389100</v>
      </c>
      <c r="F226" t="s">
        <v>405</v>
      </c>
      <c r="G226" t="s">
        <v>57</v>
      </c>
      <c r="H226" t="s">
        <v>50</v>
      </c>
      <c r="I226" t="s">
        <v>46</v>
      </c>
      <c r="J226" t="s">
        <v>32</v>
      </c>
    </row>
    <row r="227" spans="1:10" x14ac:dyDescent="0.25">
      <c r="A227" s="1">
        <v>44909</v>
      </c>
      <c r="B227" t="s">
        <v>406</v>
      </c>
      <c r="D227">
        <v>25000</v>
      </c>
      <c r="E227">
        <v>20414100</v>
      </c>
      <c r="F227" t="s">
        <v>49</v>
      </c>
      <c r="G227" t="s">
        <v>29</v>
      </c>
      <c r="H227" t="s">
        <v>50</v>
      </c>
      <c r="I227" t="s">
        <v>46</v>
      </c>
      <c r="J227" t="s">
        <v>130</v>
      </c>
    </row>
    <row r="228" spans="1:10" x14ac:dyDescent="0.25">
      <c r="A228" s="1">
        <v>44909</v>
      </c>
      <c r="B228" t="s">
        <v>181</v>
      </c>
      <c r="D228">
        <v>25000</v>
      </c>
      <c r="E228">
        <v>20439100</v>
      </c>
      <c r="F228" t="s">
        <v>49</v>
      </c>
      <c r="G228" t="s">
        <v>29</v>
      </c>
      <c r="H228" t="s">
        <v>50</v>
      </c>
      <c r="I228" t="s">
        <v>46</v>
      </c>
      <c r="J228" t="s">
        <v>130</v>
      </c>
    </row>
    <row r="229" spans="1:10" x14ac:dyDescent="0.25">
      <c r="A229" s="1">
        <v>44911</v>
      </c>
      <c r="B229" t="s">
        <v>407</v>
      </c>
      <c r="D229">
        <v>110000</v>
      </c>
      <c r="E229">
        <v>20549100</v>
      </c>
      <c r="F229" t="s">
        <v>408</v>
      </c>
      <c r="G229" t="s">
        <v>29</v>
      </c>
      <c r="H229" t="s">
        <v>30</v>
      </c>
      <c r="I229" t="s">
        <v>409</v>
      </c>
      <c r="J229" t="s">
        <v>32</v>
      </c>
    </row>
    <row r="230" spans="1:10" x14ac:dyDescent="0.25">
      <c r="A230" s="1">
        <v>44911</v>
      </c>
      <c r="B230" t="s">
        <v>410</v>
      </c>
      <c r="D230">
        <v>110000</v>
      </c>
      <c r="E230">
        <v>20659100</v>
      </c>
      <c r="F230" t="s">
        <v>411</v>
      </c>
      <c r="G230" t="s">
        <v>29</v>
      </c>
      <c r="H230" t="s">
        <v>50</v>
      </c>
      <c r="I230" t="s">
        <v>46</v>
      </c>
      <c r="J230" t="s">
        <v>32</v>
      </c>
    </row>
    <row r="231" spans="1:10" x14ac:dyDescent="0.25">
      <c r="A231" s="1">
        <v>44912</v>
      </c>
      <c r="B231" t="s">
        <v>412</v>
      </c>
      <c r="D231">
        <v>49000</v>
      </c>
      <c r="E231">
        <v>20708100</v>
      </c>
      <c r="F231" t="s">
        <v>183</v>
      </c>
      <c r="G231" t="s">
        <v>29</v>
      </c>
      <c r="H231" t="s">
        <v>36</v>
      </c>
      <c r="I231" t="s">
        <v>37</v>
      </c>
      <c r="J231" t="s">
        <v>130</v>
      </c>
    </row>
    <row r="232" spans="1:10" x14ac:dyDescent="0.25">
      <c r="A232" s="1">
        <v>44914</v>
      </c>
      <c r="B232" t="s">
        <v>413</v>
      </c>
      <c r="D232">
        <v>25000</v>
      </c>
      <c r="E232">
        <v>20733100</v>
      </c>
      <c r="F232" t="s">
        <v>113</v>
      </c>
      <c r="G232" t="s">
        <v>57</v>
      </c>
      <c r="H232" t="s">
        <v>36</v>
      </c>
      <c r="I232" t="s">
        <v>37</v>
      </c>
      <c r="J232" t="s">
        <v>130</v>
      </c>
    </row>
    <row r="233" spans="1:10" x14ac:dyDescent="0.25">
      <c r="A233" s="1">
        <v>44914</v>
      </c>
      <c r="B233" t="s">
        <v>414</v>
      </c>
      <c r="D233">
        <v>25000</v>
      </c>
      <c r="E233">
        <v>20758100</v>
      </c>
      <c r="F233" t="s">
        <v>113</v>
      </c>
      <c r="G233" t="s">
        <v>57</v>
      </c>
      <c r="H233" t="s">
        <v>36</v>
      </c>
      <c r="I233" t="s">
        <v>37</v>
      </c>
      <c r="J233" t="s">
        <v>130</v>
      </c>
    </row>
    <row r="234" spans="1:10" x14ac:dyDescent="0.25">
      <c r="A234" s="1">
        <v>44914</v>
      </c>
      <c r="B234" t="s">
        <v>415</v>
      </c>
      <c r="D234">
        <v>25000</v>
      </c>
      <c r="E234">
        <v>20783100</v>
      </c>
      <c r="F234" t="s">
        <v>113</v>
      </c>
      <c r="G234" t="s">
        <v>57</v>
      </c>
      <c r="H234" t="s">
        <v>36</v>
      </c>
      <c r="I234" t="s">
        <v>37</v>
      </c>
      <c r="J234" t="s">
        <v>130</v>
      </c>
    </row>
    <row r="235" spans="1:10" x14ac:dyDescent="0.25">
      <c r="A235" s="1">
        <v>44914</v>
      </c>
      <c r="B235" t="s">
        <v>302</v>
      </c>
      <c r="D235">
        <v>25000</v>
      </c>
      <c r="E235">
        <v>20808100</v>
      </c>
      <c r="F235" t="s">
        <v>180</v>
      </c>
      <c r="G235" t="s">
        <v>57</v>
      </c>
      <c r="H235" t="s">
        <v>41</v>
      </c>
      <c r="I235" t="s">
        <v>31</v>
      </c>
      <c r="J235" t="s">
        <v>130</v>
      </c>
    </row>
    <row r="236" spans="1:10" x14ac:dyDescent="0.25">
      <c r="A236" s="1">
        <v>44914</v>
      </c>
      <c r="B236" t="s">
        <v>416</v>
      </c>
      <c r="D236">
        <v>25000</v>
      </c>
      <c r="E236">
        <v>20833100</v>
      </c>
      <c r="F236" t="s">
        <v>234</v>
      </c>
      <c r="G236" t="s">
        <v>29</v>
      </c>
      <c r="H236" t="s">
        <v>36</v>
      </c>
      <c r="I236" t="s">
        <v>37</v>
      </c>
      <c r="J236" t="s">
        <v>130</v>
      </c>
    </row>
    <row r="237" spans="1:10" x14ac:dyDescent="0.25">
      <c r="A237" s="1">
        <v>44915</v>
      </c>
      <c r="B237" t="s">
        <v>412</v>
      </c>
      <c r="D237">
        <v>25000</v>
      </c>
      <c r="E237">
        <v>20858100</v>
      </c>
      <c r="F237" t="s">
        <v>53</v>
      </c>
      <c r="G237" t="s">
        <v>29</v>
      </c>
      <c r="H237" t="s">
        <v>50</v>
      </c>
      <c r="I237" t="s">
        <v>46</v>
      </c>
      <c r="J237" t="s">
        <v>130</v>
      </c>
    </row>
    <row r="238" spans="1:10" x14ac:dyDescent="0.25">
      <c r="A238" s="1">
        <v>44916</v>
      </c>
      <c r="B238" t="s">
        <v>417</v>
      </c>
      <c r="D238">
        <v>59000</v>
      </c>
      <c r="E238">
        <v>20917100</v>
      </c>
      <c r="F238" t="s">
        <v>193</v>
      </c>
      <c r="G238" t="s">
        <v>57</v>
      </c>
      <c r="H238" t="s">
        <v>36</v>
      </c>
      <c r="I238" t="s">
        <v>37</v>
      </c>
      <c r="J238" t="s">
        <v>130</v>
      </c>
    </row>
    <row r="239" spans="1:10" x14ac:dyDescent="0.25">
      <c r="A239" s="1">
        <v>44917</v>
      </c>
      <c r="B239" t="s">
        <v>418</v>
      </c>
      <c r="D239">
        <v>772000</v>
      </c>
      <c r="E239">
        <v>21689100</v>
      </c>
      <c r="F239" t="s">
        <v>389</v>
      </c>
      <c r="G239" t="s">
        <v>29</v>
      </c>
      <c r="H239" t="s">
        <v>36</v>
      </c>
      <c r="I239" t="s">
        <v>37</v>
      </c>
      <c r="J239" t="s">
        <v>419</v>
      </c>
    </row>
    <row r="240" spans="1:10" x14ac:dyDescent="0.25">
      <c r="A240" s="1">
        <v>44923</v>
      </c>
      <c r="B240" t="s">
        <v>420</v>
      </c>
      <c r="D240">
        <v>110000</v>
      </c>
      <c r="E240">
        <v>21799100</v>
      </c>
      <c r="F240" t="s">
        <v>421</v>
      </c>
      <c r="G240" t="s">
        <v>57</v>
      </c>
      <c r="H240" t="s">
        <v>36</v>
      </c>
      <c r="I240" t="s">
        <v>46</v>
      </c>
      <c r="J240" t="s">
        <v>32</v>
      </c>
    </row>
    <row r="241" spans="1:10" x14ac:dyDescent="0.25">
      <c r="A241" s="1">
        <v>44923</v>
      </c>
      <c r="B241" t="s">
        <v>422</v>
      </c>
      <c r="D241">
        <v>25000</v>
      </c>
      <c r="E241">
        <v>21824100</v>
      </c>
      <c r="F241" t="s">
        <v>151</v>
      </c>
      <c r="G241" t="s">
        <v>57</v>
      </c>
      <c r="H241" t="s">
        <v>41</v>
      </c>
      <c r="I241" t="s">
        <v>31</v>
      </c>
      <c r="J241" t="s">
        <v>130</v>
      </c>
    </row>
    <row r="242" spans="1:10" x14ac:dyDescent="0.25">
      <c r="A242" s="1">
        <v>44924</v>
      </c>
      <c r="B242" t="s">
        <v>383</v>
      </c>
      <c r="D242">
        <v>25000</v>
      </c>
      <c r="E242">
        <v>21849100</v>
      </c>
      <c r="F242" t="s">
        <v>83</v>
      </c>
      <c r="G242" t="s">
        <v>29</v>
      </c>
      <c r="H242" t="s">
        <v>84</v>
      </c>
      <c r="I242" t="s">
        <v>46</v>
      </c>
      <c r="J242" t="s">
        <v>130</v>
      </c>
    </row>
    <row r="243" spans="1:10" x14ac:dyDescent="0.25">
      <c r="A243" s="1">
        <v>44924</v>
      </c>
      <c r="B243" t="s">
        <v>417</v>
      </c>
      <c r="D243">
        <v>25000</v>
      </c>
      <c r="E243">
        <v>21874100</v>
      </c>
      <c r="F243" t="s">
        <v>83</v>
      </c>
      <c r="G243" t="s">
        <v>29</v>
      </c>
      <c r="H243" t="s">
        <v>84</v>
      </c>
      <c r="I243" t="s">
        <v>46</v>
      </c>
      <c r="J243" t="s">
        <v>130</v>
      </c>
    </row>
    <row r="244" spans="1:10" x14ac:dyDescent="0.25">
      <c r="A244" s="1">
        <v>44924</v>
      </c>
      <c r="B244" t="s">
        <v>423</v>
      </c>
      <c r="D244">
        <v>25000</v>
      </c>
      <c r="E244">
        <v>21899100</v>
      </c>
      <c r="F244" t="s">
        <v>83</v>
      </c>
      <c r="G244" t="s">
        <v>29</v>
      </c>
      <c r="H244" t="s">
        <v>84</v>
      </c>
      <c r="I244" t="s">
        <v>46</v>
      </c>
      <c r="J244" t="s">
        <v>130</v>
      </c>
    </row>
    <row r="245" spans="1:10" x14ac:dyDescent="0.25">
      <c r="A245" s="1">
        <v>44926</v>
      </c>
      <c r="B245" t="s">
        <v>424</v>
      </c>
      <c r="D245">
        <v>110000</v>
      </c>
      <c r="E245">
        <v>22009100</v>
      </c>
      <c r="F245" t="s">
        <v>425</v>
      </c>
      <c r="G245" t="s">
        <v>57</v>
      </c>
      <c r="H245" t="s">
        <v>155</v>
      </c>
      <c r="I245" t="s">
        <v>46</v>
      </c>
      <c r="J245" t="s">
        <v>32</v>
      </c>
    </row>
    <row r="246" spans="1:10" x14ac:dyDescent="0.25">
      <c r="A246" s="1">
        <v>44927</v>
      </c>
      <c r="B246" t="s">
        <v>426</v>
      </c>
      <c r="D246">
        <v>25000</v>
      </c>
      <c r="E246">
        <v>22034100</v>
      </c>
      <c r="F246" t="s">
        <v>262</v>
      </c>
      <c r="G246" t="s">
        <v>29</v>
      </c>
      <c r="H246" t="s">
        <v>30</v>
      </c>
      <c r="I246" t="s">
        <v>31</v>
      </c>
      <c r="J246" t="s">
        <v>130</v>
      </c>
    </row>
    <row r="247" spans="1:10" x14ac:dyDescent="0.25">
      <c r="A247" s="1">
        <v>44928</v>
      </c>
      <c r="B247" t="s">
        <v>283</v>
      </c>
      <c r="D247">
        <v>25000</v>
      </c>
      <c r="E247">
        <v>22059100</v>
      </c>
      <c r="F247" t="s">
        <v>175</v>
      </c>
      <c r="G247" t="s">
        <v>57</v>
      </c>
      <c r="H247" t="s">
        <v>36</v>
      </c>
      <c r="I247" t="s">
        <v>37</v>
      </c>
      <c r="J247" t="s">
        <v>130</v>
      </c>
    </row>
    <row r="248" spans="1:10" x14ac:dyDescent="0.25">
      <c r="A248" s="1">
        <v>44929</v>
      </c>
      <c r="B248" t="s">
        <v>427</v>
      </c>
      <c r="D248">
        <v>25000</v>
      </c>
      <c r="E248">
        <v>22084100</v>
      </c>
      <c r="F248" t="s">
        <v>421</v>
      </c>
      <c r="G248" t="s">
        <v>57</v>
      </c>
      <c r="H248" t="s">
        <v>36</v>
      </c>
      <c r="I248" t="s">
        <v>46</v>
      </c>
      <c r="J248" t="s">
        <v>130</v>
      </c>
    </row>
    <row r="249" spans="1:10" x14ac:dyDescent="0.25">
      <c r="A249" s="1">
        <v>44930</v>
      </c>
      <c r="B249" t="s">
        <v>428</v>
      </c>
      <c r="D249">
        <v>99000</v>
      </c>
      <c r="E249">
        <v>22183100</v>
      </c>
      <c r="F249" t="s">
        <v>172</v>
      </c>
      <c r="G249" t="s">
        <v>57</v>
      </c>
      <c r="H249" t="s">
        <v>30</v>
      </c>
      <c r="I249" t="s">
        <v>31</v>
      </c>
      <c r="J249" t="s">
        <v>130</v>
      </c>
    </row>
    <row r="250" spans="1:10" x14ac:dyDescent="0.25">
      <c r="A250" s="1">
        <v>44930</v>
      </c>
      <c r="B250" t="s">
        <v>304</v>
      </c>
      <c r="D250">
        <v>99000</v>
      </c>
      <c r="E250">
        <v>22282100</v>
      </c>
      <c r="F250" t="s">
        <v>180</v>
      </c>
      <c r="G250" t="s">
        <v>57</v>
      </c>
      <c r="H250" t="s">
        <v>41</v>
      </c>
      <c r="I250" t="s">
        <v>31</v>
      </c>
      <c r="J250" t="s">
        <v>130</v>
      </c>
    </row>
    <row r="251" spans="1:10" x14ac:dyDescent="0.25">
      <c r="A251" s="1">
        <v>44931</v>
      </c>
      <c r="B251" t="s">
        <v>429</v>
      </c>
      <c r="D251">
        <v>38000</v>
      </c>
      <c r="E251">
        <v>22320100</v>
      </c>
      <c r="F251" t="s">
        <v>147</v>
      </c>
      <c r="G251" t="s">
        <v>57</v>
      </c>
      <c r="H251" t="s">
        <v>36</v>
      </c>
      <c r="I251" t="s">
        <v>37</v>
      </c>
      <c r="J251" t="s">
        <v>130</v>
      </c>
    </row>
    <row r="252" spans="1:10" x14ac:dyDescent="0.25">
      <c r="A252" s="1">
        <v>44931</v>
      </c>
      <c r="B252" t="s">
        <v>430</v>
      </c>
      <c r="D252">
        <v>25000</v>
      </c>
      <c r="E252">
        <v>22345100</v>
      </c>
      <c r="F252" t="s">
        <v>431</v>
      </c>
      <c r="G252" t="s">
        <v>29</v>
      </c>
      <c r="H252" t="s">
        <v>432</v>
      </c>
      <c r="I252" t="s">
        <v>409</v>
      </c>
      <c r="J252" t="s">
        <v>130</v>
      </c>
    </row>
    <row r="253" spans="1:10" x14ac:dyDescent="0.25">
      <c r="A253" s="1">
        <v>44931</v>
      </c>
      <c r="B253" t="s">
        <v>433</v>
      </c>
      <c r="D253">
        <v>25000</v>
      </c>
      <c r="E253">
        <v>22370100</v>
      </c>
      <c r="F253" t="s">
        <v>431</v>
      </c>
      <c r="G253" t="s">
        <v>29</v>
      </c>
      <c r="H253" t="s">
        <v>432</v>
      </c>
      <c r="I253" t="s">
        <v>409</v>
      </c>
      <c r="J253" t="s">
        <v>130</v>
      </c>
    </row>
    <row r="254" spans="1:10" x14ac:dyDescent="0.25">
      <c r="A254" s="1">
        <v>44931</v>
      </c>
      <c r="B254" t="s">
        <v>434</v>
      </c>
      <c r="D254">
        <v>35000</v>
      </c>
      <c r="E254">
        <v>22405100</v>
      </c>
      <c r="F254" t="s">
        <v>431</v>
      </c>
      <c r="G254" t="s">
        <v>29</v>
      </c>
      <c r="H254" t="s">
        <v>432</v>
      </c>
      <c r="I254" t="s">
        <v>409</v>
      </c>
      <c r="J254" t="s">
        <v>130</v>
      </c>
    </row>
    <row r="255" spans="1:10" x14ac:dyDescent="0.25">
      <c r="A255" s="1">
        <v>44933</v>
      </c>
      <c r="B255" t="s">
        <v>435</v>
      </c>
      <c r="D255">
        <v>25000</v>
      </c>
      <c r="E255">
        <v>22430100</v>
      </c>
      <c r="F255" t="s">
        <v>160</v>
      </c>
      <c r="G255" t="s">
        <v>29</v>
      </c>
      <c r="H255" t="s">
        <v>30</v>
      </c>
      <c r="I255" t="s">
        <v>31</v>
      </c>
      <c r="J255" t="s">
        <v>130</v>
      </c>
    </row>
    <row r="256" spans="1:10" x14ac:dyDescent="0.25">
      <c r="A256" s="1">
        <v>44936</v>
      </c>
      <c r="B256" t="s">
        <v>436</v>
      </c>
      <c r="D256">
        <v>4308.3333333333003</v>
      </c>
      <c r="E256">
        <v>22434408.333333332</v>
      </c>
      <c r="F256" t="s">
        <v>360</v>
      </c>
      <c r="G256" t="s">
        <v>29</v>
      </c>
      <c r="H256" t="s">
        <v>30</v>
      </c>
      <c r="I256" t="s">
        <v>409</v>
      </c>
      <c r="J256" t="s">
        <v>437</v>
      </c>
    </row>
    <row r="257" spans="1:10" x14ac:dyDescent="0.25">
      <c r="A257" s="1">
        <v>44936</v>
      </c>
      <c r="B257" t="s">
        <v>438</v>
      </c>
      <c r="D257">
        <v>4308.3333333333003</v>
      </c>
      <c r="E257">
        <v>22438716.666666664</v>
      </c>
      <c r="F257" t="s">
        <v>362</v>
      </c>
      <c r="G257" t="s">
        <v>29</v>
      </c>
      <c r="H257" t="s">
        <v>30</v>
      </c>
      <c r="I257" t="s">
        <v>409</v>
      </c>
      <c r="J257" t="s">
        <v>437</v>
      </c>
    </row>
    <row r="258" spans="1:10" x14ac:dyDescent="0.25">
      <c r="A258" s="1">
        <v>44936</v>
      </c>
      <c r="B258" t="s">
        <v>308</v>
      </c>
      <c r="D258">
        <v>4308.3333333333003</v>
      </c>
      <c r="E258">
        <v>22443024.999999996</v>
      </c>
      <c r="F258" t="s">
        <v>364</v>
      </c>
      <c r="G258" t="s">
        <v>29</v>
      </c>
      <c r="H258" t="s">
        <v>30</v>
      </c>
      <c r="I258" t="s">
        <v>409</v>
      </c>
      <c r="J258" t="s">
        <v>437</v>
      </c>
    </row>
    <row r="259" spans="1:10" x14ac:dyDescent="0.25">
      <c r="A259" s="1">
        <v>44936</v>
      </c>
      <c r="B259" t="s">
        <v>439</v>
      </c>
      <c r="D259">
        <v>5000</v>
      </c>
      <c r="E259">
        <v>22448024.999999996</v>
      </c>
      <c r="F259" t="s">
        <v>360</v>
      </c>
      <c r="G259" t="s">
        <v>29</v>
      </c>
      <c r="H259" t="s">
        <v>30</v>
      </c>
      <c r="I259" t="s">
        <v>409</v>
      </c>
      <c r="J259" t="s">
        <v>437</v>
      </c>
    </row>
    <row r="260" spans="1:10" x14ac:dyDescent="0.25">
      <c r="A260" s="1">
        <v>44936</v>
      </c>
      <c r="B260" t="s">
        <v>440</v>
      </c>
      <c r="D260">
        <v>5000</v>
      </c>
      <c r="E260">
        <v>22453024.999999996</v>
      </c>
      <c r="F260" t="s">
        <v>360</v>
      </c>
      <c r="G260" t="s">
        <v>29</v>
      </c>
      <c r="H260" t="s">
        <v>30</v>
      </c>
      <c r="I260" t="s">
        <v>409</v>
      </c>
      <c r="J260" t="s">
        <v>437</v>
      </c>
    </row>
    <row r="261" spans="1:10" x14ac:dyDescent="0.25">
      <c r="A261" s="1">
        <v>44936</v>
      </c>
      <c r="B261" t="s">
        <v>441</v>
      </c>
      <c r="D261">
        <v>5000</v>
      </c>
      <c r="E261">
        <v>22458024.999999996</v>
      </c>
      <c r="F261" t="s">
        <v>360</v>
      </c>
      <c r="G261" t="s">
        <v>29</v>
      </c>
      <c r="H261" t="s">
        <v>30</v>
      </c>
      <c r="I261" t="s">
        <v>409</v>
      </c>
      <c r="J261" t="s">
        <v>437</v>
      </c>
    </row>
    <row r="262" spans="1:10" x14ac:dyDescent="0.25">
      <c r="A262" s="1">
        <v>44936</v>
      </c>
      <c r="B262" t="s">
        <v>442</v>
      </c>
      <c r="D262">
        <v>5000</v>
      </c>
      <c r="E262">
        <v>22463024.999999996</v>
      </c>
      <c r="F262" t="s">
        <v>362</v>
      </c>
      <c r="G262" t="s">
        <v>29</v>
      </c>
      <c r="H262" t="s">
        <v>30</v>
      </c>
      <c r="I262" t="s">
        <v>409</v>
      </c>
      <c r="J262" t="s">
        <v>437</v>
      </c>
    </row>
    <row r="263" spans="1:10" x14ac:dyDescent="0.25">
      <c r="A263" s="1">
        <v>44936</v>
      </c>
      <c r="B263" t="s">
        <v>111</v>
      </c>
      <c r="D263">
        <v>5000</v>
      </c>
      <c r="E263">
        <v>22468024.999999996</v>
      </c>
      <c r="F263" t="s">
        <v>362</v>
      </c>
      <c r="G263" t="s">
        <v>29</v>
      </c>
      <c r="H263" t="s">
        <v>30</v>
      </c>
      <c r="I263" t="s">
        <v>409</v>
      </c>
      <c r="J263" t="s">
        <v>437</v>
      </c>
    </row>
    <row r="264" spans="1:10" x14ac:dyDescent="0.25">
      <c r="A264" s="1">
        <v>44936</v>
      </c>
      <c r="B264" t="s">
        <v>307</v>
      </c>
      <c r="D264">
        <v>5000</v>
      </c>
      <c r="E264">
        <v>22473024.999999996</v>
      </c>
      <c r="F264" t="s">
        <v>362</v>
      </c>
      <c r="G264" t="s">
        <v>29</v>
      </c>
      <c r="H264" t="s">
        <v>30</v>
      </c>
      <c r="I264" t="s">
        <v>409</v>
      </c>
      <c r="J264" t="s">
        <v>437</v>
      </c>
    </row>
    <row r="265" spans="1:10" x14ac:dyDescent="0.25">
      <c r="A265" s="1">
        <v>44936</v>
      </c>
      <c r="B265" t="s">
        <v>414</v>
      </c>
      <c r="D265">
        <v>5000</v>
      </c>
      <c r="E265">
        <v>22478024.999999996</v>
      </c>
      <c r="F265" t="s">
        <v>364</v>
      </c>
      <c r="G265" t="s">
        <v>29</v>
      </c>
      <c r="H265" t="s">
        <v>30</v>
      </c>
      <c r="I265" t="s">
        <v>409</v>
      </c>
      <c r="J265" t="s">
        <v>437</v>
      </c>
    </row>
    <row r="266" spans="1:10" x14ac:dyDescent="0.25">
      <c r="A266" s="1">
        <v>44936</v>
      </c>
      <c r="B266" t="s">
        <v>443</v>
      </c>
      <c r="D266">
        <v>5000</v>
      </c>
      <c r="E266">
        <v>22483024.999999996</v>
      </c>
      <c r="F266" t="s">
        <v>364</v>
      </c>
      <c r="G266" t="s">
        <v>29</v>
      </c>
      <c r="H266" t="s">
        <v>30</v>
      </c>
      <c r="I266" t="s">
        <v>409</v>
      </c>
      <c r="J266" t="s">
        <v>437</v>
      </c>
    </row>
    <row r="267" spans="1:10" x14ac:dyDescent="0.25">
      <c r="A267" s="1">
        <v>44936</v>
      </c>
      <c r="B267" t="s">
        <v>444</v>
      </c>
      <c r="D267">
        <v>5000</v>
      </c>
      <c r="E267">
        <v>22488024.999999996</v>
      </c>
      <c r="F267" t="s">
        <v>364</v>
      </c>
      <c r="G267" t="s">
        <v>29</v>
      </c>
      <c r="H267" t="s">
        <v>30</v>
      </c>
      <c r="I267" t="s">
        <v>409</v>
      </c>
      <c r="J267" t="s">
        <v>437</v>
      </c>
    </row>
    <row r="268" spans="1:10" x14ac:dyDescent="0.25">
      <c r="A268" s="1">
        <v>44936</v>
      </c>
      <c r="B268" t="s">
        <v>445</v>
      </c>
      <c r="D268">
        <v>110000</v>
      </c>
      <c r="E268">
        <v>22598024.999999996</v>
      </c>
      <c r="F268" t="s">
        <v>446</v>
      </c>
      <c r="G268" t="s">
        <v>57</v>
      </c>
      <c r="H268" t="s">
        <v>155</v>
      </c>
      <c r="I268" t="s">
        <v>46</v>
      </c>
      <c r="J268" t="s">
        <v>32</v>
      </c>
    </row>
    <row r="269" spans="1:10" x14ac:dyDescent="0.25">
      <c r="A269" s="1">
        <v>44936</v>
      </c>
      <c r="B269" t="s">
        <v>170</v>
      </c>
      <c r="D269">
        <v>25000</v>
      </c>
      <c r="E269">
        <v>22623024.999999996</v>
      </c>
      <c r="F269" t="s">
        <v>67</v>
      </c>
      <c r="G269" t="s">
        <v>29</v>
      </c>
      <c r="H269" t="s">
        <v>30</v>
      </c>
      <c r="I269" t="s">
        <v>31</v>
      </c>
      <c r="J269" t="s">
        <v>130</v>
      </c>
    </row>
    <row r="270" spans="1:10" x14ac:dyDescent="0.25">
      <c r="A270" s="1">
        <v>44937</v>
      </c>
      <c r="B270" t="s">
        <v>447</v>
      </c>
      <c r="D270">
        <v>25000</v>
      </c>
      <c r="E270">
        <v>22648024.999999996</v>
      </c>
      <c r="F270" t="s">
        <v>166</v>
      </c>
      <c r="G270" t="s">
        <v>29</v>
      </c>
      <c r="H270" t="s">
        <v>36</v>
      </c>
      <c r="I270" t="s">
        <v>37</v>
      </c>
      <c r="J270" t="s">
        <v>130</v>
      </c>
    </row>
    <row r="271" spans="1:10" x14ac:dyDescent="0.25">
      <c r="A271" s="1">
        <v>44937</v>
      </c>
      <c r="B271" t="s">
        <v>65</v>
      </c>
      <c r="D271">
        <v>25000</v>
      </c>
      <c r="E271">
        <v>22673024.999999996</v>
      </c>
      <c r="F271" t="s">
        <v>166</v>
      </c>
      <c r="G271" t="s">
        <v>29</v>
      </c>
      <c r="H271" t="s">
        <v>36</v>
      </c>
      <c r="I271" t="s">
        <v>37</v>
      </c>
      <c r="J271" t="s">
        <v>130</v>
      </c>
    </row>
    <row r="272" spans="1:10" x14ac:dyDescent="0.25">
      <c r="A272" s="1">
        <v>44937</v>
      </c>
      <c r="B272" t="s">
        <v>226</v>
      </c>
      <c r="D272">
        <v>25000</v>
      </c>
      <c r="E272">
        <v>22698024.999999996</v>
      </c>
      <c r="F272" t="s">
        <v>166</v>
      </c>
      <c r="G272" t="s">
        <v>29</v>
      </c>
      <c r="H272" t="s">
        <v>36</v>
      </c>
      <c r="I272" t="s">
        <v>37</v>
      </c>
      <c r="J272" t="s">
        <v>130</v>
      </c>
    </row>
    <row r="273" spans="1:10" x14ac:dyDescent="0.25">
      <c r="A273" s="1">
        <v>44938</v>
      </c>
      <c r="B273" t="s">
        <v>448</v>
      </c>
      <c r="D273">
        <v>110000</v>
      </c>
      <c r="E273">
        <v>22808024.999999996</v>
      </c>
      <c r="F273" t="s">
        <v>449</v>
      </c>
      <c r="G273" t="s">
        <v>57</v>
      </c>
      <c r="H273" t="s">
        <v>36</v>
      </c>
      <c r="I273" t="s">
        <v>46</v>
      </c>
      <c r="J273" t="s">
        <v>32</v>
      </c>
    </row>
    <row r="274" spans="1:10" x14ac:dyDescent="0.25">
      <c r="A274" s="1">
        <v>44938</v>
      </c>
      <c r="B274" t="s">
        <v>450</v>
      </c>
      <c r="D274">
        <v>25000</v>
      </c>
      <c r="E274">
        <v>22833024.999999996</v>
      </c>
      <c r="F274" t="s">
        <v>449</v>
      </c>
      <c r="G274" t="s">
        <v>57</v>
      </c>
      <c r="H274" t="s">
        <v>36</v>
      </c>
      <c r="I274" t="s">
        <v>46</v>
      </c>
      <c r="J274" t="s">
        <v>130</v>
      </c>
    </row>
    <row r="275" spans="1:10" x14ac:dyDescent="0.25">
      <c r="A275" s="1">
        <v>44938</v>
      </c>
      <c r="B275" t="s">
        <v>451</v>
      </c>
      <c r="D275">
        <v>25000</v>
      </c>
      <c r="E275">
        <v>22858024.999999996</v>
      </c>
      <c r="F275" t="s">
        <v>449</v>
      </c>
      <c r="G275" t="s">
        <v>57</v>
      </c>
      <c r="H275" t="s">
        <v>36</v>
      </c>
      <c r="I275" t="s">
        <v>46</v>
      </c>
      <c r="J275" t="s">
        <v>130</v>
      </c>
    </row>
    <row r="276" spans="1:10" x14ac:dyDescent="0.25">
      <c r="A276" s="1">
        <v>44938</v>
      </c>
      <c r="B276" t="s">
        <v>452</v>
      </c>
      <c r="D276">
        <v>25000</v>
      </c>
      <c r="E276">
        <v>22883024.999999996</v>
      </c>
      <c r="F276" t="s">
        <v>449</v>
      </c>
      <c r="G276" t="s">
        <v>57</v>
      </c>
      <c r="H276" t="s">
        <v>36</v>
      </c>
      <c r="I276" t="s">
        <v>46</v>
      </c>
      <c r="J276" t="s">
        <v>130</v>
      </c>
    </row>
    <row r="277" spans="1:10" x14ac:dyDescent="0.25">
      <c r="A277" s="1">
        <v>44938</v>
      </c>
      <c r="B277" t="s">
        <v>453</v>
      </c>
      <c r="D277">
        <v>25000</v>
      </c>
      <c r="E277">
        <v>22908024.999999996</v>
      </c>
      <c r="F277" t="s">
        <v>449</v>
      </c>
      <c r="G277" t="s">
        <v>57</v>
      </c>
      <c r="H277" t="s">
        <v>36</v>
      </c>
      <c r="I277" t="s">
        <v>46</v>
      </c>
      <c r="J277" t="s">
        <v>130</v>
      </c>
    </row>
    <row r="278" spans="1:10" x14ac:dyDescent="0.25">
      <c r="A278" s="1">
        <v>44938</v>
      </c>
      <c r="B278" t="s">
        <v>454</v>
      </c>
      <c r="D278">
        <v>25000</v>
      </c>
      <c r="E278">
        <v>22933024.999999996</v>
      </c>
      <c r="F278" t="s">
        <v>449</v>
      </c>
      <c r="G278" t="s">
        <v>57</v>
      </c>
      <c r="H278" t="s">
        <v>36</v>
      </c>
      <c r="I278" t="s">
        <v>46</v>
      </c>
      <c r="J278" t="s">
        <v>130</v>
      </c>
    </row>
    <row r="279" spans="1:10" x14ac:dyDescent="0.25">
      <c r="A279" s="1">
        <v>44938</v>
      </c>
      <c r="B279" t="s">
        <v>455</v>
      </c>
      <c r="D279">
        <v>25000</v>
      </c>
      <c r="E279">
        <v>22958024.999999996</v>
      </c>
      <c r="F279" t="s">
        <v>449</v>
      </c>
      <c r="G279" t="s">
        <v>57</v>
      </c>
      <c r="H279" t="s">
        <v>36</v>
      </c>
      <c r="I279" t="s">
        <v>46</v>
      </c>
      <c r="J279" t="s">
        <v>130</v>
      </c>
    </row>
    <row r="280" spans="1:10" x14ac:dyDescent="0.25">
      <c r="A280" s="1">
        <v>44938</v>
      </c>
      <c r="B280" t="s">
        <v>456</v>
      </c>
      <c r="D280">
        <v>25000</v>
      </c>
      <c r="E280">
        <v>22983024.999999996</v>
      </c>
      <c r="F280" t="s">
        <v>449</v>
      </c>
      <c r="G280" t="s">
        <v>57</v>
      </c>
      <c r="H280" t="s">
        <v>36</v>
      </c>
      <c r="I280" t="s">
        <v>46</v>
      </c>
      <c r="J280" t="s">
        <v>130</v>
      </c>
    </row>
    <row r="281" spans="1:10" x14ac:dyDescent="0.25">
      <c r="A281" s="1">
        <v>44938</v>
      </c>
      <c r="B281" t="s">
        <v>457</v>
      </c>
      <c r="D281">
        <v>25000</v>
      </c>
      <c r="E281">
        <v>23008024.999999996</v>
      </c>
      <c r="F281" t="s">
        <v>449</v>
      </c>
      <c r="G281" t="s">
        <v>57</v>
      </c>
      <c r="H281" t="s">
        <v>36</v>
      </c>
      <c r="I281" t="s">
        <v>46</v>
      </c>
      <c r="J281" t="s">
        <v>130</v>
      </c>
    </row>
    <row r="282" spans="1:10" x14ac:dyDescent="0.25">
      <c r="A282" s="1">
        <v>44938</v>
      </c>
      <c r="B282" t="s">
        <v>458</v>
      </c>
      <c r="D282">
        <v>25000</v>
      </c>
      <c r="E282">
        <v>23033024.999999996</v>
      </c>
      <c r="F282" t="s">
        <v>449</v>
      </c>
      <c r="G282" t="s">
        <v>57</v>
      </c>
      <c r="H282" t="s">
        <v>36</v>
      </c>
      <c r="I282" t="s">
        <v>46</v>
      </c>
      <c r="J282" t="s">
        <v>130</v>
      </c>
    </row>
    <row r="283" spans="1:10" x14ac:dyDescent="0.25">
      <c r="A283" s="1">
        <v>44943</v>
      </c>
      <c r="B283" t="s">
        <v>266</v>
      </c>
      <c r="D283">
        <v>38000</v>
      </c>
      <c r="E283">
        <v>23071024.999999996</v>
      </c>
      <c r="F283" t="s">
        <v>259</v>
      </c>
      <c r="G283" t="s">
        <v>29</v>
      </c>
      <c r="H283" t="s">
        <v>30</v>
      </c>
      <c r="I283" t="s">
        <v>31</v>
      </c>
      <c r="J283" t="s">
        <v>130</v>
      </c>
    </row>
    <row r="284" spans="1:10" x14ac:dyDescent="0.25">
      <c r="A284" s="1">
        <v>44943</v>
      </c>
      <c r="B284" t="s">
        <v>156</v>
      </c>
      <c r="D284">
        <v>49000</v>
      </c>
      <c r="E284">
        <v>23120024.999999996</v>
      </c>
      <c r="F284" t="s">
        <v>183</v>
      </c>
      <c r="G284" t="s">
        <v>29</v>
      </c>
      <c r="H284" t="s">
        <v>36</v>
      </c>
      <c r="I284" t="s">
        <v>37</v>
      </c>
      <c r="J284" t="s">
        <v>130</v>
      </c>
    </row>
    <row r="285" spans="1:10" x14ac:dyDescent="0.25">
      <c r="A285" s="1">
        <v>44943</v>
      </c>
      <c r="B285" t="s">
        <v>54</v>
      </c>
      <c r="D285">
        <v>25000</v>
      </c>
      <c r="E285">
        <v>23145024.999999996</v>
      </c>
      <c r="F285" t="s">
        <v>183</v>
      </c>
      <c r="G285" t="s">
        <v>29</v>
      </c>
      <c r="H285" t="s">
        <v>36</v>
      </c>
      <c r="I285" t="s">
        <v>37</v>
      </c>
      <c r="J285" t="s">
        <v>130</v>
      </c>
    </row>
    <row r="286" spans="1:10" x14ac:dyDescent="0.25">
      <c r="A286" s="1">
        <v>44945</v>
      </c>
      <c r="B286" t="s">
        <v>406</v>
      </c>
      <c r="D286">
        <v>25000</v>
      </c>
      <c r="E286">
        <v>23170024.999999996</v>
      </c>
      <c r="F286" t="s">
        <v>180</v>
      </c>
      <c r="G286" t="s">
        <v>57</v>
      </c>
      <c r="H286" t="s">
        <v>41</v>
      </c>
      <c r="I286" t="s">
        <v>31</v>
      </c>
      <c r="J286" t="s">
        <v>130</v>
      </c>
    </row>
    <row r="287" spans="1:10" x14ac:dyDescent="0.25">
      <c r="A287" s="1">
        <v>44945</v>
      </c>
      <c r="B287" t="s">
        <v>298</v>
      </c>
      <c r="D287">
        <v>25000</v>
      </c>
      <c r="E287">
        <v>23195024.999999996</v>
      </c>
      <c r="F287" t="s">
        <v>183</v>
      </c>
      <c r="G287" t="s">
        <v>29</v>
      </c>
      <c r="H287" t="s">
        <v>36</v>
      </c>
      <c r="I287" t="s">
        <v>37</v>
      </c>
      <c r="J287" t="s">
        <v>130</v>
      </c>
    </row>
    <row r="288" spans="1:10" x14ac:dyDescent="0.25">
      <c r="A288" s="1">
        <v>44946</v>
      </c>
      <c r="B288" t="s">
        <v>459</v>
      </c>
      <c r="D288">
        <v>25000</v>
      </c>
      <c r="E288">
        <v>23220024.999999996</v>
      </c>
      <c r="F288" t="s">
        <v>234</v>
      </c>
      <c r="G288" t="s">
        <v>29</v>
      </c>
      <c r="H288" t="s">
        <v>36</v>
      </c>
      <c r="I288" t="s">
        <v>37</v>
      </c>
      <c r="J288" t="s">
        <v>130</v>
      </c>
    </row>
    <row r="289" spans="1:10" x14ac:dyDescent="0.25">
      <c r="A289" s="1">
        <v>44947</v>
      </c>
      <c r="B289" t="s">
        <v>460</v>
      </c>
      <c r="D289">
        <v>110000</v>
      </c>
      <c r="E289">
        <v>23330024.999999996</v>
      </c>
      <c r="F289" t="s">
        <v>461</v>
      </c>
      <c r="G289" t="s">
        <v>57</v>
      </c>
      <c r="H289" t="s">
        <v>155</v>
      </c>
      <c r="I289" t="s">
        <v>46</v>
      </c>
      <c r="J289" t="s">
        <v>32</v>
      </c>
    </row>
    <row r="290" spans="1:10" x14ac:dyDescent="0.25">
      <c r="A290" s="1">
        <v>44950</v>
      </c>
      <c r="B290" t="s">
        <v>462</v>
      </c>
      <c r="D290">
        <v>110000</v>
      </c>
      <c r="E290">
        <v>23440024.999999996</v>
      </c>
      <c r="F290" t="s">
        <v>463</v>
      </c>
      <c r="G290" t="s">
        <v>57</v>
      </c>
      <c r="H290" t="s">
        <v>155</v>
      </c>
      <c r="I290" t="s">
        <v>46</v>
      </c>
      <c r="J290" t="s">
        <v>32</v>
      </c>
    </row>
    <row r="291" spans="1:10" x14ac:dyDescent="0.25">
      <c r="A291" s="1">
        <v>44952</v>
      </c>
      <c r="B291" t="s">
        <v>464</v>
      </c>
      <c r="D291">
        <v>25000</v>
      </c>
      <c r="E291">
        <v>23465024.999999996</v>
      </c>
      <c r="F291" t="s">
        <v>328</v>
      </c>
      <c r="G291" t="s">
        <v>29</v>
      </c>
      <c r="H291" t="s">
        <v>30</v>
      </c>
      <c r="I291" t="s">
        <v>31</v>
      </c>
      <c r="J291" t="s">
        <v>130</v>
      </c>
    </row>
    <row r="292" spans="1:10" x14ac:dyDescent="0.25">
      <c r="A292" s="1">
        <v>44954</v>
      </c>
      <c r="B292" t="s">
        <v>270</v>
      </c>
      <c r="D292">
        <v>99000</v>
      </c>
      <c r="E292">
        <v>23564024.999999996</v>
      </c>
      <c r="F292" t="s">
        <v>301</v>
      </c>
      <c r="G292" t="s">
        <v>29</v>
      </c>
      <c r="H292" t="s">
        <v>30</v>
      </c>
      <c r="I292" t="s">
        <v>37</v>
      </c>
      <c r="J292" t="s">
        <v>130</v>
      </c>
    </row>
    <row r="293" spans="1:10" x14ac:dyDescent="0.25">
      <c r="A293" s="1">
        <v>44954</v>
      </c>
      <c r="B293" t="s">
        <v>281</v>
      </c>
      <c r="D293">
        <v>25000</v>
      </c>
      <c r="E293">
        <v>23589024.999999996</v>
      </c>
      <c r="F293" t="s">
        <v>254</v>
      </c>
      <c r="G293" t="s">
        <v>29</v>
      </c>
      <c r="H293" t="s">
        <v>36</v>
      </c>
      <c r="I293" t="s">
        <v>31</v>
      </c>
      <c r="J293" t="s">
        <v>130</v>
      </c>
    </row>
    <row r="294" spans="1:10" x14ac:dyDescent="0.25">
      <c r="A294" s="1">
        <v>44955</v>
      </c>
      <c r="B294" t="s">
        <v>423</v>
      </c>
      <c r="D294">
        <v>59000</v>
      </c>
      <c r="E294">
        <v>23648024.999999996</v>
      </c>
      <c r="F294" t="s">
        <v>193</v>
      </c>
      <c r="G294" t="s">
        <v>57</v>
      </c>
      <c r="H294" t="s">
        <v>36</v>
      </c>
      <c r="I294" t="s">
        <v>37</v>
      </c>
      <c r="J294" t="s">
        <v>130</v>
      </c>
    </row>
    <row r="295" spans="1:10" x14ac:dyDescent="0.25">
      <c r="A295" s="1">
        <v>44957</v>
      </c>
      <c r="B295" t="s">
        <v>465</v>
      </c>
      <c r="D295">
        <v>110000</v>
      </c>
      <c r="E295">
        <v>23758024.999999996</v>
      </c>
      <c r="G295" t="s">
        <v>57</v>
      </c>
      <c r="H295" t="s">
        <v>466</v>
      </c>
      <c r="I295" t="s">
        <v>31</v>
      </c>
      <c r="J295" t="s">
        <v>32</v>
      </c>
    </row>
    <row r="296" spans="1:10" x14ac:dyDescent="0.25">
      <c r="A296" s="1">
        <v>44957</v>
      </c>
      <c r="B296" t="s">
        <v>467</v>
      </c>
      <c r="D296">
        <v>110000</v>
      </c>
      <c r="E296">
        <v>23868024.999999996</v>
      </c>
      <c r="G296" t="s">
        <v>57</v>
      </c>
      <c r="H296" t="s">
        <v>466</v>
      </c>
      <c r="I296" t="s">
        <v>31</v>
      </c>
      <c r="J296" t="s">
        <v>32</v>
      </c>
    </row>
    <row r="297" spans="1:10" x14ac:dyDescent="0.25">
      <c r="A297" s="1">
        <v>44957</v>
      </c>
      <c r="B297" t="s">
        <v>468</v>
      </c>
      <c r="D297">
        <v>25000</v>
      </c>
      <c r="E297">
        <v>23893024.999999996</v>
      </c>
      <c r="F297" t="s">
        <v>154</v>
      </c>
      <c r="G297" t="s">
        <v>29</v>
      </c>
      <c r="H297" t="s">
        <v>155</v>
      </c>
      <c r="I297" t="s">
        <v>46</v>
      </c>
      <c r="J297" t="s">
        <v>130</v>
      </c>
    </row>
    <row r="298" spans="1:10" x14ac:dyDescent="0.25">
      <c r="A298" s="1">
        <v>44958</v>
      </c>
      <c r="B298" t="s">
        <v>469</v>
      </c>
      <c r="D298">
        <v>110000</v>
      </c>
      <c r="E298">
        <v>24003024.999999996</v>
      </c>
      <c r="F298" t="s">
        <v>470</v>
      </c>
      <c r="G298" t="s">
        <v>57</v>
      </c>
      <c r="H298" t="s">
        <v>155</v>
      </c>
      <c r="I298" t="s">
        <v>46</v>
      </c>
      <c r="J298" t="s">
        <v>32</v>
      </c>
    </row>
    <row r="299" spans="1:10" x14ac:dyDescent="0.25">
      <c r="A299" s="1">
        <v>44960</v>
      </c>
      <c r="B299" t="s">
        <v>114</v>
      </c>
      <c r="D299">
        <v>99000</v>
      </c>
      <c r="E299">
        <v>24102024.999999996</v>
      </c>
      <c r="F299" t="s">
        <v>88</v>
      </c>
      <c r="G299" t="s">
        <v>29</v>
      </c>
      <c r="H299" t="s">
        <v>30</v>
      </c>
      <c r="I299" t="s">
        <v>409</v>
      </c>
      <c r="J299" t="s">
        <v>130</v>
      </c>
    </row>
    <row r="300" spans="1:10" x14ac:dyDescent="0.25">
      <c r="A300" s="1">
        <v>44963</v>
      </c>
      <c r="B300" t="s">
        <v>471</v>
      </c>
      <c r="D300">
        <v>38000</v>
      </c>
      <c r="E300">
        <v>24140024.999999996</v>
      </c>
      <c r="G300" t="s">
        <v>29</v>
      </c>
      <c r="H300" t="s">
        <v>30</v>
      </c>
      <c r="I300" t="s">
        <v>409</v>
      </c>
      <c r="J300" t="s">
        <v>130</v>
      </c>
    </row>
    <row r="301" spans="1:10" x14ac:dyDescent="0.25">
      <c r="A301" s="1">
        <v>44963</v>
      </c>
      <c r="B301" t="s">
        <v>472</v>
      </c>
      <c r="D301">
        <v>25000</v>
      </c>
      <c r="E301">
        <v>24165024.999999996</v>
      </c>
      <c r="F301" t="s">
        <v>151</v>
      </c>
      <c r="G301" t="s">
        <v>57</v>
      </c>
      <c r="H301" t="s">
        <v>41</v>
      </c>
      <c r="I301" t="s">
        <v>31</v>
      </c>
      <c r="J301" t="s">
        <v>130</v>
      </c>
    </row>
    <row r="302" spans="1:10" x14ac:dyDescent="0.25">
      <c r="A302" s="1">
        <v>44963</v>
      </c>
      <c r="B302" t="s">
        <v>473</v>
      </c>
      <c r="D302">
        <v>25000</v>
      </c>
      <c r="E302">
        <v>24190024.999999996</v>
      </c>
      <c r="F302" t="s">
        <v>160</v>
      </c>
      <c r="G302" t="s">
        <v>29</v>
      </c>
      <c r="H302" t="s">
        <v>30</v>
      </c>
      <c r="I302" t="s">
        <v>31</v>
      </c>
      <c r="J302" t="s">
        <v>130</v>
      </c>
    </row>
    <row r="303" spans="1:10" x14ac:dyDescent="0.25">
      <c r="A303" s="1">
        <v>44965</v>
      </c>
      <c r="B303" t="s">
        <v>284</v>
      </c>
      <c r="D303">
        <v>25000</v>
      </c>
      <c r="E303">
        <v>24215024.999999996</v>
      </c>
      <c r="F303" t="s">
        <v>175</v>
      </c>
      <c r="G303" t="s">
        <v>57</v>
      </c>
      <c r="H303" t="s">
        <v>36</v>
      </c>
      <c r="I303" t="s">
        <v>37</v>
      </c>
      <c r="J303" t="s">
        <v>130</v>
      </c>
    </row>
    <row r="304" spans="1:10" x14ac:dyDescent="0.25">
      <c r="A304" s="1">
        <v>44966</v>
      </c>
      <c r="B304" t="s">
        <v>474</v>
      </c>
      <c r="D304">
        <v>332000</v>
      </c>
      <c r="E304">
        <v>24547024.999999996</v>
      </c>
      <c r="F304" t="s">
        <v>475</v>
      </c>
      <c r="G304" t="s">
        <v>57</v>
      </c>
      <c r="H304" t="s">
        <v>30</v>
      </c>
      <c r="I304" t="s">
        <v>31</v>
      </c>
      <c r="J304" t="s">
        <v>32</v>
      </c>
    </row>
    <row r="305" spans="1:10" x14ac:dyDescent="0.25">
      <c r="A305" s="1">
        <v>44970</v>
      </c>
      <c r="B305" t="s">
        <v>287</v>
      </c>
      <c r="D305">
        <v>38000</v>
      </c>
      <c r="E305">
        <v>24585024.999999996</v>
      </c>
      <c r="F305" t="s">
        <v>259</v>
      </c>
      <c r="G305" t="s">
        <v>29</v>
      </c>
      <c r="H305" t="s">
        <v>30</v>
      </c>
      <c r="I305" t="s">
        <v>31</v>
      </c>
      <c r="J305" t="s">
        <v>130</v>
      </c>
    </row>
    <row r="306" spans="1:10" x14ac:dyDescent="0.25">
      <c r="A306" s="1">
        <v>44970</v>
      </c>
      <c r="B306" t="s">
        <v>430</v>
      </c>
      <c r="D306">
        <v>49000</v>
      </c>
      <c r="E306">
        <v>24634024.999999996</v>
      </c>
      <c r="F306" t="s">
        <v>183</v>
      </c>
      <c r="G306" t="s">
        <v>29</v>
      </c>
      <c r="H306" t="s">
        <v>36</v>
      </c>
      <c r="I306" t="s">
        <v>37</v>
      </c>
      <c r="J306" t="s">
        <v>130</v>
      </c>
    </row>
    <row r="307" spans="1:10" x14ac:dyDescent="0.25">
      <c r="A307" s="1">
        <v>44970</v>
      </c>
      <c r="B307" t="s">
        <v>476</v>
      </c>
      <c r="D307">
        <v>99000</v>
      </c>
      <c r="E307">
        <v>24733024.999999996</v>
      </c>
      <c r="F307" t="s">
        <v>172</v>
      </c>
      <c r="G307" t="s">
        <v>57</v>
      </c>
      <c r="H307" t="s">
        <v>30</v>
      </c>
      <c r="I307" t="s">
        <v>31</v>
      </c>
      <c r="J307" t="s">
        <v>130</v>
      </c>
    </row>
    <row r="308" spans="1:10" x14ac:dyDescent="0.25">
      <c r="A308" s="1">
        <v>44970</v>
      </c>
      <c r="B308" t="s">
        <v>477</v>
      </c>
      <c r="D308">
        <v>99000</v>
      </c>
      <c r="E308">
        <v>24832024.999999996</v>
      </c>
      <c r="F308" t="s">
        <v>172</v>
      </c>
      <c r="G308" t="s">
        <v>57</v>
      </c>
      <c r="H308" t="s">
        <v>30</v>
      </c>
      <c r="I308" t="s">
        <v>31</v>
      </c>
      <c r="J308" t="s">
        <v>130</v>
      </c>
    </row>
    <row r="309" spans="1:10" x14ac:dyDescent="0.25">
      <c r="A309" s="1">
        <v>44970</v>
      </c>
      <c r="B309" t="s">
        <v>417</v>
      </c>
      <c r="D309">
        <v>99000</v>
      </c>
      <c r="E309">
        <v>24931024.999999996</v>
      </c>
      <c r="F309" t="s">
        <v>172</v>
      </c>
      <c r="G309" t="s">
        <v>57</v>
      </c>
      <c r="H309" t="s">
        <v>30</v>
      </c>
      <c r="I309" t="s">
        <v>31</v>
      </c>
      <c r="J309" t="s">
        <v>130</v>
      </c>
    </row>
    <row r="310" spans="1:10" x14ac:dyDescent="0.25">
      <c r="A310" s="1">
        <v>44970</v>
      </c>
      <c r="B310" t="s">
        <v>331</v>
      </c>
      <c r="D310">
        <v>25000</v>
      </c>
      <c r="E310">
        <v>24956024.999999996</v>
      </c>
      <c r="F310" t="s">
        <v>67</v>
      </c>
      <c r="G310" t="s">
        <v>29</v>
      </c>
      <c r="H310" t="s">
        <v>30</v>
      </c>
      <c r="I310" t="s">
        <v>31</v>
      </c>
      <c r="J310" t="s">
        <v>130</v>
      </c>
    </row>
    <row r="311" spans="1:10" x14ac:dyDescent="0.25">
      <c r="A311" s="1">
        <v>44970</v>
      </c>
      <c r="B311" t="s">
        <v>189</v>
      </c>
      <c r="D311">
        <v>25000</v>
      </c>
      <c r="E311">
        <v>24981024.999999996</v>
      </c>
      <c r="F311" t="s">
        <v>49</v>
      </c>
      <c r="G311" t="s">
        <v>29</v>
      </c>
      <c r="H311" t="s">
        <v>50</v>
      </c>
      <c r="I311" t="s">
        <v>46</v>
      </c>
      <c r="J311" t="s">
        <v>130</v>
      </c>
    </row>
    <row r="312" spans="1:10" x14ac:dyDescent="0.25">
      <c r="A312" s="1">
        <v>44970</v>
      </c>
      <c r="B312" t="s">
        <v>194</v>
      </c>
      <c r="D312">
        <v>25000</v>
      </c>
      <c r="E312">
        <v>25006024.999999996</v>
      </c>
      <c r="F312" t="s">
        <v>49</v>
      </c>
      <c r="G312" t="s">
        <v>29</v>
      </c>
      <c r="H312" t="s">
        <v>50</v>
      </c>
      <c r="I312" t="s">
        <v>46</v>
      </c>
      <c r="J312" t="s">
        <v>130</v>
      </c>
    </row>
    <row r="313" spans="1:10" x14ac:dyDescent="0.25">
      <c r="A313" s="1">
        <v>44970</v>
      </c>
      <c r="B313" t="s">
        <v>407</v>
      </c>
      <c r="D313">
        <v>25000</v>
      </c>
      <c r="E313">
        <v>25031024.999999996</v>
      </c>
      <c r="F313" t="s">
        <v>183</v>
      </c>
      <c r="G313" t="s">
        <v>29</v>
      </c>
      <c r="H313" t="s">
        <v>36</v>
      </c>
      <c r="I313" t="s">
        <v>37</v>
      </c>
      <c r="J313" t="s">
        <v>130</v>
      </c>
    </row>
    <row r="314" spans="1:10" x14ac:dyDescent="0.25">
      <c r="A314" s="1">
        <v>44971</v>
      </c>
      <c r="B314" t="s">
        <v>433</v>
      </c>
      <c r="D314">
        <v>25000</v>
      </c>
      <c r="E314">
        <v>25056024.999999996</v>
      </c>
      <c r="F314" t="s">
        <v>183</v>
      </c>
      <c r="G314" t="s">
        <v>29</v>
      </c>
      <c r="H314" t="s">
        <v>36</v>
      </c>
      <c r="I314" t="s">
        <v>37</v>
      </c>
      <c r="J314" t="s">
        <v>130</v>
      </c>
    </row>
    <row r="315" spans="1:10" x14ac:dyDescent="0.25">
      <c r="A315" s="1">
        <v>44972</v>
      </c>
      <c r="B315" t="s">
        <v>478</v>
      </c>
      <c r="D315">
        <v>110000</v>
      </c>
      <c r="E315">
        <v>25166024.999999996</v>
      </c>
      <c r="F315" t="s">
        <v>479</v>
      </c>
      <c r="G315" t="s">
        <v>57</v>
      </c>
      <c r="H315" t="s">
        <v>155</v>
      </c>
      <c r="I315" t="s">
        <v>46</v>
      </c>
      <c r="J315" t="s">
        <v>32</v>
      </c>
    </row>
    <row r="316" spans="1:10" x14ac:dyDescent="0.25">
      <c r="A316" s="1">
        <v>44973</v>
      </c>
      <c r="B316" t="s">
        <v>480</v>
      </c>
      <c r="D316">
        <v>39567</v>
      </c>
      <c r="E316">
        <v>25205591.999999996</v>
      </c>
      <c r="F316" t="s">
        <v>362</v>
      </c>
      <c r="G316" t="s">
        <v>29</v>
      </c>
      <c r="H316" t="s">
        <v>30</v>
      </c>
      <c r="I316" t="s">
        <v>409</v>
      </c>
      <c r="J316" t="s">
        <v>437</v>
      </c>
    </row>
    <row r="317" spans="1:10" x14ac:dyDescent="0.25">
      <c r="A317" s="1">
        <v>44973</v>
      </c>
      <c r="B317" t="s">
        <v>481</v>
      </c>
      <c r="D317">
        <v>39800</v>
      </c>
      <c r="E317">
        <v>25245391.999999996</v>
      </c>
      <c r="F317" t="s">
        <v>360</v>
      </c>
      <c r="G317" t="s">
        <v>29</v>
      </c>
      <c r="H317" t="s">
        <v>30</v>
      </c>
      <c r="I317" t="s">
        <v>409</v>
      </c>
      <c r="J317" t="s">
        <v>437</v>
      </c>
    </row>
    <row r="318" spans="1:10" x14ac:dyDescent="0.25">
      <c r="A318" s="1">
        <v>44973</v>
      </c>
      <c r="B318" t="s">
        <v>413</v>
      </c>
      <c r="D318">
        <v>99000</v>
      </c>
      <c r="E318">
        <v>25344391.999999996</v>
      </c>
      <c r="F318" t="s">
        <v>360</v>
      </c>
      <c r="G318" t="s">
        <v>57</v>
      </c>
      <c r="H318" t="s">
        <v>30</v>
      </c>
      <c r="I318" t="s">
        <v>31</v>
      </c>
      <c r="J318" t="s">
        <v>130</v>
      </c>
    </row>
    <row r="319" spans="1:10" x14ac:dyDescent="0.25">
      <c r="A319" s="1">
        <v>44973</v>
      </c>
      <c r="B319" t="s">
        <v>167</v>
      </c>
      <c r="D319">
        <v>99000</v>
      </c>
      <c r="E319">
        <v>25443391.999999996</v>
      </c>
      <c r="F319" t="s">
        <v>362</v>
      </c>
      <c r="G319" t="s">
        <v>57</v>
      </c>
      <c r="H319" t="s">
        <v>30</v>
      </c>
      <c r="I319" t="s">
        <v>31</v>
      </c>
      <c r="J319" t="s">
        <v>130</v>
      </c>
    </row>
    <row r="320" spans="1:10" x14ac:dyDescent="0.25">
      <c r="A320" s="1">
        <v>44975</v>
      </c>
      <c r="B320" t="s">
        <v>152</v>
      </c>
      <c r="D320">
        <v>39800</v>
      </c>
      <c r="E320">
        <v>25483191.999999996</v>
      </c>
      <c r="F320" t="s">
        <v>364</v>
      </c>
      <c r="G320" t="s">
        <v>29</v>
      </c>
      <c r="H320" t="s">
        <v>30</v>
      </c>
      <c r="I320" t="s">
        <v>409</v>
      </c>
      <c r="J320" t="s">
        <v>437</v>
      </c>
    </row>
    <row r="321" spans="1:10" x14ac:dyDescent="0.25">
      <c r="A321" s="1">
        <v>44975</v>
      </c>
      <c r="B321" t="s">
        <v>482</v>
      </c>
      <c r="D321">
        <v>110000</v>
      </c>
      <c r="E321">
        <v>25593191.999999996</v>
      </c>
      <c r="F321" t="s">
        <v>483</v>
      </c>
      <c r="G321" t="s">
        <v>57</v>
      </c>
      <c r="H321" t="s">
        <v>30</v>
      </c>
      <c r="I321" t="s">
        <v>31</v>
      </c>
      <c r="J321" t="s">
        <v>32</v>
      </c>
    </row>
    <row r="322" spans="1:10" x14ac:dyDescent="0.25">
      <c r="A322" s="1">
        <v>44975</v>
      </c>
      <c r="B322" t="s">
        <v>484</v>
      </c>
      <c r="D322">
        <v>110000</v>
      </c>
      <c r="E322">
        <v>25703191.999999996</v>
      </c>
      <c r="F322" t="s">
        <v>485</v>
      </c>
      <c r="G322" t="s">
        <v>57</v>
      </c>
      <c r="H322" t="s">
        <v>155</v>
      </c>
      <c r="I322" t="s">
        <v>46</v>
      </c>
      <c r="J322" t="s">
        <v>32</v>
      </c>
    </row>
    <row r="323" spans="1:10" x14ac:dyDescent="0.25">
      <c r="A323" s="1">
        <v>44975</v>
      </c>
      <c r="B323" t="s">
        <v>486</v>
      </c>
      <c r="D323">
        <v>110000</v>
      </c>
      <c r="E323">
        <v>25813191.999999996</v>
      </c>
      <c r="F323" t="s">
        <v>487</v>
      </c>
      <c r="G323" t="s">
        <v>57</v>
      </c>
      <c r="H323" t="s">
        <v>155</v>
      </c>
      <c r="I323" t="s">
        <v>46</v>
      </c>
      <c r="J323" t="s">
        <v>32</v>
      </c>
    </row>
    <row r="324" spans="1:10" x14ac:dyDescent="0.25">
      <c r="A324" s="1">
        <v>44975</v>
      </c>
      <c r="B324" t="s">
        <v>391</v>
      </c>
      <c r="D324">
        <v>99000</v>
      </c>
      <c r="E324">
        <v>25912191.999999996</v>
      </c>
      <c r="F324" t="s">
        <v>364</v>
      </c>
      <c r="G324" t="s">
        <v>57</v>
      </c>
      <c r="H324" t="s">
        <v>30</v>
      </c>
      <c r="I324" t="s">
        <v>31</v>
      </c>
      <c r="J324" t="s">
        <v>130</v>
      </c>
    </row>
    <row r="325" spans="1:10" x14ac:dyDescent="0.25">
      <c r="A325" s="1">
        <v>44976</v>
      </c>
      <c r="B325" t="s">
        <v>488</v>
      </c>
      <c r="D325">
        <v>110000</v>
      </c>
      <c r="E325">
        <v>26022191.999999996</v>
      </c>
      <c r="F325" t="s">
        <v>489</v>
      </c>
      <c r="G325" t="s">
        <v>57</v>
      </c>
      <c r="H325" t="s">
        <v>50</v>
      </c>
      <c r="I325" t="s">
        <v>46</v>
      </c>
      <c r="J325" t="s">
        <v>32</v>
      </c>
    </row>
    <row r="326" spans="1:10" x14ac:dyDescent="0.25">
      <c r="A326" s="1">
        <v>44978</v>
      </c>
      <c r="B326" t="s">
        <v>490</v>
      </c>
      <c r="D326">
        <v>25000</v>
      </c>
      <c r="E326">
        <v>26047191.999999996</v>
      </c>
      <c r="F326" t="s">
        <v>297</v>
      </c>
      <c r="G326" t="s">
        <v>29</v>
      </c>
      <c r="H326" t="s">
        <v>30</v>
      </c>
      <c r="I326" t="s">
        <v>31</v>
      </c>
      <c r="J326" t="s">
        <v>130</v>
      </c>
    </row>
    <row r="327" spans="1:10" x14ac:dyDescent="0.25">
      <c r="A327" s="1">
        <v>44980</v>
      </c>
      <c r="B327" t="s">
        <v>491</v>
      </c>
      <c r="D327">
        <v>25000</v>
      </c>
      <c r="E327">
        <v>26072191.999999996</v>
      </c>
      <c r="F327" t="s">
        <v>160</v>
      </c>
      <c r="G327" t="s">
        <v>29</v>
      </c>
      <c r="H327" t="s">
        <v>30</v>
      </c>
      <c r="I327" t="s">
        <v>31</v>
      </c>
      <c r="J327" t="s">
        <v>130</v>
      </c>
    </row>
    <row r="328" spans="1:10" x14ac:dyDescent="0.25">
      <c r="A328" s="1">
        <v>44988</v>
      </c>
      <c r="B328" t="s">
        <v>492</v>
      </c>
      <c r="D328">
        <v>75000</v>
      </c>
      <c r="E328">
        <v>26147191.999999996</v>
      </c>
      <c r="F328" t="s">
        <v>493</v>
      </c>
      <c r="G328" t="s">
        <v>57</v>
      </c>
      <c r="H328" t="s">
        <v>155</v>
      </c>
      <c r="I328" t="s">
        <v>46</v>
      </c>
      <c r="J328" t="s">
        <v>130</v>
      </c>
    </row>
    <row r="329" spans="1:10" x14ac:dyDescent="0.25">
      <c r="A329" s="1">
        <v>44988</v>
      </c>
      <c r="B329" t="s">
        <v>494</v>
      </c>
      <c r="D329">
        <v>75000</v>
      </c>
      <c r="E329">
        <v>26222191.999999996</v>
      </c>
      <c r="F329" t="s">
        <v>493</v>
      </c>
      <c r="G329" t="s">
        <v>57</v>
      </c>
      <c r="H329" t="s">
        <v>155</v>
      </c>
      <c r="I329" t="s">
        <v>46</v>
      </c>
      <c r="J329" t="s">
        <v>130</v>
      </c>
    </row>
    <row r="330" spans="1:10" x14ac:dyDescent="0.25">
      <c r="A330" s="1">
        <v>44989</v>
      </c>
      <c r="B330" t="s">
        <v>495</v>
      </c>
      <c r="D330">
        <v>75000</v>
      </c>
      <c r="E330">
        <v>26297191.999999996</v>
      </c>
      <c r="F330" t="s">
        <v>493</v>
      </c>
      <c r="G330" t="s">
        <v>57</v>
      </c>
      <c r="H330" t="s">
        <v>155</v>
      </c>
      <c r="I330" t="s">
        <v>46</v>
      </c>
      <c r="J330" t="s">
        <v>130</v>
      </c>
    </row>
    <row r="331" spans="1:10" x14ac:dyDescent="0.25">
      <c r="A331" s="1">
        <v>44990</v>
      </c>
      <c r="B331" t="s">
        <v>496</v>
      </c>
      <c r="D331">
        <v>297000</v>
      </c>
      <c r="E331">
        <v>27383191.999999996</v>
      </c>
      <c r="F331" t="s">
        <v>497</v>
      </c>
      <c r="G331" t="s">
        <v>57</v>
      </c>
      <c r="H331" t="s">
        <v>155</v>
      </c>
      <c r="I331" t="s">
        <v>46</v>
      </c>
      <c r="J331" t="s">
        <v>32</v>
      </c>
    </row>
    <row r="332" spans="1:10" x14ac:dyDescent="0.25">
      <c r="A332" s="1">
        <v>44990</v>
      </c>
      <c r="B332" t="s">
        <v>498</v>
      </c>
      <c r="D332">
        <v>357000</v>
      </c>
      <c r="E332">
        <v>26654191.999999996</v>
      </c>
      <c r="F332" t="s">
        <v>497</v>
      </c>
      <c r="G332" t="s">
        <v>57</v>
      </c>
      <c r="H332" t="s">
        <v>155</v>
      </c>
      <c r="I332" t="s">
        <v>46</v>
      </c>
      <c r="J332" t="s">
        <v>32</v>
      </c>
    </row>
    <row r="333" spans="1:10" x14ac:dyDescent="0.25">
      <c r="A333" s="1">
        <v>44990</v>
      </c>
      <c r="B333" t="s">
        <v>499</v>
      </c>
      <c r="D333">
        <v>357000</v>
      </c>
      <c r="E333">
        <v>27011191.999999996</v>
      </c>
      <c r="F333" t="s">
        <v>497</v>
      </c>
      <c r="G333" t="s">
        <v>57</v>
      </c>
      <c r="H333" t="s">
        <v>155</v>
      </c>
      <c r="I333" t="s">
        <v>46</v>
      </c>
      <c r="J333" t="s">
        <v>32</v>
      </c>
    </row>
    <row r="334" spans="1:10" x14ac:dyDescent="0.25">
      <c r="A334" s="1">
        <v>44990</v>
      </c>
      <c r="B334" t="s">
        <v>500</v>
      </c>
      <c r="D334">
        <v>25000</v>
      </c>
      <c r="E334">
        <v>27036191.999999996</v>
      </c>
      <c r="F334" t="s">
        <v>147</v>
      </c>
      <c r="G334" t="s">
        <v>57</v>
      </c>
      <c r="H334" t="s">
        <v>36</v>
      </c>
      <c r="I334" t="s">
        <v>37</v>
      </c>
      <c r="J334" t="s">
        <v>130</v>
      </c>
    </row>
    <row r="335" spans="1:10" x14ac:dyDescent="0.25">
      <c r="A335" s="1">
        <v>44990</v>
      </c>
      <c r="B335" t="s">
        <v>340</v>
      </c>
      <c r="D335">
        <v>25000</v>
      </c>
      <c r="E335">
        <v>27061191.999999996</v>
      </c>
      <c r="F335" t="s">
        <v>206</v>
      </c>
      <c r="G335" t="s">
        <v>57</v>
      </c>
      <c r="H335" t="s">
        <v>207</v>
      </c>
      <c r="I335" t="s">
        <v>37</v>
      </c>
      <c r="J335" t="s">
        <v>130</v>
      </c>
    </row>
    <row r="336" spans="1:10" x14ac:dyDescent="0.25">
      <c r="A336" s="1">
        <v>44990</v>
      </c>
      <c r="B336" t="s">
        <v>343</v>
      </c>
      <c r="D336">
        <v>25000</v>
      </c>
      <c r="E336">
        <v>27086191.999999996</v>
      </c>
      <c r="F336" t="s">
        <v>206</v>
      </c>
      <c r="G336" t="s">
        <v>57</v>
      </c>
      <c r="H336" t="s">
        <v>207</v>
      </c>
      <c r="I336" t="s">
        <v>37</v>
      </c>
      <c r="J336" t="s">
        <v>130</v>
      </c>
    </row>
    <row r="337" spans="1:10" x14ac:dyDescent="0.25">
      <c r="A337" s="1">
        <v>44991</v>
      </c>
      <c r="B337" t="s">
        <v>501</v>
      </c>
      <c r="D337">
        <v>297000</v>
      </c>
      <c r="E337">
        <v>27730191.999999996</v>
      </c>
      <c r="F337" t="s">
        <v>502</v>
      </c>
      <c r="G337" t="s">
        <v>57</v>
      </c>
      <c r="H337" t="s">
        <v>36</v>
      </c>
      <c r="I337" t="s">
        <v>46</v>
      </c>
      <c r="J337" t="s">
        <v>32</v>
      </c>
    </row>
    <row r="338" spans="1:10" x14ac:dyDescent="0.25">
      <c r="A338" s="1">
        <v>44991</v>
      </c>
      <c r="B338" t="s">
        <v>503</v>
      </c>
      <c r="D338">
        <v>25000</v>
      </c>
      <c r="E338">
        <v>27408191.999999996</v>
      </c>
      <c r="F338" t="s">
        <v>151</v>
      </c>
      <c r="G338" t="s">
        <v>57</v>
      </c>
      <c r="H338" t="s">
        <v>41</v>
      </c>
      <c r="I338" t="s">
        <v>31</v>
      </c>
      <c r="J338" t="s">
        <v>130</v>
      </c>
    </row>
    <row r="339" spans="1:10" x14ac:dyDescent="0.25">
      <c r="A339" s="1">
        <v>44991</v>
      </c>
      <c r="B339" t="s">
        <v>468</v>
      </c>
      <c r="D339">
        <v>25000</v>
      </c>
      <c r="E339">
        <v>27433191.999999996</v>
      </c>
      <c r="F339" t="s">
        <v>408</v>
      </c>
      <c r="G339" t="s">
        <v>29</v>
      </c>
      <c r="H339" t="s">
        <v>30</v>
      </c>
      <c r="I339" t="s">
        <v>409</v>
      </c>
      <c r="J339" t="s">
        <v>130</v>
      </c>
    </row>
    <row r="340" spans="1:10" x14ac:dyDescent="0.25">
      <c r="A340" s="1">
        <v>44992</v>
      </c>
      <c r="B340" t="s">
        <v>504</v>
      </c>
      <c r="D340">
        <v>99000</v>
      </c>
      <c r="E340">
        <v>27829191.999999996</v>
      </c>
      <c r="F340" t="s">
        <v>88</v>
      </c>
      <c r="G340" t="s">
        <v>29</v>
      </c>
      <c r="H340" t="s">
        <v>30</v>
      </c>
      <c r="I340" t="s">
        <v>31</v>
      </c>
      <c r="J340" t="s">
        <v>130</v>
      </c>
    </row>
    <row r="341" spans="1:10" x14ac:dyDescent="0.25">
      <c r="A341" s="1">
        <v>44992</v>
      </c>
      <c r="B341" t="s">
        <v>505</v>
      </c>
      <c r="D341">
        <v>25000</v>
      </c>
      <c r="E341">
        <v>27854191.999999996</v>
      </c>
      <c r="F341" t="s">
        <v>403</v>
      </c>
      <c r="G341" t="s">
        <v>57</v>
      </c>
      <c r="H341" t="s">
        <v>50</v>
      </c>
      <c r="I341" t="s">
        <v>46</v>
      </c>
      <c r="J341" t="s">
        <v>130</v>
      </c>
    </row>
    <row r="342" spans="1:10" x14ac:dyDescent="0.25">
      <c r="A342" s="1">
        <v>44992</v>
      </c>
      <c r="B342" t="s">
        <v>506</v>
      </c>
      <c r="D342">
        <v>75000</v>
      </c>
      <c r="E342">
        <v>27929191.999999996</v>
      </c>
      <c r="F342" t="s">
        <v>507</v>
      </c>
      <c r="G342" t="s">
        <v>57</v>
      </c>
      <c r="H342" t="s">
        <v>155</v>
      </c>
      <c r="I342" t="s">
        <v>46</v>
      </c>
      <c r="J342" t="s">
        <v>130</v>
      </c>
    </row>
    <row r="343" spans="1:10" x14ac:dyDescent="0.25">
      <c r="A343" s="1">
        <v>44993</v>
      </c>
      <c r="B343" t="s">
        <v>508</v>
      </c>
      <c r="D343">
        <v>38000</v>
      </c>
      <c r="E343">
        <v>27967191.999999996</v>
      </c>
      <c r="F343" t="s">
        <v>328</v>
      </c>
      <c r="G343" t="s">
        <v>29</v>
      </c>
      <c r="H343" t="s">
        <v>30</v>
      </c>
      <c r="I343" t="s">
        <v>31</v>
      </c>
      <c r="J343" t="s">
        <v>130</v>
      </c>
    </row>
    <row r="344" spans="1:10" x14ac:dyDescent="0.25">
      <c r="A344" s="1">
        <v>44996</v>
      </c>
      <c r="B344" t="s">
        <v>271</v>
      </c>
      <c r="D344">
        <v>25000</v>
      </c>
      <c r="E344">
        <v>27992191.999999996</v>
      </c>
      <c r="F344" t="s">
        <v>301</v>
      </c>
      <c r="G344" t="s">
        <v>29</v>
      </c>
      <c r="H344" t="s">
        <v>30</v>
      </c>
      <c r="I344" t="s">
        <v>37</v>
      </c>
      <c r="J344" t="s">
        <v>130</v>
      </c>
    </row>
    <row r="345" spans="1:10" x14ac:dyDescent="0.25">
      <c r="A345" s="1">
        <v>44998</v>
      </c>
      <c r="B345" t="s">
        <v>295</v>
      </c>
      <c r="D345">
        <v>38000</v>
      </c>
      <c r="E345">
        <v>28030191.999999996</v>
      </c>
      <c r="F345" t="s">
        <v>259</v>
      </c>
      <c r="G345" t="s">
        <v>29</v>
      </c>
      <c r="H345" t="s">
        <v>30</v>
      </c>
      <c r="I345" t="s">
        <v>31</v>
      </c>
      <c r="J345" t="s">
        <v>130</v>
      </c>
    </row>
    <row r="346" spans="1:10" x14ac:dyDescent="0.25">
      <c r="A346" s="1">
        <v>44998</v>
      </c>
      <c r="B346" t="s">
        <v>333</v>
      </c>
      <c r="D346">
        <v>25000</v>
      </c>
      <c r="E346">
        <v>28055191.999999996</v>
      </c>
      <c r="F346" t="s">
        <v>67</v>
      </c>
      <c r="G346" t="s">
        <v>29</v>
      </c>
      <c r="H346" t="s">
        <v>30</v>
      </c>
      <c r="I346" t="s">
        <v>31</v>
      </c>
      <c r="J346" t="s">
        <v>130</v>
      </c>
    </row>
    <row r="347" spans="1:10" x14ac:dyDescent="0.25">
      <c r="A347" s="1">
        <v>44999</v>
      </c>
      <c r="B347" t="s">
        <v>397</v>
      </c>
      <c r="D347">
        <v>39576</v>
      </c>
      <c r="E347">
        <v>28094767.999999996</v>
      </c>
      <c r="F347" t="s">
        <v>360</v>
      </c>
      <c r="G347" t="s">
        <v>29</v>
      </c>
      <c r="H347" t="s">
        <v>30</v>
      </c>
      <c r="I347" t="s">
        <v>409</v>
      </c>
      <c r="J347" t="s">
        <v>437</v>
      </c>
    </row>
    <row r="348" spans="1:10" x14ac:dyDescent="0.25">
      <c r="A348" s="1">
        <v>44999</v>
      </c>
      <c r="B348" t="s">
        <v>382</v>
      </c>
      <c r="D348">
        <v>39576</v>
      </c>
      <c r="E348">
        <v>28134343.999999996</v>
      </c>
      <c r="F348" t="s">
        <v>362</v>
      </c>
      <c r="G348" t="s">
        <v>29</v>
      </c>
      <c r="H348" t="s">
        <v>30</v>
      </c>
      <c r="I348" t="s">
        <v>409</v>
      </c>
      <c r="J348" t="s">
        <v>437</v>
      </c>
    </row>
    <row r="349" spans="1:10" x14ac:dyDescent="0.25">
      <c r="A349" s="1">
        <v>44999</v>
      </c>
      <c r="B349" t="s">
        <v>509</v>
      </c>
      <c r="D349">
        <v>39576</v>
      </c>
      <c r="E349">
        <v>28173919.999999996</v>
      </c>
      <c r="F349" t="s">
        <v>364</v>
      </c>
      <c r="G349" t="s">
        <v>29</v>
      </c>
      <c r="H349" t="s">
        <v>30</v>
      </c>
      <c r="I349" t="s">
        <v>409</v>
      </c>
      <c r="J349" t="s">
        <v>437</v>
      </c>
    </row>
    <row r="350" spans="1:10" x14ac:dyDescent="0.25">
      <c r="A350" s="1">
        <v>44999</v>
      </c>
      <c r="B350" t="s">
        <v>415</v>
      </c>
      <c r="D350">
        <v>99000</v>
      </c>
      <c r="E350">
        <v>28272919.999999996</v>
      </c>
      <c r="F350" t="s">
        <v>360</v>
      </c>
      <c r="G350" t="s">
        <v>57</v>
      </c>
      <c r="H350" t="s">
        <v>30</v>
      </c>
      <c r="I350" t="s">
        <v>31</v>
      </c>
      <c r="J350" t="s">
        <v>130</v>
      </c>
    </row>
    <row r="351" spans="1:10" x14ac:dyDescent="0.25">
      <c r="A351" s="1">
        <v>44999</v>
      </c>
      <c r="B351" t="s">
        <v>164</v>
      </c>
      <c r="D351">
        <v>99000</v>
      </c>
      <c r="E351">
        <v>28371919.999999996</v>
      </c>
      <c r="F351" t="s">
        <v>362</v>
      </c>
      <c r="G351" t="s">
        <v>57</v>
      </c>
      <c r="H351" t="s">
        <v>30</v>
      </c>
      <c r="I351" t="s">
        <v>31</v>
      </c>
      <c r="J351" t="s">
        <v>130</v>
      </c>
    </row>
    <row r="352" spans="1:10" x14ac:dyDescent="0.25">
      <c r="A352" s="1">
        <v>44999</v>
      </c>
      <c r="B352" t="s">
        <v>393</v>
      </c>
      <c r="D352">
        <v>99000</v>
      </c>
      <c r="E352">
        <v>28470919.999999996</v>
      </c>
      <c r="F352" t="s">
        <v>364</v>
      </c>
      <c r="G352" t="s">
        <v>57</v>
      </c>
      <c r="H352" t="s">
        <v>30</v>
      </c>
      <c r="I352" t="s">
        <v>31</v>
      </c>
      <c r="J352" t="s">
        <v>130</v>
      </c>
    </row>
    <row r="353" spans="1:10" x14ac:dyDescent="0.25">
      <c r="A353" s="1">
        <v>45000</v>
      </c>
      <c r="B353" t="s">
        <v>436</v>
      </c>
      <c r="D353">
        <v>49000</v>
      </c>
      <c r="E353">
        <v>28519919.999999996</v>
      </c>
      <c r="F353" t="s">
        <v>183</v>
      </c>
      <c r="G353" t="s">
        <v>29</v>
      </c>
      <c r="H353" t="s">
        <v>36</v>
      </c>
      <c r="I353" t="s">
        <v>37</v>
      </c>
      <c r="J353" t="s">
        <v>130</v>
      </c>
    </row>
    <row r="354" spans="1:10" x14ac:dyDescent="0.25">
      <c r="A354" s="1">
        <v>45000</v>
      </c>
      <c r="B354" t="s">
        <v>434</v>
      </c>
      <c r="D354">
        <v>25000</v>
      </c>
      <c r="E354">
        <v>28544919.999999996</v>
      </c>
      <c r="F354" t="s">
        <v>183</v>
      </c>
      <c r="G354" t="s">
        <v>29</v>
      </c>
      <c r="H354" t="s">
        <v>36</v>
      </c>
      <c r="I354" t="s">
        <v>37</v>
      </c>
      <c r="J354" t="s">
        <v>130</v>
      </c>
    </row>
    <row r="355" spans="1:10" x14ac:dyDescent="0.25">
      <c r="A355" s="1">
        <v>45002</v>
      </c>
      <c r="B355" t="s">
        <v>510</v>
      </c>
      <c r="D355">
        <v>75000</v>
      </c>
      <c r="E355">
        <v>28632919.999999996</v>
      </c>
      <c r="F355" t="s">
        <v>511</v>
      </c>
      <c r="G355" t="s">
        <v>57</v>
      </c>
      <c r="H355" t="s">
        <v>50</v>
      </c>
      <c r="I355" t="s">
        <v>46</v>
      </c>
      <c r="J355" t="s">
        <v>130</v>
      </c>
    </row>
    <row r="356" spans="1:10" x14ac:dyDescent="0.25">
      <c r="A356" s="1">
        <v>45002</v>
      </c>
      <c r="B356" t="s">
        <v>512</v>
      </c>
      <c r="D356">
        <v>13000</v>
      </c>
      <c r="E356">
        <v>28557919.999999996</v>
      </c>
      <c r="F356" t="s">
        <v>513</v>
      </c>
      <c r="G356" t="s">
        <v>57</v>
      </c>
      <c r="H356" t="s">
        <v>155</v>
      </c>
      <c r="I356" t="s">
        <v>46</v>
      </c>
      <c r="J356" t="s">
        <v>203</v>
      </c>
    </row>
    <row r="357" spans="1:10" x14ac:dyDescent="0.25">
      <c r="A357" s="1">
        <v>45004</v>
      </c>
      <c r="B357" t="s">
        <v>349</v>
      </c>
      <c r="D357">
        <v>25000</v>
      </c>
      <c r="E357">
        <v>28657919.999999996</v>
      </c>
      <c r="F357" t="s">
        <v>216</v>
      </c>
      <c r="G357" t="s">
        <v>57</v>
      </c>
      <c r="H357" t="s">
        <v>30</v>
      </c>
      <c r="I357" t="s">
        <v>31</v>
      </c>
      <c r="J357" t="s">
        <v>130</v>
      </c>
    </row>
    <row r="358" spans="1:10" x14ac:dyDescent="0.25">
      <c r="A358" s="1">
        <v>45005</v>
      </c>
      <c r="B358" t="s">
        <v>514</v>
      </c>
      <c r="D358">
        <v>75000</v>
      </c>
      <c r="E358">
        <v>28732919.999999996</v>
      </c>
      <c r="F358" t="s">
        <v>515</v>
      </c>
      <c r="G358" t="s">
        <v>29</v>
      </c>
      <c r="H358" t="s">
        <v>30</v>
      </c>
      <c r="I358" t="s">
        <v>409</v>
      </c>
      <c r="J358" t="s">
        <v>130</v>
      </c>
    </row>
    <row r="359" spans="1:10" x14ac:dyDescent="0.25">
      <c r="A359" s="1">
        <v>45005</v>
      </c>
      <c r="B359" t="s">
        <v>516</v>
      </c>
      <c r="D359">
        <v>75000</v>
      </c>
      <c r="E359">
        <v>28807919.999999996</v>
      </c>
      <c r="F359" t="s">
        <v>515</v>
      </c>
      <c r="G359" t="s">
        <v>29</v>
      </c>
      <c r="H359" t="s">
        <v>30</v>
      </c>
      <c r="I359" t="s">
        <v>409</v>
      </c>
      <c r="J359" t="s">
        <v>130</v>
      </c>
    </row>
    <row r="360" spans="1:10" x14ac:dyDescent="0.25">
      <c r="A360" s="1">
        <v>45005</v>
      </c>
      <c r="B360" t="s">
        <v>365</v>
      </c>
      <c r="D360">
        <v>75000</v>
      </c>
      <c r="E360">
        <v>28882919.999999996</v>
      </c>
      <c r="F360" t="s">
        <v>515</v>
      </c>
      <c r="G360" t="s">
        <v>29</v>
      </c>
      <c r="H360" t="s">
        <v>30</v>
      </c>
      <c r="I360" t="s">
        <v>409</v>
      </c>
      <c r="J360" t="s">
        <v>130</v>
      </c>
    </row>
    <row r="361" spans="1:10" x14ac:dyDescent="0.25">
      <c r="A361" s="1">
        <v>45005</v>
      </c>
      <c r="B361" t="s">
        <v>385</v>
      </c>
      <c r="D361">
        <v>304000</v>
      </c>
      <c r="E361">
        <v>29186919.999999996</v>
      </c>
      <c r="F361" t="s">
        <v>515</v>
      </c>
      <c r="G361" t="s">
        <v>29</v>
      </c>
      <c r="H361" t="s">
        <v>30</v>
      </c>
      <c r="I361" t="s">
        <v>409</v>
      </c>
      <c r="J361" t="s">
        <v>130</v>
      </c>
    </row>
    <row r="362" spans="1:10" x14ac:dyDescent="0.25">
      <c r="A362" s="1">
        <v>45005</v>
      </c>
      <c r="B362" t="s">
        <v>388</v>
      </c>
      <c r="D362">
        <v>304000</v>
      </c>
      <c r="E362">
        <v>29490919.999999996</v>
      </c>
      <c r="F362" t="s">
        <v>515</v>
      </c>
      <c r="G362" t="s">
        <v>29</v>
      </c>
      <c r="H362" t="s">
        <v>30</v>
      </c>
      <c r="I362" t="s">
        <v>409</v>
      </c>
      <c r="J362" t="s">
        <v>130</v>
      </c>
    </row>
    <row r="363" spans="1:10" x14ac:dyDescent="0.25">
      <c r="A363" s="1">
        <v>45005</v>
      </c>
      <c r="B363" t="s">
        <v>390</v>
      </c>
      <c r="D363">
        <v>304000</v>
      </c>
      <c r="E363">
        <v>29794919.999999996</v>
      </c>
      <c r="F363" t="s">
        <v>515</v>
      </c>
      <c r="G363" t="s">
        <v>29</v>
      </c>
      <c r="H363" t="s">
        <v>30</v>
      </c>
      <c r="I363" t="s">
        <v>409</v>
      </c>
      <c r="J363" t="s">
        <v>130</v>
      </c>
    </row>
    <row r="364" spans="1:10" x14ac:dyDescent="0.25">
      <c r="A364" s="1">
        <v>45007</v>
      </c>
      <c r="B364" t="s">
        <v>238</v>
      </c>
      <c r="D364">
        <v>38000</v>
      </c>
      <c r="E364">
        <v>29832919.999999996</v>
      </c>
      <c r="F364" t="s">
        <v>104</v>
      </c>
      <c r="G364" t="s">
        <v>57</v>
      </c>
      <c r="H364" t="s">
        <v>45</v>
      </c>
      <c r="I364" t="s">
        <v>46</v>
      </c>
      <c r="J364" t="s">
        <v>130</v>
      </c>
    </row>
    <row r="365" spans="1:10" x14ac:dyDescent="0.25">
      <c r="A365" s="1">
        <v>45008</v>
      </c>
      <c r="B365" t="s">
        <v>443</v>
      </c>
      <c r="D365">
        <v>25000</v>
      </c>
      <c r="E365">
        <v>29857919.999999996</v>
      </c>
      <c r="F365" t="s">
        <v>113</v>
      </c>
      <c r="G365" t="s">
        <v>57</v>
      </c>
      <c r="H365" t="s">
        <v>36</v>
      </c>
      <c r="I365" t="s">
        <v>37</v>
      </c>
      <c r="J365" t="s">
        <v>130</v>
      </c>
    </row>
    <row r="366" spans="1:10" x14ac:dyDescent="0.25">
      <c r="A366" s="1">
        <v>45030</v>
      </c>
      <c r="B366" t="s">
        <v>490</v>
      </c>
      <c r="D366">
        <v>38000</v>
      </c>
      <c r="E366">
        <v>29895919.999999996</v>
      </c>
      <c r="F366" t="s">
        <v>259</v>
      </c>
      <c r="G366" t="s">
        <v>29</v>
      </c>
      <c r="H366" t="s">
        <v>30</v>
      </c>
      <c r="I366" t="s">
        <v>31</v>
      </c>
      <c r="J366" t="s">
        <v>130</v>
      </c>
    </row>
    <row r="367" spans="1:10" x14ac:dyDescent="0.25">
      <c r="A367" s="1">
        <v>45030</v>
      </c>
      <c r="B367" t="s">
        <v>197</v>
      </c>
      <c r="D367">
        <v>25000</v>
      </c>
      <c r="E367">
        <v>29920919.999999996</v>
      </c>
      <c r="F367" t="s">
        <v>83</v>
      </c>
      <c r="G367" t="s">
        <v>29</v>
      </c>
      <c r="H367" t="s">
        <v>84</v>
      </c>
      <c r="I367" t="s">
        <v>46</v>
      </c>
      <c r="J367" t="s">
        <v>130</v>
      </c>
    </row>
    <row r="368" spans="1:10" x14ac:dyDescent="0.25">
      <c r="A368" s="1">
        <v>45030</v>
      </c>
      <c r="B368" t="s">
        <v>517</v>
      </c>
      <c r="D368">
        <v>25000</v>
      </c>
      <c r="E368">
        <v>29945919.999999996</v>
      </c>
      <c r="F368" t="s">
        <v>403</v>
      </c>
      <c r="G368" t="s">
        <v>57</v>
      </c>
      <c r="H368" t="s">
        <v>317</v>
      </c>
      <c r="I368" t="s">
        <v>46</v>
      </c>
      <c r="J368" t="s">
        <v>130</v>
      </c>
    </row>
    <row r="369" spans="1:10" x14ac:dyDescent="0.25">
      <c r="A369" s="1">
        <v>45030</v>
      </c>
      <c r="B369" t="s">
        <v>518</v>
      </c>
      <c r="D369">
        <v>25000</v>
      </c>
      <c r="E369">
        <v>29970919.999999996</v>
      </c>
      <c r="F369" t="s">
        <v>425</v>
      </c>
      <c r="G369" t="s">
        <v>57</v>
      </c>
      <c r="H369" t="s">
        <v>519</v>
      </c>
      <c r="I369" t="s">
        <v>46</v>
      </c>
      <c r="J369" t="s">
        <v>130</v>
      </c>
    </row>
    <row r="370" spans="1:10" x14ac:dyDescent="0.25">
      <c r="A370" s="1">
        <v>45030</v>
      </c>
      <c r="B370" t="s">
        <v>520</v>
      </c>
      <c r="D370">
        <v>25000</v>
      </c>
      <c r="E370">
        <v>29995919.999999996</v>
      </c>
      <c r="G370" t="s">
        <v>57</v>
      </c>
      <c r="H370" t="s">
        <v>41</v>
      </c>
      <c r="I370" t="s">
        <v>31</v>
      </c>
      <c r="J370" t="s">
        <v>130</v>
      </c>
    </row>
    <row r="371" spans="1:10" x14ac:dyDescent="0.25">
      <c r="A371" s="1">
        <v>45030</v>
      </c>
      <c r="B371" t="s">
        <v>521</v>
      </c>
      <c r="D371">
        <v>114000</v>
      </c>
      <c r="E371">
        <v>30109919.999999996</v>
      </c>
      <c r="F371" t="s">
        <v>522</v>
      </c>
      <c r="G371" t="s">
        <v>57</v>
      </c>
      <c r="H371" t="s">
        <v>36</v>
      </c>
      <c r="I371" t="s">
        <v>37</v>
      </c>
      <c r="J371" t="s">
        <v>130</v>
      </c>
    </row>
    <row r="372" spans="1:10" x14ac:dyDescent="0.25">
      <c r="A372" s="1">
        <v>45033</v>
      </c>
      <c r="B372" t="s">
        <v>68</v>
      </c>
      <c r="D372">
        <v>49000</v>
      </c>
      <c r="E372">
        <v>30158919.999999996</v>
      </c>
      <c r="F372" t="s">
        <v>183</v>
      </c>
      <c r="G372" t="s">
        <v>29</v>
      </c>
      <c r="H372" t="s">
        <v>36</v>
      </c>
      <c r="I372" t="s">
        <v>37</v>
      </c>
      <c r="J372" t="s">
        <v>130</v>
      </c>
    </row>
    <row r="373" spans="1:10" x14ac:dyDescent="0.25">
      <c r="A373" s="1">
        <v>45033</v>
      </c>
      <c r="B373" t="s">
        <v>439</v>
      </c>
      <c r="D373">
        <v>25000</v>
      </c>
      <c r="E373">
        <v>30183919.999999996</v>
      </c>
      <c r="F373" t="s">
        <v>183</v>
      </c>
      <c r="G373" t="s">
        <v>29</v>
      </c>
      <c r="H373" t="s">
        <v>36</v>
      </c>
      <c r="I373" t="s">
        <v>37</v>
      </c>
      <c r="J373" t="s">
        <v>130</v>
      </c>
    </row>
    <row r="374" spans="1:10" x14ac:dyDescent="0.25">
      <c r="A374" s="1">
        <v>45034</v>
      </c>
      <c r="B374" t="s">
        <v>523</v>
      </c>
      <c r="D374">
        <v>110000</v>
      </c>
      <c r="E374">
        <v>30293919.999999996</v>
      </c>
      <c r="F374" t="s">
        <v>524</v>
      </c>
      <c r="G374" t="s">
        <v>29</v>
      </c>
      <c r="H374" t="s">
        <v>30</v>
      </c>
      <c r="I374" t="s">
        <v>31</v>
      </c>
      <c r="J374" t="s">
        <v>32</v>
      </c>
    </row>
    <row r="375" spans="1:10" x14ac:dyDescent="0.25">
      <c r="A375" s="1">
        <v>45035</v>
      </c>
      <c r="B375" t="s">
        <v>525</v>
      </c>
      <c r="D375">
        <v>38000</v>
      </c>
      <c r="E375">
        <v>30331919.999999996</v>
      </c>
      <c r="F375" t="s">
        <v>411</v>
      </c>
      <c r="G375" t="s">
        <v>29</v>
      </c>
      <c r="H375" t="s">
        <v>50</v>
      </c>
      <c r="I375" t="s">
        <v>46</v>
      </c>
      <c r="J375" t="s">
        <v>130</v>
      </c>
    </row>
    <row r="376" spans="1:10" x14ac:dyDescent="0.25">
      <c r="A376" s="1">
        <v>45035</v>
      </c>
      <c r="B376" t="s">
        <v>392</v>
      </c>
      <c r="D376">
        <v>25000</v>
      </c>
      <c r="E376">
        <v>30356919.999999996</v>
      </c>
      <c r="F376" t="s">
        <v>408</v>
      </c>
      <c r="G376" t="s">
        <v>29</v>
      </c>
      <c r="H376" t="s">
        <v>30</v>
      </c>
      <c r="I376" t="s">
        <v>409</v>
      </c>
      <c r="J376" t="s">
        <v>130</v>
      </c>
    </row>
    <row r="377" spans="1:10" x14ac:dyDescent="0.25">
      <c r="A377" s="1">
        <v>45035</v>
      </c>
      <c r="B377" t="s">
        <v>526</v>
      </c>
      <c r="D377">
        <v>25000</v>
      </c>
      <c r="E377">
        <v>30381919.999999996</v>
      </c>
      <c r="F377" t="s">
        <v>421</v>
      </c>
      <c r="G377" t="s">
        <v>57</v>
      </c>
      <c r="H377" t="s">
        <v>36</v>
      </c>
      <c r="I377" t="s">
        <v>46</v>
      </c>
      <c r="J377" t="s">
        <v>130</v>
      </c>
    </row>
    <row r="378" spans="1:10" x14ac:dyDescent="0.25">
      <c r="A378" s="1">
        <v>45036</v>
      </c>
      <c r="B378" t="s">
        <v>509</v>
      </c>
      <c r="D378">
        <v>39675</v>
      </c>
      <c r="E378">
        <v>30421594.999999996</v>
      </c>
      <c r="F378" t="s">
        <v>360</v>
      </c>
      <c r="G378" t="s">
        <v>29</v>
      </c>
      <c r="H378" t="s">
        <v>30</v>
      </c>
      <c r="I378" t="s">
        <v>409</v>
      </c>
      <c r="J378" t="s">
        <v>437</v>
      </c>
    </row>
    <row r="379" spans="1:10" x14ac:dyDescent="0.25">
      <c r="A379" s="1">
        <v>45036</v>
      </c>
      <c r="B379" t="s">
        <v>514</v>
      </c>
      <c r="D379">
        <v>39675</v>
      </c>
      <c r="E379">
        <v>30461269.999999996</v>
      </c>
      <c r="F379" t="s">
        <v>362</v>
      </c>
      <c r="G379" t="s">
        <v>29</v>
      </c>
      <c r="H379" t="s">
        <v>30</v>
      </c>
      <c r="I379" t="s">
        <v>409</v>
      </c>
      <c r="J379" t="s">
        <v>437</v>
      </c>
    </row>
    <row r="380" spans="1:10" x14ac:dyDescent="0.25">
      <c r="A380" s="1">
        <v>45036</v>
      </c>
      <c r="B380" t="s">
        <v>527</v>
      </c>
      <c r="D380">
        <v>39675</v>
      </c>
      <c r="E380">
        <v>30500944.999999996</v>
      </c>
      <c r="F380" t="s">
        <v>364</v>
      </c>
      <c r="G380" t="s">
        <v>29</v>
      </c>
      <c r="H380" t="s">
        <v>30</v>
      </c>
      <c r="I380" t="s">
        <v>409</v>
      </c>
      <c r="J380" t="s">
        <v>437</v>
      </c>
    </row>
    <row r="381" spans="1:10" x14ac:dyDescent="0.25">
      <c r="A381" s="1">
        <v>45036</v>
      </c>
      <c r="B381" t="s">
        <v>528</v>
      </c>
      <c r="D381">
        <v>99000</v>
      </c>
      <c r="E381">
        <v>30599944.999999996</v>
      </c>
      <c r="F381" t="s">
        <v>360</v>
      </c>
      <c r="G381" t="s">
        <v>57</v>
      </c>
      <c r="H381" t="s">
        <v>30</v>
      </c>
      <c r="I381" t="s">
        <v>31</v>
      </c>
      <c r="J381" t="s">
        <v>130</v>
      </c>
    </row>
    <row r="382" spans="1:10" x14ac:dyDescent="0.25">
      <c r="A382" s="1">
        <v>45036</v>
      </c>
      <c r="B382" t="s">
        <v>447</v>
      </c>
      <c r="D382">
        <v>99000</v>
      </c>
      <c r="E382">
        <v>30698944.999999996</v>
      </c>
      <c r="F382" t="s">
        <v>362</v>
      </c>
      <c r="G382" t="s">
        <v>57</v>
      </c>
      <c r="H382" t="s">
        <v>30</v>
      </c>
      <c r="I382" t="s">
        <v>31</v>
      </c>
      <c r="J382" t="s">
        <v>130</v>
      </c>
    </row>
    <row r="383" spans="1:10" x14ac:dyDescent="0.25">
      <c r="A383" s="1">
        <v>45036</v>
      </c>
      <c r="B383" t="s">
        <v>529</v>
      </c>
      <c r="D383">
        <v>99000</v>
      </c>
      <c r="E383">
        <v>30797944.999999996</v>
      </c>
      <c r="F383" t="s">
        <v>364</v>
      </c>
      <c r="G383" t="s">
        <v>57</v>
      </c>
      <c r="H383" t="s">
        <v>30</v>
      </c>
      <c r="I383" t="s">
        <v>31</v>
      </c>
      <c r="J383" t="s">
        <v>130</v>
      </c>
    </row>
    <row r="384" spans="1:10" x14ac:dyDescent="0.25">
      <c r="A384" s="1">
        <v>45041</v>
      </c>
      <c r="B384" t="s">
        <v>528</v>
      </c>
      <c r="D384">
        <v>25000</v>
      </c>
      <c r="E384">
        <v>30822944.999999996</v>
      </c>
      <c r="F384" t="s">
        <v>113</v>
      </c>
      <c r="G384" t="s">
        <v>57</v>
      </c>
      <c r="H384" t="s">
        <v>36</v>
      </c>
      <c r="I384" t="s">
        <v>37</v>
      </c>
      <c r="J384" t="s">
        <v>130</v>
      </c>
    </row>
    <row r="385" spans="1:10" x14ac:dyDescent="0.25">
      <c r="A385" s="1">
        <v>45041</v>
      </c>
      <c r="B385" t="s">
        <v>444</v>
      </c>
      <c r="D385">
        <v>25000</v>
      </c>
      <c r="E385">
        <v>30847944.999999996</v>
      </c>
      <c r="F385" t="s">
        <v>113</v>
      </c>
      <c r="G385" t="s">
        <v>57</v>
      </c>
      <c r="H385" t="s">
        <v>36</v>
      </c>
      <c r="I385" t="s">
        <v>37</v>
      </c>
      <c r="J385" t="s">
        <v>130</v>
      </c>
    </row>
    <row r="386" spans="1:10" x14ac:dyDescent="0.25">
      <c r="A386" s="1">
        <v>45044</v>
      </c>
      <c r="B386" t="s">
        <v>530</v>
      </c>
      <c r="D386">
        <v>99000</v>
      </c>
      <c r="E386">
        <v>30946944.999999996</v>
      </c>
      <c r="F386" t="s">
        <v>475</v>
      </c>
      <c r="G386" t="s">
        <v>57</v>
      </c>
      <c r="H386" t="s">
        <v>30</v>
      </c>
      <c r="I386" t="s">
        <v>31</v>
      </c>
      <c r="J386" t="s">
        <v>130</v>
      </c>
    </row>
    <row r="387" spans="1:10" x14ac:dyDescent="0.25">
      <c r="A387" s="1">
        <v>45044</v>
      </c>
      <c r="B387" t="s">
        <v>531</v>
      </c>
      <c r="D387">
        <v>99000</v>
      </c>
      <c r="E387">
        <v>31045944.999999996</v>
      </c>
      <c r="F387" t="s">
        <v>475</v>
      </c>
      <c r="G387" t="s">
        <v>57</v>
      </c>
      <c r="H387" t="s">
        <v>30</v>
      </c>
      <c r="I387" t="s">
        <v>31</v>
      </c>
      <c r="J387" t="s">
        <v>130</v>
      </c>
    </row>
    <row r="388" spans="1:10" x14ac:dyDescent="0.25">
      <c r="A388" s="1">
        <v>45046</v>
      </c>
      <c r="B388" t="s">
        <v>532</v>
      </c>
      <c r="D388">
        <v>25000</v>
      </c>
      <c r="E388">
        <v>31070944.999999996</v>
      </c>
      <c r="F388" t="s">
        <v>403</v>
      </c>
      <c r="G388" t="s">
        <v>57</v>
      </c>
      <c r="H388" t="s">
        <v>50</v>
      </c>
      <c r="I388" t="s">
        <v>46</v>
      </c>
      <c r="J388" t="s">
        <v>130</v>
      </c>
    </row>
    <row r="389" spans="1:10" x14ac:dyDescent="0.25">
      <c r="A389" s="1">
        <v>45047</v>
      </c>
      <c r="B389" t="s">
        <v>533</v>
      </c>
      <c r="D389">
        <v>25000</v>
      </c>
      <c r="E389">
        <v>31095944.999999996</v>
      </c>
      <c r="F389" t="s">
        <v>461</v>
      </c>
      <c r="G389" t="s">
        <v>57</v>
      </c>
      <c r="H389" t="s">
        <v>155</v>
      </c>
      <c r="I389" t="s">
        <v>46</v>
      </c>
      <c r="J389" t="s">
        <v>130</v>
      </c>
    </row>
    <row r="390" spans="1:10" x14ac:dyDescent="0.25">
      <c r="A390" s="1">
        <v>45047</v>
      </c>
      <c r="B390" t="s">
        <v>534</v>
      </c>
      <c r="D390">
        <v>25000</v>
      </c>
      <c r="E390">
        <v>31120944.999999996</v>
      </c>
      <c r="F390" t="s">
        <v>461</v>
      </c>
      <c r="G390" t="s">
        <v>57</v>
      </c>
      <c r="H390" t="s">
        <v>155</v>
      </c>
      <c r="I390" t="s">
        <v>46</v>
      </c>
      <c r="J390" t="s">
        <v>130</v>
      </c>
    </row>
    <row r="391" spans="1:10" x14ac:dyDescent="0.25">
      <c r="A391" s="1">
        <v>45047</v>
      </c>
      <c r="B391" t="s">
        <v>535</v>
      </c>
      <c r="D391">
        <v>25000</v>
      </c>
      <c r="E391">
        <v>31145944.999999996</v>
      </c>
      <c r="F391" t="s">
        <v>461</v>
      </c>
      <c r="G391" t="s">
        <v>57</v>
      </c>
      <c r="H391" t="s">
        <v>155</v>
      </c>
      <c r="I391" t="s">
        <v>46</v>
      </c>
      <c r="J391" t="s">
        <v>130</v>
      </c>
    </row>
    <row r="392" spans="1:10" x14ac:dyDescent="0.25">
      <c r="A392" s="1">
        <v>45048</v>
      </c>
      <c r="B392" t="s">
        <v>536</v>
      </c>
      <c r="D392">
        <v>114000</v>
      </c>
      <c r="E392">
        <v>31259944.999999996</v>
      </c>
      <c r="F392" t="s">
        <v>537</v>
      </c>
      <c r="G392" t="s">
        <v>57</v>
      </c>
      <c r="H392" t="s">
        <v>50</v>
      </c>
      <c r="I392" t="s">
        <v>46</v>
      </c>
      <c r="J392" t="s">
        <v>130</v>
      </c>
    </row>
    <row r="393" spans="1:10" x14ac:dyDescent="0.25">
      <c r="A393" s="1">
        <v>45049</v>
      </c>
      <c r="B393" t="s">
        <v>96</v>
      </c>
      <c r="D393">
        <v>25000</v>
      </c>
      <c r="E393">
        <v>31284944.999999996</v>
      </c>
      <c r="F393" t="s">
        <v>188</v>
      </c>
      <c r="G393" t="s">
        <v>57</v>
      </c>
      <c r="H393" t="s">
        <v>317</v>
      </c>
      <c r="I393" t="s">
        <v>46</v>
      </c>
      <c r="J393" t="s">
        <v>130</v>
      </c>
    </row>
    <row r="394" spans="1:10" x14ac:dyDescent="0.25">
      <c r="A394" s="1">
        <v>45049</v>
      </c>
      <c r="B394" t="s">
        <v>344</v>
      </c>
      <c r="D394">
        <v>25000</v>
      </c>
      <c r="E394">
        <v>31309944.999999996</v>
      </c>
      <c r="F394" t="s">
        <v>206</v>
      </c>
      <c r="G394" t="s">
        <v>57</v>
      </c>
      <c r="H394" t="s">
        <v>207</v>
      </c>
      <c r="I394" t="s">
        <v>37</v>
      </c>
      <c r="J394" t="s">
        <v>130</v>
      </c>
    </row>
    <row r="395" spans="1:10" x14ac:dyDescent="0.25">
      <c r="A395" s="1">
        <v>45050</v>
      </c>
      <c r="B395" t="s">
        <v>538</v>
      </c>
      <c r="D395">
        <v>11000</v>
      </c>
      <c r="E395">
        <v>31320944.999999996</v>
      </c>
      <c r="F395" t="s">
        <v>522</v>
      </c>
      <c r="G395" t="s">
        <v>57</v>
      </c>
      <c r="H395" t="s">
        <v>36</v>
      </c>
      <c r="I395" t="s">
        <v>37</v>
      </c>
      <c r="J395" t="s">
        <v>203</v>
      </c>
    </row>
    <row r="396" spans="1:10" x14ac:dyDescent="0.25">
      <c r="A396" s="1">
        <v>45051</v>
      </c>
      <c r="B396" t="s">
        <v>539</v>
      </c>
      <c r="D396">
        <v>25000</v>
      </c>
      <c r="E396">
        <v>31345944.999999996</v>
      </c>
      <c r="F396" t="s">
        <v>151</v>
      </c>
      <c r="G396" t="s">
        <v>57</v>
      </c>
      <c r="H396" t="s">
        <v>41</v>
      </c>
      <c r="I396" t="s">
        <v>31</v>
      </c>
      <c r="J396" t="s">
        <v>130</v>
      </c>
    </row>
    <row r="397" spans="1:10" x14ac:dyDescent="0.25">
      <c r="A397" s="1">
        <v>45051</v>
      </c>
      <c r="B397" t="s">
        <v>540</v>
      </c>
      <c r="D397">
        <v>25000</v>
      </c>
      <c r="E397">
        <v>31370944.999999996</v>
      </c>
      <c r="F397" t="s">
        <v>151</v>
      </c>
      <c r="G397" t="s">
        <v>57</v>
      </c>
      <c r="H397" t="s">
        <v>41</v>
      </c>
      <c r="I397" t="s">
        <v>31</v>
      </c>
      <c r="J397" t="s">
        <v>130</v>
      </c>
    </row>
    <row r="398" spans="1:10" x14ac:dyDescent="0.25">
      <c r="A398" s="1">
        <v>45051</v>
      </c>
      <c r="B398" t="s">
        <v>541</v>
      </c>
      <c r="D398">
        <v>25000</v>
      </c>
      <c r="E398">
        <v>31395944.999999996</v>
      </c>
      <c r="F398" t="s">
        <v>151</v>
      </c>
      <c r="G398" t="s">
        <v>57</v>
      </c>
      <c r="H398" t="s">
        <v>41</v>
      </c>
      <c r="I398" t="s">
        <v>31</v>
      </c>
      <c r="J398" t="s">
        <v>130</v>
      </c>
    </row>
    <row r="399" spans="1:10" x14ac:dyDescent="0.25">
      <c r="A399" s="1">
        <v>45052</v>
      </c>
      <c r="B399" t="s">
        <v>542</v>
      </c>
      <c r="D399">
        <v>110000</v>
      </c>
      <c r="E399">
        <v>31505944.999999996</v>
      </c>
      <c r="F399" t="s">
        <v>543</v>
      </c>
      <c r="G399" t="s">
        <v>29</v>
      </c>
      <c r="H399" t="s">
        <v>30</v>
      </c>
      <c r="I399" t="s">
        <v>31</v>
      </c>
      <c r="J399" t="s">
        <v>32</v>
      </c>
    </row>
    <row r="400" spans="1:10" x14ac:dyDescent="0.25">
      <c r="A400" s="1">
        <v>45052</v>
      </c>
      <c r="B400" t="s">
        <v>544</v>
      </c>
      <c r="D400">
        <v>25000</v>
      </c>
      <c r="E400">
        <v>31530944.999999996</v>
      </c>
      <c r="F400" t="s">
        <v>408</v>
      </c>
      <c r="G400" t="s">
        <v>29</v>
      </c>
      <c r="H400" t="s">
        <v>30</v>
      </c>
      <c r="I400" t="s">
        <v>409</v>
      </c>
      <c r="J400" t="s">
        <v>130</v>
      </c>
    </row>
    <row r="401" spans="1:10" x14ac:dyDescent="0.25">
      <c r="A401" s="1">
        <v>45052</v>
      </c>
      <c r="B401" t="s">
        <v>545</v>
      </c>
      <c r="D401">
        <v>25000</v>
      </c>
      <c r="E401">
        <v>31555944.999999996</v>
      </c>
      <c r="F401" t="s">
        <v>408</v>
      </c>
      <c r="G401" t="s">
        <v>29</v>
      </c>
      <c r="H401" t="s">
        <v>30</v>
      </c>
      <c r="I401" t="s">
        <v>409</v>
      </c>
      <c r="J401" t="s">
        <v>130</v>
      </c>
    </row>
    <row r="402" spans="1:10" x14ac:dyDescent="0.25">
      <c r="A402" s="1">
        <v>45054</v>
      </c>
      <c r="B402" t="s">
        <v>546</v>
      </c>
      <c r="D402">
        <v>25000</v>
      </c>
      <c r="E402">
        <v>31580944.999999996</v>
      </c>
      <c r="F402" t="s">
        <v>485</v>
      </c>
      <c r="G402" t="s">
        <v>57</v>
      </c>
      <c r="H402" t="s">
        <v>50</v>
      </c>
      <c r="I402" t="s">
        <v>46</v>
      </c>
      <c r="J402" t="s">
        <v>130</v>
      </c>
    </row>
    <row r="403" spans="1:10" x14ac:dyDescent="0.25">
      <c r="A403" s="1">
        <v>45054</v>
      </c>
      <c r="B403" t="s">
        <v>547</v>
      </c>
      <c r="D403">
        <v>25000</v>
      </c>
      <c r="E403">
        <v>31605944.999999996</v>
      </c>
      <c r="F403" t="s">
        <v>485</v>
      </c>
      <c r="G403" t="s">
        <v>57</v>
      </c>
      <c r="H403" t="s">
        <v>50</v>
      </c>
      <c r="I403" t="s">
        <v>46</v>
      </c>
      <c r="J403" t="s">
        <v>130</v>
      </c>
    </row>
    <row r="404" spans="1:10" x14ac:dyDescent="0.25">
      <c r="A404" s="1">
        <v>45054</v>
      </c>
      <c r="B404" t="s">
        <v>548</v>
      </c>
      <c r="D404">
        <v>25000</v>
      </c>
      <c r="E404">
        <v>31630944.999999996</v>
      </c>
      <c r="F404" t="s">
        <v>485</v>
      </c>
      <c r="G404" t="s">
        <v>57</v>
      </c>
      <c r="H404" t="s">
        <v>50</v>
      </c>
      <c r="I404" t="s">
        <v>46</v>
      </c>
      <c r="J404" t="s">
        <v>130</v>
      </c>
    </row>
    <row r="405" spans="1:10" x14ac:dyDescent="0.25">
      <c r="A405" s="1">
        <v>45057</v>
      </c>
      <c r="B405" t="s">
        <v>549</v>
      </c>
      <c r="D405">
        <v>39675</v>
      </c>
      <c r="E405">
        <v>31670619.999999996</v>
      </c>
      <c r="F405" t="s">
        <v>360</v>
      </c>
      <c r="G405" t="s">
        <v>29</v>
      </c>
      <c r="H405" t="s">
        <v>30</v>
      </c>
      <c r="I405" t="s">
        <v>409</v>
      </c>
      <c r="J405" t="s">
        <v>437</v>
      </c>
    </row>
    <row r="406" spans="1:10" x14ac:dyDescent="0.25">
      <c r="A406" s="1">
        <v>45057</v>
      </c>
      <c r="B406" t="s">
        <v>550</v>
      </c>
      <c r="D406">
        <v>39675</v>
      </c>
      <c r="E406">
        <v>31710294.999999996</v>
      </c>
      <c r="F406" t="s">
        <v>362</v>
      </c>
      <c r="G406" t="s">
        <v>29</v>
      </c>
      <c r="H406" t="s">
        <v>30</v>
      </c>
      <c r="I406" t="s">
        <v>409</v>
      </c>
      <c r="J406" t="s">
        <v>437</v>
      </c>
    </row>
    <row r="407" spans="1:10" x14ac:dyDescent="0.25">
      <c r="A407" s="1">
        <v>45057</v>
      </c>
      <c r="B407" t="s">
        <v>551</v>
      </c>
      <c r="D407">
        <v>39675</v>
      </c>
      <c r="E407">
        <v>31749969.999999996</v>
      </c>
      <c r="F407" t="s">
        <v>364</v>
      </c>
      <c r="G407" t="s">
        <v>29</v>
      </c>
      <c r="H407" t="s">
        <v>30</v>
      </c>
      <c r="I407" t="s">
        <v>409</v>
      </c>
      <c r="J407" t="s">
        <v>437</v>
      </c>
    </row>
    <row r="408" spans="1:10" x14ac:dyDescent="0.25">
      <c r="A408" s="1">
        <v>45057</v>
      </c>
      <c r="B408" t="s">
        <v>108</v>
      </c>
      <c r="D408">
        <v>99000</v>
      </c>
      <c r="E408">
        <v>31848969.999999996</v>
      </c>
      <c r="F408" t="s">
        <v>360</v>
      </c>
      <c r="G408" t="s">
        <v>57</v>
      </c>
      <c r="H408" t="s">
        <v>30</v>
      </c>
      <c r="I408" t="s">
        <v>31</v>
      </c>
      <c r="J408" t="s">
        <v>130</v>
      </c>
    </row>
    <row r="409" spans="1:10" x14ac:dyDescent="0.25">
      <c r="A409" s="1">
        <v>45057</v>
      </c>
      <c r="B409" t="s">
        <v>529</v>
      </c>
      <c r="D409">
        <v>99000</v>
      </c>
      <c r="E409">
        <v>31947969.999999996</v>
      </c>
      <c r="F409" t="s">
        <v>362</v>
      </c>
      <c r="G409" t="s">
        <v>57</v>
      </c>
      <c r="H409" t="s">
        <v>30</v>
      </c>
      <c r="I409" t="s">
        <v>31</v>
      </c>
      <c r="J409" t="s">
        <v>130</v>
      </c>
    </row>
    <row r="410" spans="1:10" x14ac:dyDescent="0.25">
      <c r="A410" s="1">
        <v>45057</v>
      </c>
      <c r="B410" t="s">
        <v>552</v>
      </c>
      <c r="D410">
        <v>99000</v>
      </c>
      <c r="E410">
        <v>32046969.999999996</v>
      </c>
      <c r="F410" t="s">
        <v>364</v>
      </c>
      <c r="G410" t="s">
        <v>57</v>
      </c>
      <c r="H410" t="s">
        <v>30</v>
      </c>
      <c r="I410" t="s">
        <v>31</v>
      </c>
      <c r="J410" t="s">
        <v>130</v>
      </c>
    </row>
    <row r="411" spans="1:10" x14ac:dyDescent="0.25">
      <c r="A411" s="1">
        <v>45057</v>
      </c>
      <c r="B411" t="s">
        <v>428</v>
      </c>
      <c r="D411">
        <v>25000</v>
      </c>
      <c r="E411">
        <v>32071969.999999996</v>
      </c>
      <c r="F411" t="s">
        <v>67</v>
      </c>
      <c r="G411" t="s">
        <v>29</v>
      </c>
      <c r="H411" t="s">
        <v>30</v>
      </c>
      <c r="I411" t="s">
        <v>31</v>
      </c>
      <c r="J411" t="s">
        <v>130</v>
      </c>
    </row>
    <row r="412" spans="1:10" x14ac:dyDescent="0.25">
      <c r="A412" s="1">
        <v>45057</v>
      </c>
      <c r="B412" t="s">
        <v>322</v>
      </c>
      <c r="D412">
        <v>25000</v>
      </c>
      <c r="E412">
        <v>32096969.999999996</v>
      </c>
      <c r="F412" t="s">
        <v>166</v>
      </c>
      <c r="G412" t="s">
        <v>29</v>
      </c>
      <c r="H412" t="s">
        <v>30</v>
      </c>
      <c r="I412" t="s">
        <v>31</v>
      </c>
      <c r="J412" t="s">
        <v>130</v>
      </c>
    </row>
    <row r="413" spans="1:10" x14ac:dyDescent="0.25">
      <c r="A413" s="1">
        <v>45057</v>
      </c>
      <c r="B413" t="s">
        <v>350</v>
      </c>
      <c r="D413">
        <v>25000</v>
      </c>
      <c r="E413">
        <v>32121969.999999996</v>
      </c>
      <c r="F413" t="s">
        <v>216</v>
      </c>
      <c r="G413" t="s">
        <v>57</v>
      </c>
      <c r="H413" t="s">
        <v>30</v>
      </c>
      <c r="I413" t="s">
        <v>31</v>
      </c>
      <c r="J413" t="s">
        <v>130</v>
      </c>
    </row>
    <row r="414" spans="1:10" x14ac:dyDescent="0.25">
      <c r="A414" s="1">
        <v>45057</v>
      </c>
      <c r="B414" t="s">
        <v>553</v>
      </c>
      <c r="D414">
        <v>25000</v>
      </c>
      <c r="E414">
        <v>32146969.999999996</v>
      </c>
      <c r="F414" t="s">
        <v>160</v>
      </c>
      <c r="G414" t="s">
        <v>29</v>
      </c>
      <c r="H414" t="s">
        <v>30</v>
      </c>
      <c r="I414" t="s">
        <v>31</v>
      </c>
      <c r="J414" t="s">
        <v>130</v>
      </c>
    </row>
    <row r="415" spans="1:10" x14ac:dyDescent="0.25">
      <c r="A415" s="1">
        <v>45057</v>
      </c>
      <c r="B415" t="s">
        <v>396</v>
      </c>
      <c r="D415">
        <v>24000</v>
      </c>
      <c r="E415">
        <v>32170969.999999996</v>
      </c>
      <c r="F415" t="s">
        <v>341</v>
      </c>
      <c r="G415" t="s">
        <v>29</v>
      </c>
      <c r="H415" t="s">
        <v>30</v>
      </c>
      <c r="I415" t="s">
        <v>31</v>
      </c>
      <c r="J415" t="s">
        <v>203</v>
      </c>
    </row>
    <row r="416" spans="1:10" x14ac:dyDescent="0.25">
      <c r="A416" s="1">
        <v>45060</v>
      </c>
      <c r="B416" t="s">
        <v>373</v>
      </c>
      <c r="D416">
        <v>25000</v>
      </c>
      <c r="E416">
        <v>32195969.999999996</v>
      </c>
      <c r="F416" t="s">
        <v>49</v>
      </c>
      <c r="G416" t="s">
        <v>29</v>
      </c>
      <c r="H416" t="s">
        <v>50</v>
      </c>
      <c r="I416" t="s">
        <v>46</v>
      </c>
      <c r="J416" t="s">
        <v>130</v>
      </c>
    </row>
    <row r="417" spans="1:10" x14ac:dyDescent="0.25">
      <c r="A417" s="1">
        <v>45060</v>
      </c>
      <c r="B417" t="s">
        <v>372</v>
      </c>
      <c r="D417">
        <v>25000</v>
      </c>
      <c r="E417">
        <v>32220969.999999996</v>
      </c>
      <c r="F417" t="s">
        <v>49</v>
      </c>
      <c r="G417" t="s">
        <v>29</v>
      </c>
      <c r="H417" t="s">
        <v>50</v>
      </c>
      <c r="I417" t="s">
        <v>46</v>
      </c>
      <c r="J417" t="s">
        <v>130</v>
      </c>
    </row>
    <row r="418" spans="1:10" x14ac:dyDescent="0.25">
      <c r="A418" s="1">
        <v>45061</v>
      </c>
      <c r="B418" t="s">
        <v>554</v>
      </c>
      <c r="D418">
        <v>2000</v>
      </c>
      <c r="E418">
        <v>32222969.999999996</v>
      </c>
      <c r="F418" t="s">
        <v>172</v>
      </c>
      <c r="G418" t="s">
        <v>57</v>
      </c>
      <c r="H418" t="s">
        <v>30</v>
      </c>
      <c r="I418" t="s">
        <v>31</v>
      </c>
      <c r="J418" t="s">
        <v>203</v>
      </c>
    </row>
    <row r="419" spans="1:10" x14ac:dyDescent="0.25">
      <c r="A419" s="1">
        <v>45061</v>
      </c>
      <c r="B419" t="s">
        <v>440</v>
      </c>
      <c r="D419">
        <v>38000</v>
      </c>
      <c r="E419">
        <v>32260969.999999996</v>
      </c>
      <c r="F419" t="s">
        <v>104</v>
      </c>
      <c r="G419" t="s">
        <v>57</v>
      </c>
      <c r="H419" t="s">
        <v>45</v>
      </c>
      <c r="I419" t="s">
        <v>46</v>
      </c>
      <c r="J419" t="s">
        <v>130</v>
      </c>
    </row>
    <row r="420" spans="1:10" x14ac:dyDescent="0.25">
      <c r="A420" s="1">
        <v>45061</v>
      </c>
      <c r="B420" t="s">
        <v>555</v>
      </c>
      <c r="D420">
        <v>99000</v>
      </c>
      <c r="E420">
        <v>32359969.999999996</v>
      </c>
      <c r="F420" t="s">
        <v>172</v>
      </c>
      <c r="G420" t="s">
        <v>57</v>
      </c>
      <c r="H420" t="s">
        <v>30</v>
      </c>
      <c r="I420" t="s">
        <v>31</v>
      </c>
      <c r="J420" t="s">
        <v>130</v>
      </c>
    </row>
    <row r="421" spans="1:10" x14ac:dyDescent="0.25">
      <c r="A421" s="1">
        <v>45061</v>
      </c>
      <c r="B421" t="s">
        <v>556</v>
      </c>
      <c r="D421">
        <v>99000</v>
      </c>
      <c r="E421">
        <v>32458969.999999996</v>
      </c>
      <c r="F421" t="s">
        <v>172</v>
      </c>
      <c r="G421" t="s">
        <v>57</v>
      </c>
      <c r="H421" t="s">
        <v>30</v>
      </c>
      <c r="I421" t="s">
        <v>31</v>
      </c>
      <c r="J421" t="s">
        <v>130</v>
      </c>
    </row>
    <row r="422" spans="1:10" x14ac:dyDescent="0.25">
      <c r="A422" s="1">
        <v>45061</v>
      </c>
      <c r="B422" t="s">
        <v>274</v>
      </c>
      <c r="D422">
        <v>25000</v>
      </c>
      <c r="E422">
        <v>32483969.999999996</v>
      </c>
      <c r="F422" t="s">
        <v>311</v>
      </c>
      <c r="G422" t="s">
        <v>29</v>
      </c>
      <c r="H422" t="s">
        <v>30</v>
      </c>
      <c r="I422" t="s">
        <v>31</v>
      </c>
      <c r="J422" t="s">
        <v>130</v>
      </c>
    </row>
    <row r="423" spans="1:10" x14ac:dyDescent="0.25">
      <c r="A423" s="1">
        <v>45061</v>
      </c>
      <c r="B423" t="s">
        <v>275</v>
      </c>
      <c r="D423">
        <v>25000</v>
      </c>
      <c r="E423">
        <v>32508969.999999996</v>
      </c>
      <c r="F423" t="s">
        <v>311</v>
      </c>
      <c r="G423" t="s">
        <v>29</v>
      </c>
      <c r="H423" t="s">
        <v>30</v>
      </c>
      <c r="I423" t="s">
        <v>31</v>
      </c>
      <c r="J423" t="s">
        <v>130</v>
      </c>
    </row>
    <row r="424" spans="1:10" x14ac:dyDescent="0.25">
      <c r="A424" s="1">
        <v>45062</v>
      </c>
      <c r="B424" t="s">
        <v>557</v>
      </c>
      <c r="D424">
        <v>38000</v>
      </c>
      <c r="E424">
        <v>32546969.999999996</v>
      </c>
      <c r="F424" t="s">
        <v>328</v>
      </c>
      <c r="G424" t="s">
        <v>29</v>
      </c>
      <c r="H424" t="s">
        <v>30</v>
      </c>
      <c r="I424" t="s">
        <v>31</v>
      </c>
      <c r="J424" t="s">
        <v>130</v>
      </c>
    </row>
    <row r="425" spans="1:10" x14ac:dyDescent="0.25">
      <c r="A425" s="1">
        <v>45062</v>
      </c>
      <c r="B425" t="s">
        <v>476</v>
      </c>
      <c r="D425">
        <v>25000</v>
      </c>
      <c r="E425">
        <v>32571969.999999996</v>
      </c>
      <c r="F425" t="s">
        <v>67</v>
      </c>
      <c r="G425" t="s">
        <v>29</v>
      </c>
      <c r="H425" t="s">
        <v>30</v>
      </c>
      <c r="I425" t="s">
        <v>31</v>
      </c>
      <c r="J425" t="s">
        <v>130</v>
      </c>
    </row>
    <row r="426" spans="1:10" x14ac:dyDescent="0.25">
      <c r="A426" s="1">
        <v>45062</v>
      </c>
      <c r="B426" t="s">
        <v>558</v>
      </c>
      <c r="D426">
        <v>25000</v>
      </c>
      <c r="E426">
        <v>32596969.999999996</v>
      </c>
      <c r="F426" t="s">
        <v>421</v>
      </c>
      <c r="G426" t="s">
        <v>57</v>
      </c>
      <c r="H426" t="s">
        <v>36</v>
      </c>
      <c r="I426" t="s">
        <v>46</v>
      </c>
      <c r="J426" t="s">
        <v>130</v>
      </c>
    </row>
    <row r="427" spans="1:10" x14ac:dyDescent="0.25">
      <c r="A427" s="1">
        <v>45064</v>
      </c>
      <c r="B427" t="s">
        <v>559</v>
      </c>
      <c r="D427">
        <v>38000</v>
      </c>
      <c r="E427">
        <v>32634969.999999996</v>
      </c>
      <c r="F427" t="s">
        <v>259</v>
      </c>
      <c r="G427" t="s">
        <v>29</v>
      </c>
      <c r="H427" t="s">
        <v>30</v>
      </c>
      <c r="I427" t="s">
        <v>31</v>
      </c>
      <c r="J427" t="s">
        <v>130</v>
      </c>
    </row>
    <row r="428" spans="1:10" x14ac:dyDescent="0.25">
      <c r="A428" s="1">
        <v>45065</v>
      </c>
      <c r="B428" t="s">
        <v>560</v>
      </c>
      <c r="D428">
        <v>25000</v>
      </c>
      <c r="E428">
        <v>32659969.999999996</v>
      </c>
      <c r="F428" t="s">
        <v>421</v>
      </c>
      <c r="G428" t="s">
        <v>57</v>
      </c>
      <c r="H428" t="s">
        <v>36</v>
      </c>
      <c r="I428" t="s">
        <v>46</v>
      </c>
      <c r="J428" t="s">
        <v>130</v>
      </c>
    </row>
    <row r="429" spans="1:10" x14ac:dyDescent="0.25">
      <c r="A429" s="1">
        <v>45067</v>
      </c>
      <c r="B429" t="s">
        <v>561</v>
      </c>
      <c r="D429">
        <v>25000</v>
      </c>
      <c r="E429">
        <v>32684969.999999996</v>
      </c>
      <c r="F429" t="s">
        <v>562</v>
      </c>
      <c r="G429" t="s">
        <v>57</v>
      </c>
      <c r="H429" t="s">
        <v>30</v>
      </c>
      <c r="I429" t="s">
        <v>31</v>
      </c>
      <c r="J429" t="s">
        <v>130</v>
      </c>
    </row>
    <row r="430" spans="1:10" x14ac:dyDescent="0.25">
      <c r="A430" s="1">
        <v>45068</v>
      </c>
      <c r="B430" t="s">
        <v>563</v>
      </c>
      <c r="D430">
        <v>25000</v>
      </c>
      <c r="E430">
        <v>32709969.999999996</v>
      </c>
      <c r="F430" t="s">
        <v>160</v>
      </c>
      <c r="G430" t="s">
        <v>29</v>
      </c>
      <c r="H430" t="s">
        <v>30</v>
      </c>
      <c r="I430" t="s">
        <v>31</v>
      </c>
      <c r="J430" t="s">
        <v>130</v>
      </c>
    </row>
    <row r="431" spans="1:10" x14ac:dyDescent="0.25">
      <c r="A431" s="1">
        <v>45069</v>
      </c>
      <c r="B431" t="s">
        <v>564</v>
      </c>
      <c r="D431">
        <v>38000</v>
      </c>
      <c r="E431">
        <v>32747969.999999996</v>
      </c>
      <c r="F431" t="s">
        <v>565</v>
      </c>
      <c r="G431" t="s">
        <v>29</v>
      </c>
      <c r="H431" t="s">
        <v>50</v>
      </c>
      <c r="I431" t="s">
        <v>46</v>
      </c>
      <c r="J431" t="s">
        <v>130</v>
      </c>
    </row>
    <row r="432" spans="1:10" x14ac:dyDescent="0.25">
      <c r="A432" s="1">
        <v>45070</v>
      </c>
      <c r="B432" t="s">
        <v>566</v>
      </c>
      <c r="D432">
        <v>25000</v>
      </c>
      <c r="E432">
        <v>32772969.999999996</v>
      </c>
      <c r="F432" t="s">
        <v>487</v>
      </c>
      <c r="G432" t="s">
        <v>57</v>
      </c>
      <c r="H432" t="s">
        <v>155</v>
      </c>
      <c r="I432" t="s">
        <v>46</v>
      </c>
      <c r="J432" t="s">
        <v>130</v>
      </c>
    </row>
    <row r="433" spans="1:10" x14ac:dyDescent="0.25">
      <c r="A433" s="1">
        <v>45070</v>
      </c>
      <c r="B433" t="s">
        <v>567</v>
      </c>
      <c r="D433">
        <v>25000</v>
      </c>
      <c r="E433">
        <v>32797969.999999996</v>
      </c>
      <c r="F433" t="s">
        <v>487</v>
      </c>
      <c r="G433" t="s">
        <v>57</v>
      </c>
      <c r="H433" t="s">
        <v>155</v>
      </c>
      <c r="I433" t="s">
        <v>46</v>
      </c>
      <c r="J433" t="s">
        <v>130</v>
      </c>
    </row>
    <row r="434" spans="1:10" x14ac:dyDescent="0.25">
      <c r="A434" s="1">
        <v>45072</v>
      </c>
      <c r="B434" t="s">
        <v>559</v>
      </c>
      <c r="D434">
        <v>25000</v>
      </c>
      <c r="E434">
        <v>32822969.999999996</v>
      </c>
      <c r="F434" t="s">
        <v>297</v>
      </c>
      <c r="G434" t="s">
        <v>29</v>
      </c>
      <c r="H434" t="s">
        <v>30</v>
      </c>
      <c r="I434" t="s">
        <v>31</v>
      </c>
      <c r="J434" t="s">
        <v>130</v>
      </c>
    </row>
    <row r="435" spans="1:10" x14ac:dyDescent="0.25">
      <c r="A435" s="1">
        <v>45072</v>
      </c>
      <c r="B435" t="s">
        <v>568</v>
      </c>
      <c r="D435">
        <v>25000</v>
      </c>
      <c r="E435">
        <v>32847969.999999996</v>
      </c>
      <c r="F435" t="s">
        <v>297</v>
      </c>
      <c r="G435" t="s">
        <v>29</v>
      </c>
      <c r="H435" t="s">
        <v>30</v>
      </c>
      <c r="I435" t="s">
        <v>31</v>
      </c>
      <c r="J435" t="s">
        <v>130</v>
      </c>
    </row>
    <row r="436" spans="1:10" x14ac:dyDescent="0.25">
      <c r="A436" s="1">
        <v>45073</v>
      </c>
      <c r="B436" t="s">
        <v>75</v>
      </c>
      <c r="D436">
        <v>38000</v>
      </c>
      <c r="E436">
        <v>32885969.999999996</v>
      </c>
      <c r="F436" t="s">
        <v>183</v>
      </c>
      <c r="G436" t="s">
        <v>29</v>
      </c>
      <c r="H436" t="s">
        <v>36</v>
      </c>
      <c r="I436" t="s">
        <v>37</v>
      </c>
      <c r="J436" t="s">
        <v>130</v>
      </c>
    </row>
    <row r="437" spans="1:10" x14ac:dyDescent="0.25">
      <c r="A437" s="1">
        <v>45077</v>
      </c>
      <c r="B437" t="s">
        <v>569</v>
      </c>
      <c r="D437">
        <v>25000</v>
      </c>
      <c r="E437">
        <v>32910969.999999996</v>
      </c>
      <c r="F437" t="s">
        <v>403</v>
      </c>
      <c r="G437" t="s">
        <v>57</v>
      </c>
      <c r="H437" t="s">
        <v>50</v>
      </c>
      <c r="I437" t="s">
        <v>46</v>
      </c>
      <c r="J437" t="s">
        <v>130</v>
      </c>
    </row>
    <row r="438" spans="1:10" x14ac:dyDescent="0.25">
      <c r="A438" s="1">
        <v>45080</v>
      </c>
      <c r="B438" t="s">
        <v>570</v>
      </c>
      <c r="D438">
        <v>25000</v>
      </c>
      <c r="E438">
        <v>32935969.999999996</v>
      </c>
      <c r="F438" t="s">
        <v>337</v>
      </c>
      <c r="G438" t="s">
        <v>57</v>
      </c>
      <c r="H438" t="s">
        <v>30</v>
      </c>
      <c r="I438" t="s">
        <v>31</v>
      </c>
      <c r="J438" t="s">
        <v>130</v>
      </c>
    </row>
    <row r="439" spans="1:10" x14ac:dyDescent="0.25">
      <c r="A439" s="1">
        <v>45081</v>
      </c>
      <c r="B439" t="s">
        <v>211</v>
      </c>
      <c r="D439">
        <v>25000</v>
      </c>
      <c r="E439">
        <v>32960969.999999996</v>
      </c>
      <c r="F439" t="s">
        <v>178</v>
      </c>
      <c r="G439" t="s">
        <v>57</v>
      </c>
      <c r="H439" t="s">
        <v>36</v>
      </c>
      <c r="I439" t="s">
        <v>37</v>
      </c>
      <c r="J439" t="s">
        <v>130</v>
      </c>
    </row>
    <row r="440" spans="1:10" x14ac:dyDescent="0.25">
      <c r="A440" s="1">
        <v>45081</v>
      </c>
      <c r="B440" t="s">
        <v>571</v>
      </c>
      <c r="D440">
        <v>25000</v>
      </c>
      <c r="E440">
        <v>32985969.999999996</v>
      </c>
      <c r="F440" t="s">
        <v>178</v>
      </c>
      <c r="G440" t="s">
        <v>57</v>
      </c>
      <c r="H440" t="s">
        <v>36</v>
      </c>
      <c r="I440" t="s">
        <v>37</v>
      </c>
      <c r="J440" t="s">
        <v>130</v>
      </c>
    </row>
    <row r="441" spans="1:10" x14ac:dyDescent="0.25">
      <c r="A441" s="1">
        <v>45081</v>
      </c>
      <c r="B441" t="s">
        <v>572</v>
      </c>
      <c r="D441">
        <v>25000</v>
      </c>
      <c r="E441">
        <v>33010969.999999996</v>
      </c>
      <c r="F441" t="s">
        <v>178</v>
      </c>
      <c r="G441" t="s">
        <v>57</v>
      </c>
      <c r="H441" t="s">
        <v>36</v>
      </c>
      <c r="I441" t="s">
        <v>37</v>
      </c>
      <c r="J441" t="s">
        <v>130</v>
      </c>
    </row>
    <row r="442" spans="1:10" x14ac:dyDescent="0.25">
      <c r="A442" s="1">
        <v>45085</v>
      </c>
      <c r="B442" t="s">
        <v>504</v>
      </c>
      <c r="D442">
        <v>38000</v>
      </c>
      <c r="E442">
        <v>33048969.999999996</v>
      </c>
      <c r="F442" t="s">
        <v>104</v>
      </c>
      <c r="G442" t="s">
        <v>57</v>
      </c>
      <c r="H442" t="s">
        <v>45</v>
      </c>
      <c r="I442" t="s">
        <v>46</v>
      </c>
      <c r="J442" t="s">
        <v>130</v>
      </c>
    </row>
    <row r="443" spans="1:10" x14ac:dyDescent="0.25">
      <c r="A443" s="1">
        <v>45089</v>
      </c>
      <c r="B443" t="s">
        <v>573</v>
      </c>
      <c r="D443">
        <v>39675</v>
      </c>
      <c r="E443">
        <v>33088644.999999996</v>
      </c>
      <c r="F443" t="s">
        <v>360</v>
      </c>
      <c r="G443" t="s">
        <v>29</v>
      </c>
      <c r="H443" t="s">
        <v>30</v>
      </c>
      <c r="I443" t="s">
        <v>409</v>
      </c>
      <c r="J443" t="s">
        <v>437</v>
      </c>
    </row>
    <row r="444" spans="1:10" x14ac:dyDescent="0.25">
      <c r="A444" s="1">
        <v>45089</v>
      </c>
      <c r="B444" t="s">
        <v>574</v>
      </c>
      <c r="D444">
        <v>39675</v>
      </c>
      <c r="E444">
        <v>33128319.999999996</v>
      </c>
      <c r="F444" t="s">
        <v>362</v>
      </c>
      <c r="G444" t="s">
        <v>29</v>
      </c>
      <c r="H444" t="s">
        <v>30</v>
      </c>
      <c r="I444" t="s">
        <v>409</v>
      </c>
      <c r="J444" t="s">
        <v>437</v>
      </c>
    </row>
    <row r="445" spans="1:10" x14ac:dyDescent="0.25">
      <c r="A445" s="1">
        <v>45089</v>
      </c>
      <c r="B445" t="s">
        <v>575</v>
      </c>
      <c r="D445">
        <v>39675</v>
      </c>
      <c r="E445">
        <v>33167994.999999996</v>
      </c>
      <c r="F445" t="s">
        <v>364</v>
      </c>
      <c r="G445" t="s">
        <v>29</v>
      </c>
      <c r="H445" t="s">
        <v>30</v>
      </c>
      <c r="I445" t="s">
        <v>409</v>
      </c>
      <c r="J445" t="s">
        <v>437</v>
      </c>
    </row>
    <row r="446" spans="1:10" x14ac:dyDescent="0.25">
      <c r="A446" s="1">
        <v>45089</v>
      </c>
      <c r="B446" t="s">
        <v>324</v>
      </c>
      <c r="D446">
        <v>119000</v>
      </c>
      <c r="E446">
        <v>33286994.999999996</v>
      </c>
      <c r="F446" t="s">
        <v>360</v>
      </c>
      <c r="G446" t="s">
        <v>57</v>
      </c>
      <c r="H446" t="s">
        <v>30</v>
      </c>
      <c r="I446" t="s">
        <v>31</v>
      </c>
      <c r="J446" t="s">
        <v>130</v>
      </c>
    </row>
    <row r="447" spans="1:10" x14ac:dyDescent="0.25">
      <c r="A447" s="1">
        <v>45089</v>
      </c>
      <c r="B447" t="s">
        <v>552</v>
      </c>
      <c r="D447">
        <v>119000</v>
      </c>
      <c r="E447">
        <v>33405994.999999996</v>
      </c>
      <c r="F447" t="s">
        <v>362</v>
      </c>
      <c r="G447" t="s">
        <v>57</v>
      </c>
      <c r="H447" t="s">
        <v>30</v>
      </c>
      <c r="I447" t="s">
        <v>31</v>
      </c>
      <c r="J447" t="s">
        <v>130</v>
      </c>
    </row>
    <row r="448" spans="1:10" x14ac:dyDescent="0.25">
      <c r="A448" s="1">
        <v>45089</v>
      </c>
      <c r="B448" t="s">
        <v>576</v>
      </c>
      <c r="D448">
        <v>119000</v>
      </c>
      <c r="E448">
        <v>33524994.999999996</v>
      </c>
      <c r="F448" t="s">
        <v>364</v>
      </c>
      <c r="G448" t="s">
        <v>57</v>
      </c>
      <c r="H448" t="s">
        <v>30</v>
      </c>
      <c r="I448" t="s">
        <v>31</v>
      </c>
      <c r="J448" t="s">
        <v>130</v>
      </c>
    </row>
    <row r="449" spans="1:10" x14ac:dyDescent="0.25">
      <c r="A449" s="1">
        <v>45090</v>
      </c>
      <c r="B449" t="s">
        <v>577</v>
      </c>
      <c r="D449">
        <v>25000</v>
      </c>
      <c r="E449">
        <v>33549994.999999996</v>
      </c>
      <c r="F449" t="s">
        <v>411</v>
      </c>
      <c r="G449" t="s">
        <v>29</v>
      </c>
      <c r="H449" t="s">
        <v>50</v>
      </c>
      <c r="I449" t="s">
        <v>46</v>
      </c>
      <c r="J449" t="s">
        <v>130</v>
      </c>
    </row>
    <row r="450" spans="1:10" x14ac:dyDescent="0.25">
      <c r="A450" s="1">
        <v>45095</v>
      </c>
      <c r="B450" t="s">
        <v>568</v>
      </c>
      <c r="D450">
        <v>38000</v>
      </c>
      <c r="E450">
        <v>33587995</v>
      </c>
      <c r="F450" t="s">
        <v>259</v>
      </c>
      <c r="G450" t="s">
        <v>29</v>
      </c>
      <c r="H450" t="s">
        <v>30</v>
      </c>
      <c r="I450" t="s">
        <v>31</v>
      </c>
      <c r="J450" t="s">
        <v>130</v>
      </c>
    </row>
    <row r="451" spans="1:10" x14ac:dyDescent="0.25">
      <c r="A451" s="1">
        <v>45096</v>
      </c>
      <c r="B451" t="s">
        <v>578</v>
      </c>
      <c r="D451">
        <v>25000</v>
      </c>
      <c r="E451">
        <v>33612995</v>
      </c>
      <c r="F451" t="s">
        <v>579</v>
      </c>
      <c r="G451" t="s">
        <v>57</v>
      </c>
      <c r="H451" t="s">
        <v>155</v>
      </c>
      <c r="I451" t="s">
        <v>46</v>
      </c>
      <c r="J451" t="s">
        <v>130</v>
      </c>
    </row>
    <row r="452" spans="1:10" x14ac:dyDescent="0.25">
      <c r="A452" s="1">
        <v>45097</v>
      </c>
      <c r="B452" t="s">
        <v>580</v>
      </c>
      <c r="D452">
        <v>38000</v>
      </c>
      <c r="E452">
        <v>33650995</v>
      </c>
      <c r="F452" t="s">
        <v>341</v>
      </c>
      <c r="G452" t="s">
        <v>29</v>
      </c>
      <c r="H452" t="s">
        <v>30</v>
      </c>
      <c r="I452" t="s">
        <v>31</v>
      </c>
      <c r="J452" t="s">
        <v>130</v>
      </c>
    </row>
    <row r="453" spans="1:10" x14ac:dyDescent="0.25">
      <c r="A453" s="1">
        <v>45097</v>
      </c>
      <c r="B453" t="s">
        <v>581</v>
      </c>
      <c r="D453">
        <v>38000</v>
      </c>
      <c r="E453">
        <v>33688995</v>
      </c>
      <c r="F453" t="s">
        <v>341</v>
      </c>
      <c r="G453" t="s">
        <v>29</v>
      </c>
      <c r="H453" t="s">
        <v>30</v>
      </c>
      <c r="I453" t="s">
        <v>31</v>
      </c>
      <c r="J453" t="s">
        <v>130</v>
      </c>
    </row>
    <row r="454" spans="1:10" x14ac:dyDescent="0.25">
      <c r="A454" s="1">
        <v>45097</v>
      </c>
      <c r="B454" t="s">
        <v>228</v>
      </c>
      <c r="D454">
        <v>38000</v>
      </c>
      <c r="E454">
        <v>33726995</v>
      </c>
      <c r="F454" t="s">
        <v>341</v>
      </c>
      <c r="G454" t="s">
        <v>29</v>
      </c>
      <c r="H454" t="s">
        <v>30</v>
      </c>
      <c r="I454" t="s">
        <v>31</v>
      </c>
      <c r="J454" t="s">
        <v>130</v>
      </c>
    </row>
    <row r="455" spans="1:10" x14ac:dyDescent="0.25">
      <c r="A455" s="1">
        <v>45097</v>
      </c>
      <c r="B455" t="s">
        <v>232</v>
      </c>
      <c r="D455">
        <v>38000</v>
      </c>
      <c r="E455">
        <v>33764995</v>
      </c>
      <c r="F455" t="s">
        <v>341</v>
      </c>
      <c r="G455" t="s">
        <v>29</v>
      </c>
      <c r="H455" t="s">
        <v>30</v>
      </c>
      <c r="I455" t="s">
        <v>31</v>
      </c>
      <c r="J455" t="s">
        <v>130</v>
      </c>
    </row>
    <row r="456" spans="1:10" x14ac:dyDescent="0.25">
      <c r="A456" s="1">
        <v>45097</v>
      </c>
      <c r="B456" t="s">
        <v>416</v>
      </c>
      <c r="D456">
        <v>38000</v>
      </c>
      <c r="E456">
        <v>33802995</v>
      </c>
      <c r="F456" t="s">
        <v>341</v>
      </c>
      <c r="G456" t="s">
        <v>29</v>
      </c>
      <c r="H456" t="s">
        <v>30</v>
      </c>
      <c r="I456" t="s">
        <v>31</v>
      </c>
      <c r="J456" t="s">
        <v>130</v>
      </c>
    </row>
    <row r="457" spans="1:10" x14ac:dyDescent="0.25">
      <c r="A457" s="1">
        <v>45097</v>
      </c>
      <c r="B457" t="s">
        <v>459</v>
      </c>
      <c r="D457">
        <v>38000</v>
      </c>
      <c r="E457">
        <v>33840995</v>
      </c>
      <c r="F457" t="s">
        <v>341</v>
      </c>
      <c r="G457" t="s">
        <v>29</v>
      </c>
      <c r="H457" t="s">
        <v>30</v>
      </c>
      <c r="I457" t="s">
        <v>31</v>
      </c>
      <c r="J457" t="s">
        <v>130</v>
      </c>
    </row>
    <row r="458" spans="1:10" x14ac:dyDescent="0.25">
      <c r="A458" s="1">
        <v>45097</v>
      </c>
      <c r="B458" t="s">
        <v>249</v>
      </c>
      <c r="D458">
        <v>38000</v>
      </c>
      <c r="E458">
        <v>33878995</v>
      </c>
      <c r="F458" t="s">
        <v>341</v>
      </c>
      <c r="G458" t="s">
        <v>29</v>
      </c>
      <c r="H458" t="s">
        <v>30</v>
      </c>
      <c r="I458" t="s">
        <v>31</v>
      </c>
      <c r="J458" t="s">
        <v>130</v>
      </c>
    </row>
    <row r="459" spans="1:10" x14ac:dyDescent="0.25">
      <c r="A459" s="1">
        <v>45097</v>
      </c>
      <c r="B459" t="s">
        <v>239</v>
      </c>
      <c r="D459">
        <v>38000</v>
      </c>
      <c r="E459">
        <v>33916995</v>
      </c>
      <c r="F459" t="s">
        <v>341</v>
      </c>
      <c r="G459" t="s">
        <v>29</v>
      </c>
      <c r="H459" t="s">
        <v>30</v>
      </c>
      <c r="I459" t="s">
        <v>31</v>
      </c>
      <c r="J459" t="s">
        <v>130</v>
      </c>
    </row>
    <row r="460" spans="1:10" x14ac:dyDescent="0.25">
      <c r="A460" s="1">
        <v>45097</v>
      </c>
      <c r="B460" t="s">
        <v>240</v>
      </c>
      <c r="D460">
        <v>38000</v>
      </c>
      <c r="E460">
        <v>33954995</v>
      </c>
      <c r="F460" t="s">
        <v>341</v>
      </c>
      <c r="G460" t="s">
        <v>29</v>
      </c>
      <c r="H460" t="s">
        <v>30</v>
      </c>
      <c r="I460" t="s">
        <v>31</v>
      </c>
      <c r="J460" t="s">
        <v>130</v>
      </c>
    </row>
    <row r="461" spans="1:10" x14ac:dyDescent="0.25">
      <c r="A461" s="1">
        <v>45097</v>
      </c>
      <c r="B461" t="s">
        <v>241</v>
      </c>
      <c r="D461">
        <v>38000</v>
      </c>
      <c r="E461">
        <v>33992995</v>
      </c>
      <c r="F461" t="s">
        <v>341</v>
      </c>
      <c r="G461" t="s">
        <v>29</v>
      </c>
      <c r="H461" t="s">
        <v>30</v>
      </c>
      <c r="I461" t="s">
        <v>31</v>
      </c>
      <c r="J461" t="s">
        <v>130</v>
      </c>
    </row>
    <row r="462" spans="1:10" x14ac:dyDescent="0.25">
      <c r="A462" s="1">
        <v>45097</v>
      </c>
      <c r="B462" t="s">
        <v>242</v>
      </c>
      <c r="D462">
        <v>38000</v>
      </c>
      <c r="E462">
        <v>34030995</v>
      </c>
      <c r="F462" t="s">
        <v>341</v>
      </c>
      <c r="G462" t="s">
        <v>29</v>
      </c>
      <c r="H462" t="s">
        <v>30</v>
      </c>
      <c r="I462" t="s">
        <v>31</v>
      </c>
      <c r="J462" t="s">
        <v>130</v>
      </c>
    </row>
    <row r="463" spans="1:10" x14ac:dyDescent="0.25">
      <c r="A463" s="1">
        <v>45097</v>
      </c>
      <c r="B463" t="s">
        <v>243</v>
      </c>
      <c r="D463">
        <v>38000</v>
      </c>
      <c r="E463">
        <v>34068995</v>
      </c>
      <c r="F463" t="s">
        <v>341</v>
      </c>
      <c r="G463" t="s">
        <v>29</v>
      </c>
      <c r="H463" t="s">
        <v>30</v>
      </c>
      <c r="I463" t="s">
        <v>31</v>
      </c>
      <c r="J463" t="s">
        <v>130</v>
      </c>
    </row>
    <row r="464" spans="1:10" x14ac:dyDescent="0.25">
      <c r="A464" s="1">
        <v>45097</v>
      </c>
      <c r="B464" t="s">
        <v>244</v>
      </c>
      <c r="D464">
        <v>38000</v>
      </c>
      <c r="E464">
        <v>34106995</v>
      </c>
      <c r="F464" t="s">
        <v>341</v>
      </c>
      <c r="G464" t="s">
        <v>29</v>
      </c>
      <c r="H464" t="s">
        <v>30</v>
      </c>
      <c r="I464" t="s">
        <v>31</v>
      </c>
      <c r="J464" t="s">
        <v>130</v>
      </c>
    </row>
    <row r="465" spans="1:10" x14ac:dyDescent="0.25">
      <c r="A465" s="1">
        <v>45097</v>
      </c>
      <c r="B465" t="s">
        <v>245</v>
      </c>
      <c r="D465">
        <v>38000</v>
      </c>
      <c r="E465">
        <v>34144995</v>
      </c>
      <c r="F465" t="s">
        <v>341</v>
      </c>
      <c r="G465" t="s">
        <v>29</v>
      </c>
      <c r="H465" t="s">
        <v>30</v>
      </c>
      <c r="I465" t="s">
        <v>31</v>
      </c>
      <c r="J465" t="s">
        <v>130</v>
      </c>
    </row>
    <row r="466" spans="1:10" x14ac:dyDescent="0.25">
      <c r="A466" s="1">
        <v>45097</v>
      </c>
      <c r="B466" t="s">
        <v>246</v>
      </c>
      <c r="D466">
        <v>38000</v>
      </c>
      <c r="E466">
        <v>34182995</v>
      </c>
      <c r="F466" t="s">
        <v>341</v>
      </c>
      <c r="G466" t="s">
        <v>29</v>
      </c>
      <c r="H466" t="s">
        <v>30</v>
      </c>
      <c r="I466" t="s">
        <v>31</v>
      </c>
      <c r="J466" t="s">
        <v>130</v>
      </c>
    </row>
    <row r="467" spans="1:10" x14ac:dyDescent="0.25">
      <c r="A467" s="1">
        <v>45097</v>
      </c>
      <c r="B467" t="s">
        <v>247</v>
      </c>
      <c r="D467">
        <v>38000</v>
      </c>
      <c r="E467">
        <v>34220995</v>
      </c>
      <c r="F467" t="s">
        <v>341</v>
      </c>
      <c r="G467" t="s">
        <v>29</v>
      </c>
      <c r="H467" t="s">
        <v>30</v>
      </c>
      <c r="I467" t="s">
        <v>31</v>
      </c>
      <c r="J467" t="s">
        <v>130</v>
      </c>
    </row>
    <row r="468" spans="1:10" x14ac:dyDescent="0.25">
      <c r="A468" s="1">
        <v>45097</v>
      </c>
      <c r="B468" t="s">
        <v>235</v>
      </c>
      <c r="D468">
        <v>38000</v>
      </c>
      <c r="E468">
        <v>34258995</v>
      </c>
      <c r="F468" t="s">
        <v>341</v>
      </c>
      <c r="G468" t="s">
        <v>29</v>
      </c>
      <c r="H468" t="s">
        <v>30</v>
      </c>
      <c r="I468" t="s">
        <v>31</v>
      </c>
      <c r="J468" t="s">
        <v>130</v>
      </c>
    </row>
    <row r="469" spans="1:10" x14ac:dyDescent="0.25">
      <c r="A469" s="1">
        <v>45097</v>
      </c>
      <c r="B469" t="s">
        <v>252</v>
      </c>
      <c r="D469">
        <v>38000</v>
      </c>
      <c r="E469">
        <v>34296995</v>
      </c>
      <c r="F469" t="s">
        <v>341</v>
      </c>
      <c r="G469" t="s">
        <v>29</v>
      </c>
      <c r="H469" t="s">
        <v>30</v>
      </c>
      <c r="I469" t="s">
        <v>31</v>
      </c>
      <c r="J469" t="s">
        <v>130</v>
      </c>
    </row>
    <row r="470" spans="1:10" x14ac:dyDescent="0.25">
      <c r="A470" s="1">
        <v>45097</v>
      </c>
      <c r="B470" t="s">
        <v>281</v>
      </c>
      <c r="D470">
        <v>38000</v>
      </c>
      <c r="E470">
        <v>34334995</v>
      </c>
      <c r="F470" t="s">
        <v>341</v>
      </c>
      <c r="G470" t="s">
        <v>29</v>
      </c>
      <c r="H470" t="s">
        <v>30</v>
      </c>
      <c r="I470" t="s">
        <v>31</v>
      </c>
      <c r="J470" t="s">
        <v>130</v>
      </c>
    </row>
    <row r="471" spans="1:10" x14ac:dyDescent="0.25">
      <c r="A471" s="1">
        <v>45097</v>
      </c>
      <c r="B471" t="s">
        <v>173</v>
      </c>
      <c r="D471">
        <v>38000</v>
      </c>
      <c r="E471">
        <v>34372995</v>
      </c>
      <c r="F471" t="s">
        <v>341</v>
      </c>
      <c r="G471" t="s">
        <v>29</v>
      </c>
      <c r="H471" t="s">
        <v>30</v>
      </c>
      <c r="I471" t="s">
        <v>31</v>
      </c>
      <c r="J471" t="s">
        <v>130</v>
      </c>
    </row>
    <row r="472" spans="1:10" x14ac:dyDescent="0.25">
      <c r="A472" s="1">
        <v>45097</v>
      </c>
      <c r="B472" t="s">
        <v>282</v>
      </c>
      <c r="D472">
        <v>38000</v>
      </c>
      <c r="E472">
        <v>34410995</v>
      </c>
      <c r="F472" t="s">
        <v>341</v>
      </c>
      <c r="G472" t="s">
        <v>29</v>
      </c>
      <c r="H472" t="s">
        <v>30</v>
      </c>
      <c r="I472" t="s">
        <v>31</v>
      </c>
      <c r="J472" t="s">
        <v>130</v>
      </c>
    </row>
    <row r="473" spans="1:10" x14ac:dyDescent="0.25">
      <c r="A473" s="1">
        <v>45097</v>
      </c>
      <c r="B473" t="s">
        <v>283</v>
      </c>
      <c r="D473">
        <v>38000</v>
      </c>
      <c r="E473">
        <v>34448995</v>
      </c>
      <c r="F473" t="s">
        <v>341</v>
      </c>
      <c r="G473" t="s">
        <v>29</v>
      </c>
      <c r="H473" t="s">
        <v>30</v>
      </c>
      <c r="I473" t="s">
        <v>31</v>
      </c>
      <c r="J473" t="s">
        <v>130</v>
      </c>
    </row>
    <row r="474" spans="1:10" x14ac:dyDescent="0.25">
      <c r="A474" s="1">
        <v>45097</v>
      </c>
      <c r="B474" t="s">
        <v>284</v>
      </c>
      <c r="D474">
        <v>38000</v>
      </c>
      <c r="E474">
        <v>34486995</v>
      </c>
      <c r="F474" t="s">
        <v>341</v>
      </c>
      <c r="G474" t="s">
        <v>29</v>
      </c>
      <c r="H474" t="s">
        <v>30</v>
      </c>
      <c r="I474" t="s">
        <v>31</v>
      </c>
      <c r="J474" t="s">
        <v>130</v>
      </c>
    </row>
    <row r="475" spans="1:10" x14ac:dyDescent="0.25">
      <c r="A475" s="1">
        <v>45097</v>
      </c>
      <c r="B475" t="s">
        <v>257</v>
      </c>
      <c r="D475">
        <v>38000</v>
      </c>
      <c r="E475">
        <v>34524995</v>
      </c>
      <c r="F475" t="s">
        <v>341</v>
      </c>
      <c r="G475" t="s">
        <v>29</v>
      </c>
      <c r="H475" t="s">
        <v>30</v>
      </c>
      <c r="I475" t="s">
        <v>31</v>
      </c>
      <c r="J475" t="s">
        <v>130</v>
      </c>
    </row>
    <row r="476" spans="1:10" x14ac:dyDescent="0.25">
      <c r="A476" s="1">
        <v>45097</v>
      </c>
      <c r="B476" t="s">
        <v>285</v>
      </c>
      <c r="D476">
        <v>38000</v>
      </c>
      <c r="E476">
        <v>34562995</v>
      </c>
      <c r="F476" t="s">
        <v>341</v>
      </c>
      <c r="G476" t="s">
        <v>29</v>
      </c>
      <c r="H476" t="s">
        <v>30</v>
      </c>
      <c r="I476" t="s">
        <v>31</v>
      </c>
      <c r="J476" t="s">
        <v>130</v>
      </c>
    </row>
    <row r="477" spans="1:10" x14ac:dyDescent="0.25">
      <c r="A477" s="1">
        <v>45097</v>
      </c>
      <c r="B477" t="s">
        <v>266</v>
      </c>
      <c r="D477">
        <v>38000</v>
      </c>
      <c r="E477">
        <v>34600995</v>
      </c>
      <c r="F477" t="s">
        <v>341</v>
      </c>
      <c r="G477" t="s">
        <v>29</v>
      </c>
      <c r="H477" t="s">
        <v>30</v>
      </c>
      <c r="I477" t="s">
        <v>31</v>
      </c>
      <c r="J477" t="s">
        <v>130</v>
      </c>
    </row>
    <row r="478" spans="1:10" x14ac:dyDescent="0.25">
      <c r="A478" s="1">
        <v>45097</v>
      </c>
      <c r="B478" t="s">
        <v>287</v>
      </c>
      <c r="D478">
        <v>38000</v>
      </c>
      <c r="E478">
        <v>34638995</v>
      </c>
      <c r="F478" t="s">
        <v>341</v>
      </c>
      <c r="G478" t="s">
        <v>29</v>
      </c>
      <c r="H478" t="s">
        <v>30</v>
      </c>
      <c r="I478" t="s">
        <v>31</v>
      </c>
      <c r="J478" t="s">
        <v>130</v>
      </c>
    </row>
    <row r="479" spans="1:10" x14ac:dyDescent="0.25">
      <c r="A479" s="1">
        <v>45097</v>
      </c>
      <c r="B479" t="s">
        <v>295</v>
      </c>
      <c r="D479">
        <v>38000</v>
      </c>
      <c r="E479">
        <v>34676995</v>
      </c>
      <c r="F479" t="s">
        <v>341</v>
      </c>
      <c r="G479" t="s">
        <v>29</v>
      </c>
      <c r="H479" t="s">
        <v>30</v>
      </c>
      <c r="I479" t="s">
        <v>31</v>
      </c>
      <c r="J479" t="s">
        <v>130</v>
      </c>
    </row>
    <row r="480" spans="1:10" x14ac:dyDescent="0.25">
      <c r="A480" s="1">
        <v>45097</v>
      </c>
      <c r="B480" t="s">
        <v>490</v>
      </c>
      <c r="D480">
        <v>38000</v>
      </c>
      <c r="E480">
        <v>34714995</v>
      </c>
      <c r="F480" t="s">
        <v>341</v>
      </c>
      <c r="G480" t="s">
        <v>29</v>
      </c>
      <c r="H480" t="s">
        <v>30</v>
      </c>
      <c r="I480" t="s">
        <v>31</v>
      </c>
      <c r="J480" t="s">
        <v>130</v>
      </c>
    </row>
    <row r="481" spans="1:10" x14ac:dyDescent="0.25">
      <c r="A481" s="1">
        <v>45097</v>
      </c>
      <c r="B481" t="s">
        <v>559</v>
      </c>
      <c r="D481">
        <v>38000</v>
      </c>
      <c r="E481">
        <v>34752995</v>
      </c>
      <c r="F481" t="s">
        <v>341</v>
      </c>
      <c r="G481" t="s">
        <v>29</v>
      </c>
      <c r="H481" t="s">
        <v>30</v>
      </c>
      <c r="I481" t="s">
        <v>31</v>
      </c>
      <c r="J481" t="s">
        <v>130</v>
      </c>
    </row>
    <row r="482" spans="1:10" x14ac:dyDescent="0.25">
      <c r="A482" s="1">
        <v>45097</v>
      </c>
      <c r="B482" t="s">
        <v>568</v>
      </c>
      <c r="D482">
        <v>38000</v>
      </c>
      <c r="E482">
        <v>34790995</v>
      </c>
      <c r="F482" t="s">
        <v>341</v>
      </c>
      <c r="G482" t="s">
        <v>29</v>
      </c>
      <c r="H482" t="s">
        <v>30</v>
      </c>
      <c r="I482" t="s">
        <v>31</v>
      </c>
      <c r="J482" t="s">
        <v>130</v>
      </c>
    </row>
    <row r="483" spans="1:10" x14ac:dyDescent="0.25">
      <c r="A483" s="1">
        <v>45097</v>
      </c>
      <c r="B483" t="s">
        <v>260</v>
      </c>
      <c r="D483">
        <v>38000</v>
      </c>
      <c r="E483">
        <v>34828995</v>
      </c>
      <c r="F483" t="s">
        <v>341</v>
      </c>
      <c r="G483" t="s">
        <v>29</v>
      </c>
      <c r="H483" t="s">
        <v>30</v>
      </c>
      <c r="I483" t="s">
        <v>31</v>
      </c>
      <c r="J483" t="s">
        <v>130</v>
      </c>
    </row>
    <row r="484" spans="1:10" x14ac:dyDescent="0.25">
      <c r="A484" s="1">
        <v>45097</v>
      </c>
      <c r="B484" t="s">
        <v>426</v>
      </c>
      <c r="D484">
        <v>38000</v>
      </c>
      <c r="E484">
        <v>34866995</v>
      </c>
      <c r="F484" t="s">
        <v>341</v>
      </c>
      <c r="G484" t="s">
        <v>29</v>
      </c>
      <c r="H484" t="s">
        <v>30</v>
      </c>
      <c r="I484" t="s">
        <v>31</v>
      </c>
      <c r="J484" t="s">
        <v>130</v>
      </c>
    </row>
    <row r="485" spans="1:10" x14ac:dyDescent="0.25">
      <c r="A485" s="1">
        <v>45097</v>
      </c>
      <c r="B485" t="s">
        <v>268</v>
      </c>
      <c r="D485">
        <v>38000</v>
      </c>
      <c r="E485">
        <v>34904995</v>
      </c>
      <c r="F485" t="s">
        <v>341</v>
      </c>
      <c r="G485" t="s">
        <v>29</v>
      </c>
      <c r="H485" t="s">
        <v>30</v>
      </c>
      <c r="I485" t="s">
        <v>31</v>
      </c>
      <c r="J485" t="s">
        <v>130</v>
      </c>
    </row>
    <row r="486" spans="1:10" x14ac:dyDescent="0.25">
      <c r="A486" s="1">
        <v>45097</v>
      </c>
      <c r="B486" t="s">
        <v>269</v>
      </c>
      <c r="D486">
        <v>38000</v>
      </c>
      <c r="E486">
        <v>34942995</v>
      </c>
      <c r="F486" t="s">
        <v>341</v>
      </c>
      <c r="G486" t="s">
        <v>29</v>
      </c>
      <c r="H486" t="s">
        <v>30</v>
      </c>
      <c r="I486" t="s">
        <v>31</v>
      </c>
      <c r="J486" t="s">
        <v>130</v>
      </c>
    </row>
    <row r="487" spans="1:10" x14ac:dyDescent="0.25">
      <c r="A487" s="1">
        <v>45097</v>
      </c>
      <c r="B487" t="s">
        <v>270</v>
      </c>
      <c r="D487">
        <v>38000</v>
      </c>
      <c r="E487">
        <v>34980995</v>
      </c>
      <c r="F487" t="s">
        <v>341</v>
      </c>
      <c r="G487" t="s">
        <v>29</v>
      </c>
      <c r="H487" t="s">
        <v>30</v>
      </c>
      <c r="I487" t="s">
        <v>31</v>
      </c>
      <c r="J487" t="s">
        <v>130</v>
      </c>
    </row>
    <row r="488" spans="1:10" x14ac:dyDescent="0.25">
      <c r="A488" s="1">
        <v>45097</v>
      </c>
      <c r="B488" t="s">
        <v>271</v>
      </c>
      <c r="D488">
        <v>38000</v>
      </c>
      <c r="E488">
        <v>35018995</v>
      </c>
      <c r="F488" t="s">
        <v>341</v>
      </c>
      <c r="G488" t="s">
        <v>29</v>
      </c>
      <c r="H488" t="s">
        <v>30</v>
      </c>
      <c r="I488" t="s">
        <v>31</v>
      </c>
      <c r="J488" t="s">
        <v>130</v>
      </c>
    </row>
    <row r="489" spans="1:10" x14ac:dyDescent="0.25">
      <c r="A489" s="1">
        <v>45097</v>
      </c>
      <c r="B489" t="s">
        <v>272</v>
      </c>
      <c r="D489">
        <v>38000</v>
      </c>
      <c r="E489">
        <v>35056995</v>
      </c>
      <c r="F489" t="s">
        <v>341</v>
      </c>
      <c r="G489" t="s">
        <v>29</v>
      </c>
      <c r="H489" t="s">
        <v>30</v>
      </c>
      <c r="I489" t="s">
        <v>31</v>
      </c>
      <c r="J489" t="s">
        <v>130</v>
      </c>
    </row>
    <row r="490" spans="1:10" x14ac:dyDescent="0.25">
      <c r="A490" s="1">
        <v>45097</v>
      </c>
      <c r="B490" t="s">
        <v>273</v>
      </c>
      <c r="D490">
        <v>38000</v>
      </c>
      <c r="E490">
        <v>35094995</v>
      </c>
      <c r="F490" t="s">
        <v>341</v>
      </c>
      <c r="G490" t="s">
        <v>29</v>
      </c>
      <c r="H490" t="s">
        <v>30</v>
      </c>
      <c r="I490" t="s">
        <v>31</v>
      </c>
      <c r="J490" t="s">
        <v>130</v>
      </c>
    </row>
    <row r="491" spans="1:10" x14ac:dyDescent="0.25">
      <c r="A491" s="1">
        <v>45097</v>
      </c>
      <c r="B491" t="s">
        <v>274</v>
      </c>
      <c r="D491">
        <v>38000</v>
      </c>
      <c r="E491">
        <v>35132995</v>
      </c>
      <c r="F491" t="s">
        <v>341</v>
      </c>
      <c r="G491" t="s">
        <v>29</v>
      </c>
      <c r="H491" t="s">
        <v>30</v>
      </c>
      <c r="I491" t="s">
        <v>31</v>
      </c>
      <c r="J491" t="s">
        <v>130</v>
      </c>
    </row>
    <row r="492" spans="1:10" x14ac:dyDescent="0.25">
      <c r="A492" s="1">
        <v>45097</v>
      </c>
      <c r="B492" t="s">
        <v>275</v>
      </c>
      <c r="D492">
        <v>38000</v>
      </c>
      <c r="E492">
        <v>35170995</v>
      </c>
      <c r="F492" t="s">
        <v>341</v>
      </c>
      <c r="G492" t="s">
        <v>29</v>
      </c>
      <c r="H492" t="s">
        <v>30</v>
      </c>
      <c r="I492" t="s">
        <v>31</v>
      </c>
      <c r="J492" t="s">
        <v>130</v>
      </c>
    </row>
    <row r="493" spans="1:10" x14ac:dyDescent="0.25">
      <c r="A493" s="1">
        <v>45097</v>
      </c>
      <c r="B493" t="s">
        <v>276</v>
      </c>
      <c r="D493">
        <v>38000</v>
      </c>
      <c r="E493">
        <v>35208995</v>
      </c>
      <c r="F493" t="s">
        <v>341</v>
      </c>
      <c r="G493" t="s">
        <v>29</v>
      </c>
      <c r="H493" t="s">
        <v>30</v>
      </c>
      <c r="I493" t="s">
        <v>31</v>
      </c>
      <c r="J493" t="s">
        <v>130</v>
      </c>
    </row>
    <row r="494" spans="1:10" x14ac:dyDescent="0.25">
      <c r="A494" s="1">
        <v>45097</v>
      </c>
      <c r="B494" t="s">
        <v>263</v>
      </c>
      <c r="D494">
        <v>38000</v>
      </c>
      <c r="E494">
        <v>35246995</v>
      </c>
      <c r="F494" t="s">
        <v>341</v>
      </c>
      <c r="G494" t="s">
        <v>29</v>
      </c>
      <c r="H494" t="s">
        <v>30</v>
      </c>
      <c r="I494" t="s">
        <v>31</v>
      </c>
      <c r="J494" t="s">
        <v>130</v>
      </c>
    </row>
    <row r="495" spans="1:10" x14ac:dyDescent="0.25">
      <c r="A495" s="1">
        <v>45097</v>
      </c>
      <c r="B495" t="s">
        <v>277</v>
      </c>
      <c r="D495">
        <v>38000</v>
      </c>
      <c r="E495">
        <v>35284995</v>
      </c>
      <c r="F495" t="s">
        <v>341</v>
      </c>
      <c r="G495" t="s">
        <v>29</v>
      </c>
      <c r="H495" t="s">
        <v>30</v>
      </c>
      <c r="I495" t="s">
        <v>31</v>
      </c>
      <c r="J495" t="s">
        <v>130</v>
      </c>
    </row>
    <row r="496" spans="1:10" x14ac:dyDescent="0.25">
      <c r="A496" s="1">
        <v>45097</v>
      </c>
      <c r="B496" t="s">
        <v>278</v>
      </c>
      <c r="D496">
        <v>38000</v>
      </c>
      <c r="E496">
        <v>35322995</v>
      </c>
      <c r="F496" t="s">
        <v>341</v>
      </c>
      <c r="G496" t="s">
        <v>29</v>
      </c>
      <c r="H496" t="s">
        <v>30</v>
      </c>
      <c r="I496" t="s">
        <v>31</v>
      </c>
      <c r="J496" t="s">
        <v>130</v>
      </c>
    </row>
    <row r="497" spans="1:10" x14ac:dyDescent="0.25">
      <c r="A497" s="1">
        <v>45097</v>
      </c>
      <c r="B497" t="s">
        <v>279</v>
      </c>
      <c r="D497">
        <v>38000</v>
      </c>
      <c r="E497">
        <v>35360995</v>
      </c>
      <c r="F497" t="s">
        <v>341</v>
      </c>
      <c r="G497" t="s">
        <v>29</v>
      </c>
      <c r="H497" t="s">
        <v>30</v>
      </c>
      <c r="I497" t="s">
        <v>31</v>
      </c>
      <c r="J497" t="s">
        <v>130</v>
      </c>
    </row>
    <row r="498" spans="1:10" x14ac:dyDescent="0.25">
      <c r="A498" s="1">
        <v>45097</v>
      </c>
      <c r="B498" t="s">
        <v>280</v>
      </c>
      <c r="D498">
        <v>38000</v>
      </c>
      <c r="E498">
        <v>35398995</v>
      </c>
      <c r="F498" t="s">
        <v>341</v>
      </c>
      <c r="G498" t="s">
        <v>29</v>
      </c>
      <c r="H498" t="s">
        <v>30</v>
      </c>
      <c r="I498" t="s">
        <v>31</v>
      </c>
      <c r="J498" t="s">
        <v>130</v>
      </c>
    </row>
    <row r="499" spans="1:10" x14ac:dyDescent="0.25">
      <c r="A499" s="1">
        <v>45097</v>
      </c>
      <c r="B499" t="s">
        <v>242</v>
      </c>
      <c r="D499">
        <v>38000</v>
      </c>
      <c r="E499">
        <v>35436995</v>
      </c>
      <c r="F499" t="s">
        <v>341</v>
      </c>
      <c r="G499" t="s">
        <v>29</v>
      </c>
      <c r="H499" t="s">
        <v>30</v>
      </c>
      <c r="I499" t="s">
        <v>31</v>
      </c>
      <c r="J499" t="s">
        <v>130</v>
      </c>
    </row>
    <row r="500" spans="1:10" x14ac:dyDescent="0.25">
      <c r="A500" s="1">
        <v>45097</v>
      </c>
      <c r="B500" t="s">
        <v>243</v>
      </c>
      <c r="D500">
        <v>38000</v>
      </c>
      <c r="E500">
        <v>35474995</v>
      </c>
      <c r="F500" t="s">
        <v>341</v>
      </c>
      <c r="G500" t="s">
        <v>29</v>
      </c>
      <c r="H500" t="s">
        <v>30</v>
      </c>
      <c r="I500" t="s">
        <v>31</v>
      </c>
      <c r="J500" t="s">
        <v>130</v>
      </c>
    </row>
    <row r="501" spans="1:10" x14ac:dyDescent="0.25">
      <c r="A501" s="1">
        <v>45097</v>
      </c>
      <c r="B501" t="s">
        <v>244</v>
      </c>
      <c r="D501">
        <v>38000</v>
      </c>
      <c r="E501">
        <v>35512995</v>
      </c>
      <c r="F501" t="s">
        <v>341</v>
      </c>
      <c r="G501" t="s">
        <v>29</v>
      </c>
      <c r="H501" t="s">
        <v>30</v>
      </c>
      <c r="I501" t="s">
        <v>31</v>
      </c>
      <c r="J501" t="s">
        <v>130</v>
      </c>
    </row>
    <row r="502" spans="1:10" x14ac:dyDescent="0.25">
      <c r="A502" s="1">
        <v>45097</v>
      </c>
      <c r="B502" t="s">
        <v>245</v>
      </c>
      <c r="D502">
        <v>38000</v>
      </c>
      <c r="E502">
        <v>35550995</v>
      </c>
      <c r="F502" t="s">
        <v>341</v>
      </c>
      <c r="G502" t="s">
        <v>29</v>
      </c>
      <c r="H502" t="s">
        <v>30</v>
      </c>
      <c r="I502" t="s">
        <v>31</v>
      </c>
      <c r="J502" t="s">
        <v>130</v>
      </c>
    </row>
    <row r="503" spans="1:10" x14ac:dyDescent="0.25">
      <c r="A503" s="1">
        <v>45097</v>
      </c>
      <c r="B503" t="s">
        <v>246</v>
      </c>
      <c r="D503">
        <v>38000</v>
      </c>
      <c r="E503">
        <v>35588995</v>
      </c>
      <c r="F503" t="s">
        <v>341</v>
      </c>
      <c r="G503" t="s">
        <v>29</v>
      </c>
      <c r="H503" t="s">
        <v>30</v>
      </c>
      <c r="I503" t="s">
        <v>31</v>
      </c>
      <c r="J503" t="s">
        <v>130</v>
      </c>
    </row>
    <row r="504" spans="1:10" x14ac:dyDescent="0.25">
      <c r="A504" s="1">
        <v>45097</v>
      </c>
      <c r="B504" t="s">
        <v>247</v>
      </c>
      <c r="D504">
        <v>38000</v>
      </c>
      <c r="E504">
        <v>35626995</v>
      </c>
      <c r="F504" t="s">
        <v>341</v>
      </c>
      <c r="G504" t="s">
        <v>29</v>
      </c>
      <c r="H504" t="s">
        <v>30</v>
      </c>
      <c r="I504" t="s">
        <v>31</v>
      </c>
      <c r="J504" t="s">
        <v>130</v>
      </c>
    </row>
    <row r="505" spans="1:10" x14ac:dyDescent="0.25">
      <c r="A505" s="1">
        <v>45097</v>
      </c>
      <c r="B505" t="s">
        <v>235</v>
      </c>
      <c r="D505">
        <v>38000</v>
      </c>
      <c r="E505">
        <v>35664995</v>
      </c>
      <c r="F505" t="s">
        <v>341</v>
      </c>
      <c r="G505" t="s">
        <v>29</v>
      </c>
      <c r="H505" t="s">
        <v>30</v>
      </c>
      <c r="I505" t="s">
        <v>31</v>
      </c>
      <c r="J505" t="s">
        <v>130</v>
      </c>
    </row>
    <row r="506" spans="1:10" x14ac:dyDescent="0.25">
      <c r="A506" s="1">
        <v>45097</v>
      </c>
      <c r="B506" t="s">
        <v>252</v>
      </c>
      <c r="D506">
        <v>38000</v>
      </c>
      <c r="E506">
        <v>35702995</v>
      </c>
      <c r="F506" t="s">
        <v>341</v>
      </c>
      <c r="G506" t="s">
        <v>29</v>
      </c>
      <c r="H506" t="s">
        <v>30</v>
      </c>
      <c r="I506" t="s">
        <v>31</v>
      </c>
      <c r="J506" t="s">
        <v>130</v>
      </c>
    </row>
    <row r="507" spans="1:10" x14ac:dyDescent="0.25">
      <c r="A507" s="1">
        <v>45097</v>
      </c>
      <c r="B507" t="s">
        <v>281</v>
      </c>
      <c r="D507">
        <v>38000</v>
      </c>
      <c r="E507">
        <v>35740995</v>
      </c>
      <c r="F507" t="s">
        <v>341</v>
      </c>
      <c r="G507" t="s">
        <v>29</v>
      </c>
      <c r="H507" t="s">
        <v>30</v>
      </c>
      <c r="I507" t="s">
        <v>31</v>
      </c>
      <c r="J507" t="s">
        <v>130</v>
      </c>
    </row>
    <row r="508" spans="1:10" x14ac:dyDescent="0.25">
      <c r="A508" s="1">
        <v>45097</v>
      </c>
      <c r="B508" t="s">
        <v>173</v>
      </c>
      <c r="D508">
        <v>38000</v>
      </c>
      <c r="E508">
        <v>35778995</v>
      </c>
      <c r="F508" t="s">
        <v>341</v>
      </c>
      <c r="G508" t="s">
        <v>29</v>
      </c>
      <c r="H508" t="s">
        <v>30</v>
      </c>
      <c r="I508" t="s">
        <v>31</v>
      </c>
      <c r="J508" t="s">
        <v>130</v>
      </c>
    </row>
    <row r="509" spans="1:10" x14ac:dyDescent="0.25">
      <c r="A509" s="1">
        <v>45097</v>
      </c>
      <c r="B509" t="s">
        <v>282</v>
      </c>
      <c r="D509">
        <v>38000</v>
      </c>
      <c r="E509">
        <v>35816995</v>
      </c>
      <c r="F509" t="s">
        <v>341</v>
      </c>
      <c r="G509" t="s">
        <v>29</v>
      </c>
      <c r="H509" t="s">
        <v>30</v>
      </c>
      <c r="I509" t="s">
        <v>31</v>
      </c>
      <c r="J509" t="s">
        <v>130</v>
      </c>
    </row>
    <row r="510" spans="1:10" x14ac:dyDescent="0.25">
      <c r="A510" s="1">
        <v>45097</v>
      </c>
      <c r="B510" t="s">
        <v>283</v>
      </c>
      <c r="D510">
        <v>38000</v>
      </c>
      <c r="E510">
        <v>35854995</v>
      </c>
      <c r="F510" t="s">
        <v>341</v>
      </c>
      <c r="G510" t="s">
        <v>29</v>
      </c>
      <c r="H510" t="s">
        <v>30</v>
      </c>
      <c r="I510" t="s">
        <v>31</v>
      </c>
      <c r="J510" t="s">
        <v>130</v>
      </c>
    </row>
    <row r="511" spans="1:10" x14ac:dyDescent="0.25">
      <c r="A511" s="1">
        <v>45097</v>
      </c>
      <c r="B511" t="s">
        <v>284</v>
      </c>
      <c r="D511">
        <v>38000</v>
      </c>
      <c r="E511">
        <v>35892995</v>
      </c>
      <c r="F511" t="s">
        <v>341</v>
      </c>
      <c r="G511" t="s">
        <v>29</v>
      </c>
      <c r="H511" t="s">
        <v>30</v>
      </c>
      <c r="I511" t="s">
        <v>31</v>
      </c>
      <c r="J511" t="s">
        <v>130</v>
      </c>
    </row>
    <row r="512" spans="1:10" x14ac:dyDescent="0.25">
      <c r="A512" s="1">
        <v>45097</v>
      </c>
      <c r="B512" t="s">
        <v>257</v>
      </c>
      <c r="D512">
        <v>38000</v>
      </c>
      <c r="E512">
        <v>35930995</v>
      </c>
      <c r="F512" t="s">
        <v>341</v>
      </c>
      <c r="G512" t="s">
        <v>29</v>
      </c>
      <c r="H512" t="s">
        <v>30</v>
      </c>
      <c r="I512" t="s">
        <v>31</v>
      </c>
      <c r="J512" t="s">
        <v>130</v>
      </c>
    </row>
    <row r="513" spans="1:10" x14ac:dyDescent="0.25">
      <c r="A513" s="1">
        <v>45097</v>
      </c>
      <c r="B513" t="s">
        <v>285</v>
      </c>
      <c r="D513">
        <v>38000</v>
      </c>
      <c r="E513">
        <v>35968995</v>
      </c>
      <c r="F513" t="s">
        <v>341</v>
      </c>
      <c r="G513" t="s">
        <v>29</v>
      </c>
      <c r="H513" t="s">
        <v>30</v>
      </c>
      <c r="I513" t="s">
        <v>31</v>
      </c>
      <c r="J513" t="s">
        <v>130</v>
      </c>
    </row>
    <row r="514" spans="1:10" x14ac:dyDescent="0.25">
      <c r="A514" s="1">
        <v>45097</v>
      </c>
      <c r="B514" t="s">
        <v>266</v>
      </c>
      <c r="D514">
        <v>38000</v>
      </c>
      <c r="E514">
        <v>36006995</v>
      </c>
      <c r="F514" t="s">
        <v>341</v>
      </c>
      <c r="G514" t="s">
        <v>29</v>
      </c>
      <c r="H514" t="s">
        <v>30</v>
      </c>
      <c r="I514" t="s">
        <v>31</v>
      </c>
      <c r="J514" t="s">
        <v>130</v>
      </c>
    </row>
    <row r="515" spans="1:10" x14ac:dyDescent="0.25">
      <c r="A515" s="1">
        <v>45097</v>
      </c>
      <c r="B515" t="s">
        <v>287</v>
      </c>
      <c r="D515">
        <v>38000</v>
      </c>
      <c r="E515">
        <v>36044995</v>
      </c>
      <c r="F515" t="s">
        <v>341</v>
      </c>
      <c r="G515" t="s">
        <v>29</v>
      </c>
      <c r="H515" t="s">
        <v>30</v>
      </c>
      <c r="I515" t="s">
        <v>31</v>
      </c>
      <c r="J515" t="s">
        <v>130</v>
      </c>
    </row>
    <row r="516" spans="1:10" x14ac:dyDescent="0.25">
      <c r="A516" s="1">
        <v>45097</v>
      </c>
      <c r="B516" t="s">
        <v>295</v>
      </c>
      <c r="D516">
        <v>38000</v>
      </c>
      <c r="E516">
        <v>36082995</v>
      </c>
      <c r="F516" t="s">
        <v>341</v>
      </c>
      <c r="G516" t="s">
        <v>29</v>
      </c>
      <c r="H516" t="s">
        <v>30</v>
      </c>
      <c r="I516" t="s">
        <v>31</v>
      </c>
      <c r="J516" t="s">
        <v>130</v>
      </c>
    </row>
    <row r="517" spans="1:10" x14ac:dyDescent="0.25">
      <c r="A517" s="1">
        <v>45097</v>
      </c>
      <c r="B517" t="s">
        <v>490</v>
      </c>
      <c r="D517">
        <v>38000</v>
      </c>
      <c r="E517">
        <v>36120995</v>
      </c>
      <c r="F517" t="s">
        <v>341</v>
      </c>
      <c r="G517" t="s">
        <v>29</v>
      </c>
      <c r="H517" t="s">
        <v>30</v>
      </c>
      <c r="I517" t="s">
        <v>31</v>
      </c>
      <c r="J517" t="s">
        <v>130</v>
      </c>
    </row>
    <row r="518" spans="1:10" x14ac:dyDescent="0.25">
      <c r="A518" s="1">
        <v>45097</v>
      </c>
      <c r="B518" t="s">
        <v>559</v>
      </c>
      <c r="D518">
        <v>38000</v>
      </c>
      <c r="E518">
        <v>36158995</v>
      </c>
      <c r="F518" t="s">
        <v>341</v>
      </c>
      <c r="G518" t="s">
        <v>29</v>
      </c>
      <c r="H518" t="s">
        <v>30</v>
      </c>
      <c r="I518" t="s">
        <v>31</v>
      </c>
      <c r="J518" t="s">
        <v>130</v>
      </c>
    </row>
    <row r="519" spans="1:10" x14ac:dyDescent="0.25">
      <c r="A519" s="1">
        <v>45097</v>
      </c>
      <c r="B519" t="s">
        <v>568</v>
      </c>
      <c r="D519">
        <v>38000</v>
      </c>
      <c r="E519">
        <v>36196995</v>
      </c>
      <c r="F519" t="s">
        <v>341</v>
      </c>
      <c r="G519" t="s">
        <v>29</v>
      </c>
      <c r="H519" t="s">
        <v>30</v>
      </c>
      <c r="I519" t="s">
        <v>31</v>
      </c>
      <c r="J519" t="s">
        <v>130</v>
      </c>
    </row>
    <row r="520" spans="1:10" x14ac:dyDescent="0.25">
      <c r="A520" s="1">
        <v>45097</v>
      </c>
      <c r="B520" t="s">
        <v>260</v>
      </c>
      <c r="D520">
        <v>38000</v>
      </c>
      <c r="E520">
        <v>36234995</v>
      </c>
      <c r="F520" t="s">
        <v>341</v>
      </c>
      <c r="G520" t="s">
        <v>29</v>
      </c>
      <c r="H520" t="s">
        <v>30</v>
      </c>
      <c r="I520" t="s">
        <v>31</v>
      </c>
      <c r="J520" t="s">
        <v>130</v>
      </c>
    </row>
    <row r="521" spans="1:10" x14ac:dyDescent="0.25">
      <c r="A521" s="1">
        <v>45097</v>
      </c>
      <c r="B521" t="s">
        <v>426</v>
      </c>
      <c r="D521">
        <v>38000</v>
      </c>
      <c r="E521">
        <v>36272995</v>
      </c>
      <c r="F521" t="s">
        <v>341</v>
      </c>
      <c r="G521" t="s">
        <v>29</v>
      </c>
      <c r="H521" t="s">
        <v>30</v>
      </c>
      <c r="I521" t="s">
        <v>31</v>
      </c>
      <c r="J521" t="s">
        <v>130</v>
      </c>
    </row>
    <row r="522" spans="1:10" x14ac:dyDescent="0.25">
      <c r="A522" s="1">
        <v>45097</v>
      </c>
      <c r="B522" t="s">
        <v>268</v>
      </c>
      <c r="D522">
        <v>38000</v>
      </c>
      <c r="E522">
        <v>36310995</v>
      </c>
      <c r="F522" t="s">
        <v>341</v>
      </c>
      <c r="G522" t="s">
        <v>29</v>
      </c>
      <c r="H522" t="s">
        <v>30</v>
      </c>
      <c r="I522" t="s">
        <v>31</v>
      </c>
      <c r="J522" t="s">
        <v>130</v>
      </c>
    </row>
    <row r="523" spans="1:10" x14ac:dyDescent="0.25">
      <c r="A523" s="1">
        <v>45097</v>
      </c>
      <c r="B523" t="s">
        <v>269</v>
      </c>
      <c r="D523">
        <v>38000</v>
      </c>
      <c r="E523">
        <v>36348995</v>
      </c>
      <c r="F523" t="s">
        <v>341</v>
      </c>
      <c r="G523" t="s">
        <v>29</v>
      </c>
      <c r="H523" t="s">
        <v>30</v>
      </c>
      <c r="I523" t="s">
        <v>31</v>
      </c>
      <c r="J523" t="s">
        <v>130</v>
      </c>
    </row>
    <row r="524" spans="1:10" x14ac:dyDescent="0.25">
      <c r="A524" s="1">
        <v>45097</v>
      </c>
      <c r="B524" t="s">
        <v>270</v>
      </c>
      <c r="D524">
        <v>38000</v>
      </c>
      <c r="E524">
        <v>36386995</v>
      </c>
      <c r="F524" t="s">
        <v>341</v>
      </c>
      <c r="G524" t="s">
        <v>29</v>
      </c>
      <c r="H524" t="s">
        <v>30</v>
      </c>
      <c r="I524" t="s">
        <v>31</v>
      </c>
      <c r="J524" t="s">
        <v>130</v>
      </c>
    </row>
    <row r="525" spans="1:10" x14ac:dyDescent="0.25">
      <c r="A525" s="1">
        <v>45097</v>
      </c>
      <c r="B525" t="s">
        <v>271</v>
      </c>
      <c r="D525">
        <v>38000</v>
      </c>
      <c r="E525">
        <v>36424995</v>
      </c>
      <c r="F525" t="s">
        <v>341</v>
      </c>
      <c r="G525" t="s">
        <v>29</v>
      </c>
      <c r="H525" t="s">
        <v>30</v>
      </c>
      <c r="I525" t="s">
        <v>31</v>
      </c>
      <c r="J525" t="s">
        <v>130</v>
      </c>
    </row>
    <row r="526" spans="1:10" x14ac:dyDescent="0.25">
      <c r="A526" s="1">
        <v>45097</v>
      </c>
      <c r="B526" t="s">
        <v>272</v>
      </c>
      <c r="D526">
        <v>38000</v>
      </c>
      <c r="E526">
        <v>36462995</v>
      </c>
      <c r="F526" t="s">
        <v>341</v>
      </c>
      <c r="G526" t="s">
        <v>29</v>
      </c>
      <c r="H526" t="s">
        <v>30</v>
      </c>
      <c r="I526" t="s">
        <v>31</v>
      </c>
      <c r="J526" t="s">
        <v>130</v>
      </c>
    </row>
    <row r="527" spans="1:10" x14ac:dyDescent="0.25">
      <c r="A527" s="1">
        <v>45097</v>
      </c>
      <c r="B527" t="s">
        <v>273</v>
      </c>
      <c r="D527">
        <v>38000</v>
      </c>
      <c r="E527">
        <v>36500995</v>
      </c>
      <c r="F527" t="s">
        <v>341</v>
      </c>
      <c r="G527" t="s">
        <v>29</v>
      </c>
      <c r="H527" t="s">
        <v>30</v>
      </c>
      <c r="I527" t="s">
        <v>31</v>
      </c>
      <c r="J527" t="s">
        <v>130</v>
      </c>
    </row>
    <row r="528" spans="1:10" x14ac:dyDescent="0.25">
      <c r="A528" s="1">
        <v>45097</v>
      </c>
      <c r="B528" t="s">
        <v>274</v>
      </c>
      <c r="D528">
        <v>38000</v>
      </c>
      <c r="E528">
        <v>36538995</v>
      </c>
      <c r="F528" t="s">
        <v>341</v>
      </c>
      <c r="G528" t="s">
        <v>29</v>
      </c>
      <c r="H528" t="s">
        <v>30</v>
      </c>
      <c r="I528" t="s">
        <v>31</v>
      </c>
      <c r="J528" t="s">
        <v>130</v>
      </c>
    </row>
    <row r="529" spans="1:10" x14ac:dyDescent="0.25">
      <c r="A529" s="1">
        <v>45097</v>
      </c>
      <c r="B529" t="s">
        <v>275</v>
      </c>
      <c r="D529">
        <v>38000</v>
      </c>
      <c r="E529">
        <v>36576995</v>
      </c>
      <c r="F529" t="s">
        <v>341</v>
      </c>
      <c r="G529" t="s">
        <v>29</v>
      </c>
      <c r="H529" t="s">
        <v>30</v>
      </c>
      <c r="I529" t="s">
        <v>31</v>
      </c>
      <c r="J529" t="s">
        <v>130</v>
      </c>
    </row>
    <row r="530" spans="1:10" x14ac:dyDescent="0.25">
      <c r="A530" s="1">
        <v>45097</v>
      </c>
      <c r="B530" t="s">
        <v>276</v>
      </c>
      <c r="D530">
        <v>38000</v>
      </c>
      <c r="E530">
        <v>36614995</v>
      </c>
      <c r="F530" t="s">
        <v>341</v>
      </c>
      <c r="G530" t="s">
        <v>29</v>
      </c>
      <c r="H530" t="s">
        <v>30</v>
      </c>
      <c r="I530" t="s">
        <v>31</v>
      </c>
      <c r="J530" t="s">
        <v>130</v>
      </c>
    </row>
    <row r="531" spans="1:10" x14ac:dyDescent="0.25">
      <c r="A531" s="1">
        <v>45097</v>
      </c>
      <c r="B531" t="s">
        <v>263</v>
      </c>
      <c r="D531">
        <v>38000</v>
      </c>
      <c r="E531">
        <v>36652995</v>
      </c>
      <c r="F531" t="s">
        <v>341</v>
      </c>
      <c r="G531" t="s">
        <v>29</v>
      </c>
      <c r="H531" t="s">
        <v>30</v>
      </c>
      <c r="I531" t="s">
        <v>31</v>
      </c>
      <c r="J531" t="s">
        <v>130</v>
      </c>
    </row>
    <row r="532" spans="1:10" x14ac:dyDescent="0.25">
      <c r="A532" s="1">
        <v>45097</v>
      </c>
      <c r="B532" t="s">
        <v>277</v>
      </c>
      <c r="D532">
        <v>38000</v>
      </c>
      <c r="E532">
        <v>36690995</v>
      </c>
      <c r="F532" t="s">
        <v>341</v>
      </c>
      <c r="G532" t="s">
        <v>29</v>
      </c>
      <c r="H532" t="s">
        <v>30</v>
      </c>
      <c r="I532" t="s">
        <v>31</v>
      </c>
      <c r="J532" t="s">
        <v>130</v>
      </c>
    </row>
    <row r="533" spans="1:10" x14ac:dyDescent="0.25">
      <c r="A533" s="1">
        <v>45097</v>
      </c>
      <c r="B533" t="s">
        <v>278</v>
      </c>
      <c r="D533">
        <v>38000</v>
      </c>
      <c r="E533">
        <v>36728995</v>
      </c>
      <c r="F533" t="s">
        <v>341</v>
      </c>
      <c r="G533" t="s">
        <v>29</v>
      </c>
      <c r="H533" t="s">
        <v>30</v>
      </c>
      <c r="I533" t="s">
        <v>31</v>
      </c>
      <c r="J533" t="s">
        <v>130</v>
      </c>
    </row>
    <row r="534" spans="1:10" x14ac:dyDescent="0.25">
      <c r="A534" s="1">
        <v>45097</v>
      </c>
      <c r="B534" t="s">
        <v>279</v>
      </c>
      <c r="D534">
        <v>38000</v>
      </c>
      <c r="E534">
        <v>36766995</v>
      </c>
      <c r="F534" t="s">
        <v>341</v>
      </c>
      <c r="G534" t="s">
        <v>29</v>
      </c>
      <c r="H534" t="s">
        <v>30</v>
      </c>
      <c r="I534" t="s">
        <v>31</v>
      </c>
      <c r="J534" t="s">
        <v>130</v>
      </c>
    </row>
    <row r="535" spans="1:10" x14ac:dyDescent="0.25">
      <c r="A535" s="1">
        <v>45097</v>
      </c>
      <c r="B535" t="s">
        <v>280</v>
      </c>
      <c r="D535">
        <v>38000</v>
      </c>
      <c r="E535">
        <v>36804995</v>
      </c>
      <c r="F535" t="s">
        <v>341</v>
      </c>
      <c r="G535" t="s">
        <v>29</v>
      </c>
      <c r="H535" t="s">
        <v>30</v>
      </c>
      <c r="I535" t="s">
        <v>31</v>
      </c>
      <c r="J535" t="s">
        <v>130</v>
      </c>
    </row>
    <row r="536" spans="1:10" x14ac:dyDescent="0.25">
      <c r="A536" s="1">
        <v>45097</v>
      </c>
      <c r="B536" t="s">
        <v>318</v>
      </c>
      <c r="D536">
        <v>38000</v>
      </c>
      <c r="E536">
        <v>36842995</v>
      </c>
      <c r="F536" t="s">
        <v>341</v>
      </c>
      <c r="G536" t="s">
        <v>29</v>
      </c>
      <c r="H536" t="s">
        <v>30</v>
      </c>
      <c r="I536" t="s">
        <v>31</v>
      </c>
      <c r="J536" t="s">
        <v>130</v>
      </c>
    </row>
    <row r="537" spans="1:10" x14ac:dyDescent="0.25">
      <c r="A537" s="1">
        <v>45097</v>
      </c>
      <c r="B537" t="s">
        <v>314</v>
      </c>
      <c r="D537">
        <v>38000</v>
      </c>
      <c r="E537">
        <v>36880995</v>
      </c>
      <c r="F537" t="s">
        <v>341</v>
      </c>
      <c r="G537" t="s">
        <v>29</v>
      </c>
      <c r="H537" t="s">
        <v>30</v>
      </c>
      <c r="I537" t="s">
        <v>31</v>
      </c>
      <c r="J537" t="s">
        <v>130</v>
      </c>
    </row>
    <row r="538" spans="1:10" x14ac:dyDescent="0.25">
      <c r="A538" s="1">
        <v>45097</v>
      </c>
      <c r="B538" t="s">
        <v>319</v>
      </c>
      <c r="D538">
        <v>38000</v>
      </c>
      <c r="E538">
        <v>36918995</v>
      </c>
      <c r="F538" t="s">
        <v>341</v>
      </c>
      <c r="G538" t="s">
        <v>29</v>
      </c>
      <c r="H538" t="s">
        <v>30</v>
      </c>
      <c r="I538" t="s">
        <v>31</v>
      </c>
      <c r="J538" t="s">
        <v>130</v>
      </c>
    </row>
    <row r="539" spans="1:10" x14ac:dyDescent="0.25">
      <c r="A539" s="1">
        <v>45097</v>
      </c>
      <c r="B539" t="s">
        <v>561</v>
      </c>
      <c r="D539">
        <v>38000</v>
      </c>
      <c r="E539">
        <v>36956995</v>
      </c>
      <c r="F539" t="s">
        <v>341</v>
      </c>
      <c r="G539" t="s">
        <v>29</v>
      </c>
      <c r="H539" t="s">
        <v>30</v>
      </c>
      <c r="I539" t="s">
        <v>31</v>
      </c>
      <c r="J539" t="s">
        <v>130</v>
      </c>
    </row>
    <row r="540" spans="1:10" x14ac:dyDescent="0.25">
      <c r="A540" s="1">
        <v>45097</v>
      </c>
      <c r="B540" t="s">
        <v>582</v>
      </c>
      <c r="D540">
        <v>38000</v>
      </c>
      <c r="E540">
        <v>36994995</v>
      </c>
      <c r="F540" t="s">
        <v>341</v>
      </c>
      <c r="G540" t="s">
        <v>29</v>
      </c>
      <c r="H540" t="s">
        <v>30</v>
      </c>
      <c r="I540" t="s">
        <v>31</v>
      </c>
      <c r="J540" t="s">
        <v>130</v>
      </c>
    </row>
    <row r="541" spans="1:10" x14ac:dyDescent="0.25">
      <c r="A541" s="1">
        <v>45097</v>
      </c>
      <c r="B541" t="s">
        <v>583</v>
      </c>
      <c r="D541">
        <v>38000</v>
      </c>
      <c r="E541">
        <v>37032995</v>
      </c>
      <c r="F541" t="s">
        <v>341</v>
      </c>
      <c r="G541" t="s">
        <v>29</v>
      </c>
      <c r="H541" t="s">
        <v>30</v>
      </c>
      <c r="I541" t="s">
        <v>31</v>
      </c>
      <c r="J541" t="s">
        <v>130</v>
      </c>
    </row>
    <row r="542" spans="1:10" x14ac:dyDescent="0.25">
      <c r="A542" s="1">
        <v>45097</v>
      </c>
      <c r="B542" t="s">
        <v>326</v>
      </c>
      <c r="D542">
        <v>38000</v>
      </c>
      <c r="E542">
        <v>37070995</v>
      </c>
      <c r="F542" t="s">
        <v>341</v>
      </c>
      <c r="G542" t="s">
        <v>29</v>
      </c>
      <c r="H542" t="s">
        <v>30</v>
      </c>
      <c r="I542" t="s">
        <v>31</v>
      </c>
      <c r="J542" t="s">
        <v>130</v>
      </c>
    </row>
    <row r="543" spans="1:10" x14ac:dyDescent="0.25">
      <c r="A543" s="1">
        <v>45097</v>
      </c>
      <c r="B543" t="s">
        <v>464</v>
      </c>
      <c r="D543">
        <v>38000</v>
      </c>
      <c r="E543">
        <v>37108995</v>
      </c>
      <c r="F543" t="s">
        <v>341</v>
      </c>
      <c r="G543" t="s">
        <v>29</v>
      </c>
      <c r="H543" t="s">
        <v>30</v>
      </c>
      <c r="I543" t="s">
        <v>31</v>
      </c>
      <c r="J543" t="s">
        <v>130</v>
      </c>
    </row>
    <row r="544" spans="1:10" x14ac:dyDescent="0.25">
      <c r="A544" s="1">
        <v>45097</v>
      </c>
      <c r="B544" t="s">
        <v>508</v>
      </c>
      <c r="D544">
        <v>38000</v>
      </c>
      <c r="E544">
        <v>37146995</v>
      </c>
      <c r="F544" t="s">
        <v>341</v>
      </c>
      <c r="G544" t="s">
        <v>29</v>
      </c>
      <c r="H544" t="s">
        <v>30</v>
      </c>
      <c r="I544" t="s">
        <v>31</v>
      </c>
      <c r="J544" t="s">
        <v>130</v>
      </c>
    </row>
    <row r="545" spans="1:10" x14ac:dyDescent="0.25">
      <c r="A545" s="1">
        <v>45097</v>
      </c>
      <c r="B545" t="s">
        <v>557</v>
      </c>
      <c r="D545">
        <v>38000</v>
      </c>
      <c r="E545">
        <v>37184995</v>
      </c>
      <c r="F545" t="s">
        <v>341</v>
      </c>
      <c r="G545" t="s">
        <v>29</v>
      </c>
      <c r="H545" t="s">
        <v>30</v>
      </c>
      <c r="I545" t="s">
        <v>31</v>
      </c>
      <c r="J545" t="s">
        <v>130</v>
      </c>
    </row>
    <row r="546" spans="1:10" x14ac:dyDescent="0.25">
      <c r="A546" s="1">
        <v>45097</v>
      </c>
      <c r="B546" t="s">
        <v>441</v>
      </c>
      <c r="D546">
        <v>38000</v>
      </c>
      <c r="E546">
        <v>37222995</v>
      </c>
      <c r="F546" t="s">
        <v>341</v>
      </c>
      <c r="G546" t="s">
        <v>29</v>
      </c>
      <c r="H546" t="s">
        <v>30</v>
      </c>
      <c r="I546" t="s">
        <v>31</v>
      </c>
      <c r="J546" t="s">
        <v>130</v>
      </c>
    </row>
    <row r="547" spans="1:10" x14ac:dyDescent="0.25">
      <c r="A547" s="1">
        <v>45097</v>
      </c>
      <c r="B547" t="s">
        <v>584</v>
      </c>
      <c r="D547">
        <v>38000</v>
      </c>
      <c r="E547">
        <v>37260995</v>
      </c>
      <c r="F547" t="s">
        <v>341</v>
      </c>
      <c r="G547" t="s">
        <v>29</v>
      </c>
      <c r="H547" t="s">
        <v>30</v>
      </c>
      <c r="I547" t="s">
        <v>31</v>
      </c>
      <c r="J547" t="s">
        <v>130</v>
      </c>
    </row>
    <row r="548" spans="1:10" x14ac:dyDescent="0.25">
      <c r="A548" s="1">
        <v>45097</v>
      </c>
      <c r="B548" t="s">
        <v>585</v>
      </c>
      <c r="D548">
        <v>38000</v>
      </c>
      <c r="E548">
        <v>37298995</v>
      </c>
      <c r="F548" t="s">
        <v>341</v>
      </c>
      <c r="G548" t="s">
        <v>29</v>
      </c>
      <c r="H548" t="s">
        <v>30</v>
      </c>
      <c r="I548" t="s">
        <v>31</v>
      </c>
      <c r="J548" t="s">
        <v>130</v>
      </c>
    </row>
    <row r="549" spans="1:10" x14ac:dyDescent="0.25">
      <c r="A549" s="1">
        <v>45097</v>
      </c>
      <c r="B549" t="s">
        <v>586</v>
      </c>
      <c r="D549">
        <v>38000</v>
      </c>
      <c r="E549">
        <v>37336995</v>
      </c>
      <c r="F549" t="s">
        <v>341</v>
      </c>
      <c r="G549" t="s">
        <v>29</v>
      </c>
      <c r="H549" t="s">
        <v>30</v>
      </c>
      <c r="I549" t="s">
        <v>31</v>
      </c>
      <c r="J549" t="s">
        <v>130</v>
      </c>
    </row>
    <row r="550" spans="1:10" x14ac:dyDescent="0.25">
      <c r="A550" s="1">
        <v>45097</v>
      </c>
      <c r="B550" t="s">
        <v>587</v>
      </c>
      <c r="D550">
        <v>38000</v>
      </c>
      <c r="E550">
        <v>37374995</v>
      </c>
      <c r="F550" t="s">
        <v>341</v>
      </c>
      <c r="G550" t="s">
        <v>29</v>
      </c>
      <c r="H550" t="s">
        <v>30</v>
      </c>
      <c r="I550" t="s">
        <v>31</v>
      </c>
      <c r="J550" t="s">
        <v>130</v>
      </c>
    </row>
    <row r="551" spans="1:10" x14ac:dyDescent="0.25">
      <c r="A551" s="1">
        <v>45097</v>
      </c>
      <c r="B551" t="s">
        <v>352</v>
      </c>
      <c r="D551">
        <v>38000</v>
      </c>
      <c r="E551">
        <v>37412995</v>
      </c>
      <c r="F551" t="s">
        <v>341</v>
      </c>
      <c r="G551" t="s">
        <v>29</v>
      </c>
      <c r="H551" t="s">
        <v>30</v>
      </c>
      <c r="I551" t="s">
        <v>31</v>
      </c>
      <c r="J551" t="s">
        <v>130</v>
      </c>
    </row>
    <row r="552" spans="1:10" x14ac:dyDescent="0.25">
      <c r="A552" s="1">
        <v>45097</v>
      </c>
      <c r="B552" t="s">
        <v>399</v>
      </c>
      <c r="D552">
        <v>38000</v>
      </c>
      <c r="E552">
        <v>37450995</v>
      </c>
      <c r="F552" t="s">
        <v>341</v>
      </c>
      <c r="G552" t="s">
        <v>29</v>
      </c>
      <c r="H552" t="s">
        <v>30</v>
      </c>
      <c r="I552" t="s">
        <v>31</v>
      </c>
      <c r="J552" t="s">
        <v>130</v>
      </c>
    </row>
    <row r="553" spans="1:10" x14ac:dyDescent="0.25">
      <c r="A553" s="1">
        <v>45097</v>
      </c>
      <c r="B553" t="s">
        <v>358</v>
      </c>
      <c r="D553">
        <v>38000</v>
      </c>
      <c r="E553">
        <v>37488995</v>
      </c>
      <c r="F553" t="s">
        <v>341</v>
      </c>
      <c r="G553" t="s">
        <v>29</v>
      </c>
      <c r="H553" t="s">
        <v>30</v>
      </c>
      <c r="I553" t="s">
        <v>31</v>
      </c>
      <c r="J553" t="s">
        <v>130</v>
      </c>
    </row>
    <row r="554" spans="1:10" x14ac:dyDescent="0.25">
      <c r="A554" s="1">
        <v>45097</v>
      </c>
      <c r="B554" t="s">
        <v>438</v>
      </c>
      <c r="D554">
        <v>38000</v>
      </c>
      <c r="E554">
        <v>37526995</v>
      </c>
      <c r="F554" t="s">
        <v>341</v>
      </c>
      <c r="G554" t="s">
        <v>29</v>
      </c>
      <c r="H554" t="s">
        <v>30</v>
      </c>
      <c r="I554" t="s">
        <v>31</v>
      </c>
      <c r="J554" t="s">
        <v>130</v>
      </c>
    </row>
    <row r="555" spans="1:10" x14ac:dyDescent="0.25">
      <c r="A555" s="1">
        <v>45097</v>
      </c>
      <c r="B555" t="s">
        <v>442</v>
      </c>
      <c r="D555">
        <v>38000</v>
      </c>
      <c r="E555">
        <v>37564995</v>
      </c>
      <c r="F555" t="s">
        <v>341</v>
      </c>
      <c r="G555" t="s">
        <v>29</v>
      </c>
      <c r="H555" t="s">
        <v>30</v>
      </c>
      <c r="I555" t="s">
        <v>31</v>
      </c>
      <c r="J555" t="s">
        <v>130</v>
      </c>
    </row>
    <row r="556" spans="1:10" x14ac:dyDescent="0.25">
      <c r="A556" s="1">
        <v>45098</v>
      </c>
      <c r="B556" t="s">
        <v>580</v>
      </c>
      <c r="D556">
        <v>25000</v>
      </c>
      <c r="E556">
        <v>37589995</v>
      </c>
      <c r="F556" t="s">
        <v>225</v>
      </c>
      <c r="G556" t="s">
        <v>57</v>
      </c>
      <c r="H556" t="s">
        <v>155</v>
      </c>
      <c r="I556" t="s">
        <v>46</v>
      </c>
      <c r="J556" t="s">
        <v>130</v>
      </c>
    </row>
    <row r="557" spans="1:10" x14ac:dyDescent="0.25">
      <c r="A557" s="1">
        <v>45101</v>
      </c>
      <c r="B557" t="s">
        <v>588</v>
      </c>
      <c r="D557">
        <v>110000</v>
      </c>
      <c r="E557">
        <v>37699995</v>
      </c>
      <c r="F557" t="s">
        <v>589</v>
      </c>
      <c r="G557" t="s">
        <v>29</v>
      </c>
      <c r="H557" t="s">
        <v>30</v>
      </c>
      <c r="I557" t="s">
        <v>409</v>
      </c>
      <c r="J557" t="s">
        <v>32</v>
      </c>
    </row>
    <row r="558" spans="1:10" x14ac:dyDescent="0.25">
      <c r="A558" s="1">
        <v>45101</v>
      </c>
      <c r="B558" t="s">
        <v>384</v>
      </c>
      <c r="D558">
        <v>25000</v>
      </c>
      <c r="E558">
        <v>37724995</v>
      </c>
      <c r="F558" t="s">
        <v>83</v>
      </c>
      <c r="G558" t="s">
        <v>29</v>
      </c>
      <c r="H558" t="s">
        <v>84</v>
      </c>
      <c r="I558" t="s">
        <v>46</v>
      </c>
      <c r="J558" t="s">
        <v>130</v>
      </c>
    </row>
    <row r="559" spans="1:10" x14ac:dyDescent="0.25">
      <c r="A559" s="1">
        <v>45101</v>
      </c>
      <c r="B559" t="s">
        <v>87</v>
      </c>
      <c r="D559">
        <v>25000</v>
      </c>
      <c r="E559">
        <v>37749995</v>
      </c>
      <c r="F559" t="s">
        <v>83</v>
      </c>
      <c r="G559" t="s">
        <v>29</v>
      </c>
      <c r="H559" t="s">
        <v>84</v>
      </c>
      <c r="I559" t="s">
        <v>46</v>
      </c>
      <c r="J559" t="s">
        <v>130</v>
      </c>
    </row>
    <row r="560" spans="1:10" x14ac:dyDescent="0.25">
      <c r="A560" s="1">
        <v>45101</v>
      </c>
      <c r="B560" t="s">
        <v>148</v>
      </c>
      <c r="D560">
        <v>25000</v>
      </c>
      <c r="E560">
        <v>37774995</v>
      </c>
      <c r="F560" t="s">
        <v>83</v>
      </c>
      <c r="G560" t="s">
        <v>29</v>
      </c>
      <c r="H560" t="s">
        <v>84</v>
      </c>
      <c r="I560" t="s">
        <v>46</v>
      </c>
      <c r="J560" t="s">
        <v>130</v>
      </c>
    </row>
    <row r="561" spans="1:10" x14ac:dyDescent="0.25">
      <c r="A561" s="1">
        <v>45106</v>
      </c>
      <c r="B561" t="s">
        <v>590</v>
      </c>
      <c r="D561">
        <v>25000</v>
      </c>
      <c r="E561">
        <v>37799995</v>
      </c>
      <c r="F561" t="s">
        <v>408</v>
      </c>
      <c r="G561" t="s">
        <v>29</v>
      </c>
      <c r="H561" t="s">
        <v>30</v>
      </c>
      <c r="I561" t="s">
        <v>409</v>
      </c>
      <c r="J561" t="s">
        <v>130</v>
      </c>
    </row>
    <row r="562" spans="1:10" x14ac:dyDescent="0.25">
      <c r="A562" s="1">
        <v>45106</v>
      </c>
      <c r="B562" t="s">
        <v>591</v>
      </c>
      <c r="D562">
        <v>25000</v>
      </c>
      <c r="E562">
        <v>37824995</v>
      </c>
      <c r="F562" t="s">
        <v>408</v>
      </c>
      <c r="G562" t="s">
        <v>29</v>
      </c>
      <c r="H562" t="s">
        <v>30</v>
      </c>
      <c r="I562" t="s">
        <v>409</v>
      </c>
      <c r="J562" t="s">
        <v>130</v>
      </c>
    </row>
    <row r="563" spans="1:10" x14ac:dyDescent="0.25">
      <c r="A563" s="1">
        <v>45106</v>
      </c>
      <c r="B563" t="s">
        <v>592</v>
      </c>
      <c r="D563">
        <v>25000</v>
      </c>
      <c r="E563">
        <v>37849995</v>
      </c>
      <c r="F563" t="s">
        <v>408</v>
      </c>
      <c r="G563" t="s">
        <v>29</v>
      </c>
      <c r="H563" t="s">
        <v>30</v>
      </c>
      <c r="I563" t="s">
        <v>409</v>
      </c>
      <c r="J563" t="s">
        <v>130</v>
      </c>
    </row>
    <row r="564" spans="1:10" x14ac:dyDescent="0.25">
      <c r="A564" s="1">
        <v>45108</v>
      </c>
      <c r="B564" t="s">
        <v>593</v>
      </c>
      <c r="D564">
        <v>25000</v>
      </c>
      <c r="E564">
        <v>37874995</v>
      </c>
      <c r="F564" t="s">
        <v>403</v>
      </c>
      <c r="G564" t="s">
        <v>57</v>
      </c>
      <c r="H564" t="s">
        <v>50</v>
      </c>
      <c r="I564" t="s">
        <v>46</v>
      </c>
      <c r="J564" t="s">
        <v>130</v>
      </c>
    </row>
    <row r="565" spans="1:10" x14ac:dyDescent="0.25">
      <c r="A565" s="1">
        <v>45112</v>
      </c>
      <c r="B565" t="s">
        <v>594</v>
      </c>
      <c r="D565">
        <v>38000</v>
      </c>
      <c r="E565">
        <v>37912995</v>
      </c>
      <c r="F565" t="s">
        <v>328</v>
      </c>
      <c r="G565" t="s">
        <v>29</v>
      </c>
      <c r="H565" t="s">
        <v>30</v>
      </c>
      <c r="I565" t="s">
        <v>409</v>
      </c>
      <c r="J565" t="s">
        <v>130</v>
      </c>
    </row>
    <row r="566" spans="1:10" x14ac:dyDescent="0.25">
      <c r="A566" s="1">
        <v>45112</v>
      </c>
      <c r="B566" t="s">
        <v>595</v>
      </c>
      <c r="D566">
        <v>59000</v>
      </c>
      <c r="E566">
        <v>37971995</v>
      </c>
      <c r="F566" t="s">
        <v>356</v>
      </c>
      <c r="G566" t="s">
        <v>57</v>
      </c>
      <c r="H566" t="s">
        <v>50</v>
      </c>
      <c r="I566" t="s">
        <v>46</v>
      </c>
      <c r="J566" t="s">
        <v>130</v>
      </c>
    </row>
    <row r="567" spans="1:10" x14ac:dyDescent="0.25">
      <c r="A567" s="1">
        <v>45113</v>
      </c>
      <c r="B567" t="s">
        <v>596</v>
      </c>
      <c r="D567">
        <v>49000</v>
      </c>
      <c r="E567">
        <v>38020995</v>
      </c>
      <c r="F567" t="s">
        <v>565</v>
      </c>
      <c r="G567" t="s">
        <v>29</v>
      </c>
      <c r="H567" t="s">
        <v>50</v>
      </c>
      <c r="I567" t="s">
        <v>46</v>
      </c>
      <c r="J567" t="s">
        <v>130</v>
      </c>
    </row>
    <row r="568" spans="1:10" x14ac:dyDescent="0.25">
      <c r="A568" s="1">
        <v>45114</v>
      </c>
      <c r="B568" t="s">
        <v>597</v>
      </c>
      <c r="D568">
        <v>110000</v>
      </c>
      <c r="E568">
        <v>38130995</v>
      </c>
      <c r="F568" t="s">
        <v>598</v>
      </c>
      <c r="G568" t="s">
        <v>29</v>
      </c>
      <c r="H568" t="s">
        <v>30</v>
      </c>
      <c r="I568" t="s">
        <v>409</v>
      </c>
      <c r="J568" t="s">
        <v>32</v>
      </c>
    </row>
    <row r="569" spans="1:10" x14ac:dyDescent="0.25">
      <c r="A569" s="1">
        <v>45115</v>
      </c>
      <c r="B569" t="s">
        <v>599</v>
      </c>
      <c r="D569">
        <v>99000</v>
      </c>
      <c r="E569">
        <v>38229995</v>
      </c>
      <c r="F569" t="s">
        <v>172</v>
      </c>
      <c r="G569" t="s">
        <v>57</v>
      </c>
      <c r="H569" t="s">
        <v>30</v>
      </c>
      <c r="I569" t="s">
        <v>31</v>
      </c>
      <c r="J569" t="s">
        <v>130</v>
      </c>
    </row>
    <row r="570" spans="1:10" x14ac:dyDescent="0.25">
      <c r="A570" s="1">
        <v>45117</v>
      </c>
      <c r="B570" t="s">
        <v>600</v>
      </c>
      <c r="D570">
        <v>25000</v>
      </c>
      <c r="E570">
        <v>38254995</v>
      </c>
      <c r="F570" t="s">
        <v>160</v>
      </c>
      <c r="G570" t="s">
        <v>29</v>
      </c>
      <c r="H570" t="s">
        <v>30</v>
      </c>
      <c r="I570" t="s">
        <v>409</v>
      </c>
      <c r="J570" t="s">
        <v>130</v>
      </c>
    </row>
    <row r="571" spans="1:10" x14ac:dyDescent="0.25">
      <c r="A571" s="1">
        <v>45118</v>
      </c>
      <c r="B571" t="s">
        <v>601</v>
      </c>
      <c r="D571">
        <v>99000</v>
      </c>
      <c r="E571">
        <v>38353995</v>
      </c>
      <c r="F571" t="s">
        <v>475</v>
      </c>
      <c r="G571" t="s">
        <v>57</v>
      </c>
      <c r="H571" t="s">
        <v>30</v>
      </c>
      <c r="I571" t="s">
        <v>31</v>
      </c>
      <c r="J571" t="s">
        <v>130</v>
      </c>
    </row>
    <row r="572" spans="1:10" x14ac:dyDescent="0.25">
      <c r="A572" s="1">
        <v>45119</v>
      </c>
      <c r="B572" t="s">
        <v>142</v>
      </c>
      <c r="D572">
        <v>39666.666666666657</v>
      </c>
      <c r="E572">
        <v>38393661.666666664</v>
      </c>
      <c r="F572" t="s">
        <v>360</v>
      </c>
      <c r="G572" t="s">
        <v>29</v>
      </c>
      <c r="H572" t="s">
        <v>30</v>
      </c>
      <c r="I572" t="s">
        <v>31</v>
      </c>
      <c r="J572" t="s">
        <v>437</v>
      </c>
    </row>
    <row r="573" spans="1:10" x14ac:dyDescent="0.25">
      <c r="A573" s="1">
        <v>45119</v>
      </c>
      <c r="B573" t="s">
        <v>527</v>
      </c>
      <c r="D573">
        <v>39666.666666666657</v>
      </c>
      <c r="E573">
        <v>38433328.333333328</v>
      </c>
      <c r="F573" t="s">
        <v>362</v>
      </c>
      <c r="G573" t="s">
        <v>29</v>
      </c>
      <c r="H573" t="s">
        <v>30</v>
      </c>
      <c r="I573" t="s">
        <v>31</v>
      </c>
      <c r="J573" t="s">
        <v>437</v>
      </c>
    </row>
    <row r="574" spans="1:10" x14ac:dyDescent="0.25">
      <c r="A574" s="1">
        <v>45119</v>
      </c>
      <c r="B574" t="s">
        <v>602</v>
      </c>
      <c r="D574">
        <v>39666.666666666657</v>
      </c>
      <c r="E574">
        <v>38472994.999999993</v>
      </c>
      <c r="F574" t="s">
        <v>364</v>
      </c>
      <c r="G574" t="s">
        <v>29</v>
      </c>
      <c r="H574" t="s">
        <v>30</v>
      </c>
      <c r="I574" t="s">
        <v>31</v>
      </c>
      <c r="J574" t="s">
        <v>437</v>
      </c>
    </row>
    <row r="575" spans="1:10" x14ac:dyDescent="0.25">
      <c r="A575" s="1">
        <v>45119</v>
      </c>
      <c r="B575" t="s">
        <v>117</v>
      </c>
      <c r="D575">
        <v>99000</v>
      </c>
      <c r="E575">
        <v>38571994.999999993</v>
      </c>
      <c r="F575" t="s">
        <v>360</v>
      </c>
      <c r="G575" t="s">
        <v>57</v>
      </c>
      <c r="H575" t="s">
        <v>30</v>
      </c>
      <c r="I575" t="s">
        <v>31</v>
      </c>
      <c r="J575" t="s">
        <v>130</v>
      </c>
    </row>
    <row r="576" spans="1:10" x14ac:dyDescent="0.25">
      <c r="A576" s="1">
        <v>45119</v>
      </c>
      <c r="B576" t="s">
        <v>576</v>
      </c>
      <c r="D576">
        <v>99000</v>
      </c>
      <c r="E576">
        <v>38670994.999999993</v>
      </c>
      <c r="F576" t="s">
        <v>362</v>
      </c>
      <c r="G576" t="s">
        <v>57</v>
      </c>
      <c r="H576" t="s">
        <v>30</v>
      </c>
      <c r="I576" t="s">
        <v>31</v>
      </c>
      <c r="J576" t="s">
        <v>130</v>
      </c>
    </row>
    <row r="577" spans="1:10" x14ac:dyDescent="0.25">
      <c r="A577" s="1">
        <v>45119</v>
      </c>
      <c r="B577" t="s">
        <v>603</v>
      </c>
      <c r="D577">
        <v>99000</v>
      </c>
      <c r="E577">
        <v>38769994.999999993</v>
      </c>
      <c r="F577" t="s">
        <v>364</v>
      </c>
      <c r="G577" t="s">
        <v>57</v>
      </c>
      <c r="H577" t="s">
        <v>30</v>
      </c>
      <c r="I577" t="s">
        <v>31</v>
      </c>
      <c r="J577" t="s">
        <v>130</v>
      </c>
    </row>
    <row r="578" spans="1:10" x14ac:dyDescent="0.25">
      <c r="A578" s="1">
        <v>45120</v>
      </c>
      <c r="B578" t="s">
        <v>200</v>
      </c>
      <c r="D578">
        <v>38000</v>
      </c>
      <c r="E578">
        <v>38807994.999999993</v>
      </c>
      <c r="F578" t="s">
        <v>104</v>
      </c>
      <c r="G578" t="s">
        <v>57</v>
      </c>
      <c r="H578" t="s">
        <v>45</v>
      </c>
      <c r="I578" t="s">
        <v>46</v>
      </c>
      <c r="J578" t="s">
        <v>130</v>
      </c>
    </row>
    <row r="579" spans="1:10" x14ac:dyDescent="0.25">
      <c r="A579" s="1">
        <v>45124</v>
      </c>
      <c r="B579" t="s">
        <v>604</v>
      </c>
      <c r="D579">
        <v>38000</v>
      </c>
      <c r="E579">
        <v>38845994.999999993</v>
      </c>
      <c r="F579" t="s">
        <v>411</v>
      </c>
      <c r="G579" t="s">
        <v>29</v>
      </c>
      <c r="H579" t="s">
        <v>50</v>
      </c>
      <c r="I579" t="s">
        <v>46</v>
      </c>
      <c r="J579" t="s">
        <v>130</v>
      </c>
    </row>
    <row r="580" spans="1:10" x14ac:dyDescent="0.25">
      <c r="A580" s="1">
        <v>45124</v>
      </c>
      <c r="B580" t="s">
        <v>605</v>
      </c>
      <c r="D580">
        <v>25000</v>
      </c>
      <c r="E580">
        <v>38870994.999999993</v>
      </c>
      <c r="F580" t="s">
        <v>579</v>
      </c>
      <c r="G580" t="s">
        <v>57</v>
      </c>
      <c r="H580" t="s">
        <v>155</v>
      </c>
      <c r="I580" t="s">
        <v>46</v>
      </c>
      <c r="J580" t="s">
        <v>130</v>
      </c>
    </row>
    <row r="581" spans="1:10" x14ac:dyDescent="0.25">
      <c r="A581" s="1">
        <v>45125</v>
      </c>
      <c r="B581" t="s">
        <v>606</v>
      </c>
      <c r="D581">
        <v>114000</v>
      </c>
      <c r="E581">
        <v>38984994.999999993</v>
      </c>
      <c r="F581" t="s">
        <v>607</v>
      </c>
      <c r="G581" t="s">
        <v>57</v>
      </c>
      <c r="H581" t="s">
        <v>50</v>
      </c>
      <c r="I581" t="s">
        <v>46</v>
      </c>
      <c r="J581" t="s">
        <v>130</v>
      </c>
    </row>
    <row r="582" spans="1:10" x14ac:dyDescent="0.25">
      <c r="A582" s="1">
        <v>45131</v>
      </c>
      <c r="B582" t="s">
        <v>608</v>
      </c>
      <c r="D582">
        <v>25000</v>
      </c>
      <c r="E582">
        <v>39009994.999999993</v>
      </c>
      <c r="F582" t="s">
        <v>421</v>
      </c>
      <c r="G582" t="s">
        <v>57</v>
      </c>
      <c r="H582" t="s">
        <v>36</v>
      </c>
      <c r="I582" t="s">
        <v>46</v>
      </c>
      <c r="J582" t="s">
        <v>130</v>
      </c>
    </row>
    <row r="583" spans="1:10" x14ac:dyDescent="0.25">
      <c r="A583" s="1">
        <v>45131</v>
      </c>
      <c r="B583" t="s">
        <v>609</v>
      </c>
      <c r="D583">
        <v>25000</v>
      </c>
      <c r="E583">
        <v>39034994.999999993</v>
      </c>
      <c r="F583" t="s">
        <v>487</v>
      </c>
      <c r="G583" t="s">
        <v>57</v>
      </c>
      <c r="H583" t="s">
        <v>155</v>
      </c>
      <c r="I583" t="s">
        <v>46</v>
      </c>
      <c r="J583" t="s">
        <v>130</v>
      </c>
    </row>
    <row r="584" spans="1:10" x14ac:dyDescent="0.25">
      <c r="A584" s="1">
        <v>45132</v>
      </c>
      <c r="B584" t="s">
        <v>610</v>
      </c>
      <c r="D584">
        <v>49000</v>
      </c>
      <c r="E584">
        <v>39083994.999999993</v>
      </c>
      <c r="F584" t="s">
        <v>565</v>
      </c>
      <c r="G584" t="s">
        <v>29</v>
      </c>
      <c r="H584" t="s">
        <v>50</v>
      </c>
      <c r="I584" t="s">
        <v>46</v>
      </c>
      <c r="J584" t="s">
        <v>130</v>
      </c>
    </row>
    <row r="585" spans="1:10" x14ac:dyDescent="0.25">
      <c r="A585" s="1">
        <v>45132</v>
      </c>
      <c r="B585" t="s">
        <v>611</v>
      </c>
      <c r="D585">
        <v>25000</v>
      </c>
      <c r="E585">
        <v>39108994.999999993</v>
      </c>
      <c r="F585" t="s">
        <v>487</v>
      </c>
      <c r="G585" t="s">
        <v>57</v>
      </c>
      <c r="H585" t="s">
        <v>155</v>
      </c>
      <c r="I585" t="s">
        <v>46</v>
      </c>
      <c r="J585" t="s">
        <v>130</v>
      </c>
    </row>
    <row r="586" spans="1:10" x14ac:dyDescent="0.25">
      <c r="A586" s="1">
        <v>45132</v>
      </c>
      <c r="B586" t="s">
        <v>612</v>
      </c>
      <c r="D586">
        <v>25000</v>
      </c>
      <c r="E586">
        <v>39133994.999999993</v>
      </c>
      <c r="F586" t="s">
        <v>524</v>
      </c>
      <c r="G586" t="s">
        <v>29</v>
      </c>
      <c r="H586" t="s">
        <v>30</v>
      </c>
      <c r="I586" t="s">
        <v>31</v>
      </c>
      <c r="J586" t="s">
        <v>130</v>
      </c>
    </row>
    <row r="587" spans="1:10" x14ac:dyDescent="0.25">
      <c r="A587" s="1">
        <v>45133</v>
      </c>
      <c r="B587" t="s">
        <v>516</v>
      </c>
      <c r="D587">
        <v>25000</v>
      </c>
      <c r="E587">
        <v>39158994.999999993</v>
      </c>
      <c r="F587" t="s">
        <v>377</v>
      </c>
      <c r="G587" t="s">
        <v>57</v>
      </c>
      <c r="H587" t="s">
        <v>378</v>
      </c>
      <c r="I587" t="s">
        <v>31</v>
      </c>
      <c r="J587" t="s">
        <v>130</v>
      </c>
    </row>
    <row r="588" spans="1:10" x14ac:dyDescent="0.25">
      <c r="A588" s="1">
        <v>45136</v>
      </c>
      <c r="B588" t="s">
        <v>582</v>
      </c>
      <c r="D588">
        <v>25000</v>
      </c>
      <c r="E588">
        <v>39183994.999999993</v>
      </c>
      <c r="F588" t="s">
        <v>562</v>
      </c>
      <c r="G588" t="s">
        <v>57</v>
      </c>
      <c r="H588" t="s">
        <v>30</v>
      </c>
      <c r="I588" t="s">
        <v>31</v>
      </c>
      <c r="J588" t="s">
        <v>130</v>
      </c>
    </row>
    <row r="589" spans="1:10" x14ac:dyDescent="0.25">
      <c r="A589" s="1">
        <v>45137</v>
      </c>
      <c r="B589" t="s">
        <v>613</v>
      </c>
      <c r="D589">
        <v>25000</v>
      </c>
      <c r="E589">
        <v>39208994.999999993</v>
      </c>
      <c r="F589" t="s">
        <v>403</v>
      </c>
      <c r="G589" t="s">
        <v>57</v>
      </c>
      <c r="H589" t="s">
        <v>50</v>
      </c>
      <c r="I589" t="s">
        <v>46</v>
      </c>
      <c r="J589" t="s">
        <v>130</v>
      </c>
    </row>
    <row r="590" spans="1:10" x14ac:dyDescent="0.25">
      <c r="A590" s="1">
        <v>45141</v>
      </c>
      <c r="B590" t="s">
        <v>614</v>
      </c>
      <c r="D590">
        <v>38000</v>
      </c>
      <c r="E590">
        <v>39246994.999999993</v>
      </c>
      <c r="F590" t="s">
        <v>411</v>
      </c>
      <c r="G590" t="s">
        <v>29</v>
      </c>
      <c r="H590" t="s">
        <v>50</v>
      </c>
      <c r="I590" t="s">
        <v>46</v>
      </c>
      <c r="J590" t="s">
        <v>130</v>
      </c>
    </row>
    <row r="591" spans="1:10" x14ac:dyDescent="0.25">
      <c r="A591" s="1">
        <v>45141</v>
      </c>
      <c r="B591" t="s">
        <v>615</v>
      </c>
      <c r="D591">
        <v>99000</v>
      </c>
      <c r="E591">
        <v>39345994.999999993</v>
      </c>
      <c r="F591" t="s">
        <v>475</v>
      </c>
      <c r="G591" t="s">
        <v>57</v>
      </c>
      <c r="H591" t="s">
        <v>30</v>
      </c>
      <c r="I591" t="s">
        <v>31</v>
      </c>
      <c r="J591" t="s">
        <v>130</v>
      </c>
    </row>
    <row r="592" spans="1:10" x14ac:dyDescent="0.25">
      <c r="A592" s="1">
        <v>45144</v>
      </c>
      <c r="B592" t="s">
        <v>361</v>
      </c>
      <c r="D592">
        <v>25000</v>
      </c>
      <c r="E592">
        <v>39370994.999999993</v>
      </c>
      <c r="F592" t="s">
        <v>151</v>
      </c>
      <c r="G592" t="s">
        <v>57</v>
      </c>
      <c r="H592" t="s">
        <v>41</v>
      </c>
      <c r="I592" t="s">
        <v>31</v>
      </c>
      <c r="J592" t="s">
        <v>130</v>
      </c>
    </row>
    <row r="593" spans="1:10" x14ac:dyDescent="0.25">
      <c r="A593" s="1">
        <v>45144</v>
      </c>
      <c r="B593" t="s">
        <v>471</v>
      </c>
      <c r="D593">
        <v>25000</v>
      </c>
      <c r="E593">
        <v>39395994.999999993</v>
      </c>
      <c r="F593" t="s">
        <v>151</v>
      </c>
      <c r="G593" t="s">
        <v>57</v>
      </c>
      <c r="H593" t="s">
        <v>41</v>
      </c>
      <c r="I593" t="s">
        <v>31</v>
      </c>
      <c r="J593" t="s">
        <v>130</v>
      </c>
    </row>
    <row r="594" spans="1:10" x14ac:dyDescent="0.25">
      <c r="A594" s="1">
        <v>45144</v>
      </c>
      <c r="B594" t="s">
        <v>481</v>
      </c>
      <c r="D594">
        <v>25000</v>
      </c>
      <c r="E594">
        <v>39420994.999999993</v>
      </c>
      <c r="F594" t="s">
        <v>151</v>
      </c>
      <c r="G594" t="s">
        <v>57</v>
      </c>
      <c r="H594" t="s">
        <v>41</v>
      </c>
      <c r="I594" t="s">
        <v>31</v>
      </c>
      <c r="J594" t="s">
        <v>130</v>
      </c>
    </row>
    <row r="595" spans="1:10" x14ac:dyDescent="0.25">
      <c r="A595" s="1">
        <v>45145</v>
      </c>
      <c r="B595" t="s">
        <v>208</v>
      </c>
      <c r="D595">
        <v>38000</v>
      </c>
      <c r="E595">
        <v>39458994.999999993</v>
      </c>
      <c r="F595" t="s">
        <v>104</v>
      </c>
      <c r="G595" t="s">
        <v>57</v>
      </c>
      <c r="H595" t="s">
        <v>45</v>
      </c>
      <c r="I595" t="s">
        <v>46</v>
      </c>
      <c r="J595" t="s">
        <v>130</v>
      </c>
    </row>
    <row r="596" spans="1:10" x14ac:dyDescent="0.25">
      <c r="A596" s="1">
        <v>45147</v>
      </c>
      <c r="B596" t="s">
        <v>584</v>
      </c>
      <c r="D596">
        <v>38000</v>
      </c>
      <c r="E596">
        <v>39496994.999999993</v>
      </c>
      <c r="F596" t="s">
        <v>328</v>
      </c>
      <c r="G596" t="s">
        <v>29</v>
      </c>
      <c r="H596" t="s">
        <v>30</v>
      </c>
      <c r="I596" t="s">
        <v>31</v>
      </c>
      <c r="J596" t="s">
        <v>130</v>
      </c>
    </row>
    <row r="597" spans="1:10" x14ac:dyDescent="0.25">
      <c r="A597" s="1">
        <v>45149</v>
      </c>
      <c r="B597" t="s">
        <v>616</v>
      </c>
      <c r="D597">
        <v>25000</v>
      </c>
      <c r="E597">
        <v>39521994.999999993</v>
      </c>
      <c r="F597" t="s">
        <v>617</v>
      </c>
      <c r="G597" t="s">
        <v>57</v>
      </c>
      <c r="H597" t="s">
        <v>155</v>
      </c>
      <c r="I597" t="s">
        <v>46</v>
      </c>
      <c r="J597" t="s">
        <v>130</v>
      </c>
    </row>
    <row r="598" spans="1:10" x14ac:dyDescent="0.25">
      <c r="A598" s="1">
        <v>45150</v>
      </c>
      <c r="B598" t="s">
        <v>618</v>
      </c>
      <c r="D598">
        <v>25000</v>
      </c>
      <c r="E598">
        <v>39546994.999999993</v>
      </c>
      <c r="F598" t="s">
        <v>449</v>
      </c>
      <c r="G598" t="s">
        <v>57</v>
      </c>
      <c r="H598" t="s">
        <v>155</v>
      </c>
      <c r="I598" t="s">
        <v>46</v>
      </c>
      <c r="J598" t="s">
        <v>130</v>
      </c>
    </row>
    <row r="599" spans="1:10" x14ac:dyDescent="0.25">
      <c r="A599" s="1">
        <v>45151</v>
      </c>
      <c r="B599" t="s">
        <v>619</v>
      </c>
      <c r="D599">
        <v>59000</v>
      </c>
      <c r="E599">
        <v>39605994.999999993</v>
      </c>
      <c r="F599" t="s">
        <v>356</v>
      </c>
      <c r="G599" t="s">
        <v>57</v>
      </c>
      <c r="H599" t="s">
        <v>50</v>
      </c>
      <c r="I599" t="s">
        <v>46</v>
      </c>
      <c r="J599" t="s">
        <v>130</v>
      </c>
    </row>
    <row r="600" spans="1:10" x14ac:dyDescent="0.25">
      <c r="A600" s="1">
        <v>45151</v>
      </c>
      <c r="B600" t="s">
        <v>620</v>
      </c>
      <c r="D600">
        <v>25000</v>
      </c>
      <c r="E600">
        <v>39630994.999999993</v>
      </c>
      <c r="F600" t="s">
        <v>461</v>
      </c>
      <c r="G600" t="s">
        <v>57</v>
      </c>
      <c r="H600" t="s">
        <v>155</v>
      </c>
      <c r="I600" t="s">
        <v>46</v>
      </c>
      <c r="J600" t="s">
        <v>130</v>
      </c>
    </row>
    <row r="601" spans="1:10" x14ac:dyDescent="0.25">
      <c r="A601" s="1">
        <v>45155</v>
      </c>
      <c r="B601" t="s">
        <v>105</v>
      </c>
      <c r="D601">
        <v>39675</v>
      </c>
      <c r="E601">
        <v>39670669.999999993</v>
      </c>
      <c r="F601" t="s">
        <v>360</v>
      </c>
      <c r="G601" t="s">
        <v>29</v>
      </c>
      <c r="H601" t="s">
        <v>30</v>
      </c>
      <c r="I601" t="s">
        <v>31</v>
      </c>
      <c r="J601" t="s">
        <v>437</v>
      </c>
    </row>
    <row r="602" spans="1:10" x14ac:dyDescent="0.25">
      <c r="A602" s="1">
        <v>45155</v>
      </c>
      <c r="B602" t="s">
        <v>602</v>
      </c>
      <c r="D602">
        <v>39675</v>
      </c>
      <c r="E602">
        <v>39710344.999999993</v>
      </c>
      <c r="F602" t="s">
        <v>362</v>
      </c>
      <c r="G602" t="s">
        <v>29</v>
      </c>
      <c r="H602" t="s">
        <v>30</v>
      </c>
      <c r="I602" t="s">
        <v>31</v>
      </c>
      <c r="J602" t="s">
        <v>437</v>
      </c>
    </row>
    <row r="603" spans="1:10" x14ac:dyDescent="0.25">
      <c r="A603" s="1">
        <v>45155</v>
      </c>
      <c r="B603" t="s">
        <v>621</v>
      </c>
      <c r="D603">
        <v>39675</v>
      </c>
      <c r="E603">
        <v>39750019.999999993</v>
      </c>
      <c r="F603" t="s">
        <v>364</v>
      </c>
      <c r="G603" t="s">
        <v>29</v>
      </c>
      <c r="H603" t="s">
        <v>30</v>
      </c>
      <c r="I603" t="s">
        <v>31</v>
      </c>
      <c r="J603" t="s">
        <v>437</v>
      </c>
    </row>
    <row r="604" spans="1:10" x14ac:dyDescent="0.25">
      <c r="A604" s="1">
        <v>45155</v>
      </c>
      <c r="B604" t="s">
        <v>367</v>
      </c>
      <c r="D604">
        <v>99000</v>
      </c>
      <c r="E604">
        <v>39849019.999999993</v>
      </c>
      <c r="F604" t="s">
        <v>360</v>
      </c>
      <c r="G604" t="s">
        <v>57</v>
      </c>
      <c r="H604" t="s">
        <v>30</v>
      </c>
      <c r="I604" t="s">
        <v>31</v>
      </c>
      <c r="J604" t="s">
        <v>130</v>
      </c>
    </row>
    <row r="605" spans="1:10" x14ac:dyDescent="0.25">
      <c r="A605" s="1">
        <v>45155</v>
      </c>
      <c r="B605" t="s">
        <v>603</v>
      </c>
      <c r="D605">
        <v>99000</v>
      </c>
      <c r="E605">
        <v>39948019.999999993</v>
      </c>
      <c r="F605" t="s">
        <v>362</v>
      </c>
      <c r="G605" t="s">
        <v>57</v>
      </c>
      <c r="H605" t="s">
        <v>30</v>
      </c>
      <c r="I605" t="s">
        <v>31</v>
      </c>
      <c r="J605" t="s">
        <v>130</v>
      </c>
    </row>
    <row r="606" spans="1:10" x14ac:dyDescent="0.25">
      <c r="A606" s="1">
        <v>45155</v>
      </c>
      <c r="B606" t="s">
        <v>622</v>
      </c>
      <c r="D606">
        <v>99000</v>
      </c>
      <c r="E606">
        <v>40047019.999999993</v>
      </c>
      <c r="F606" t="s">
        <v>364</v>
      </c>
      <c r="G606" t="s">
        <v>57</v>
      </c>
      <c r="H606" t="s">
        <v>30</v>
      </c>
      <c r="I606" t="s">
        <v>31</v>
      </c>
      <c r="J606" t="s">
        <v>130</v>
      </c>
    </row>
    <row r="607" spans="1:10" x14ac:dyDescent="0.25">
      <c r="A607" s="1">
        <v>45156</v>
      </c>
      <c r="B607" t="s">
        <v>623</v>
      </c>
      <c r="D607">
        <v>25000</v>
      </c>
      <c r="E607">
        <v>40072019.999999993</v>
      </c>
      <c r="F607" t="s">
        <v>160</v>
      </c>
      <c r="G607" t="s">
        <v>29</v>
      </c>
      <c r="H607" t="s">
        <v>30</v>
      </c>
      <c r="I607" t="s">
        <v>31</v>
      </c>
      <c r="J607" t="s">
        <v>130</v>
      </c>
    </row>
    <row r="608" spans="1:10" x14ac:dyDescent="0.25">
      <c r="A608" s="1">
        <v>45161</v>
      </c>
      <c r="B608" t="s">
        <v>624</v>
      </c>
      <c r="D608">
        <v>38000</v>
      </c>
      <c r="E608">
        <v>40110019.999999993</v>
      </c>
      <c r="F608" t="s">
        <v>431</v>
      </c>
      <c r="G608" t="s">
        <v>29</v>
      </c>
      <c r="H608" t="s">
        <v>432</v>
      </c>
      <c r="I608" t="s">
        <v>409</v>
      </c>
      <c r="J608" t="s">
        <v>130</v>
      </c>
    </row>
    <row r="609" spans="1:10" x14ac:dyDescent="0.25">
      <c r="A609" s="1">
        <v>45162</v>
      </c>
      <c r="B609" t="s">
        <v>260</v>
      </c>
      <c r="D609">
        <v>25000</v>
      </c>
      <c r="E609">
        <v>40135019.999999993</v>
      </c>
      <c r="F609" t="s">
        <v>297</v>
      </c>
      <c r="G609" t="s">
        <v>29</v>
      </c>
      <c r="H609" t="s">
        <v>30</v>
      </c>
      <c r="I609" t="s">
        <v>31</v>
      </c>
      <c r="J609" t="s">
        <v>130</v>
      </c>
    </row>
    <row r="610" spans="1:10" x14ac:dyDescent="0.25">
      <c r="A610" s="1">
        <v>45162</v>
      </c>
      <c r="B610" t="s">
        <v>426</v>
      </c>
      <c r="D610">
        <v>25000</v>
      </c>
      <c r="E610">
        <v>40160019.999999993</v>
      </c>
      <c r="F610" t="s">
        <v>297</v>
      </c>
      <c r="G610" t="s">
        <v>29</v>
      </c>
      <c r="H610" t="s">
        <v>30</v>
      </c>
      <c r="I610" t="s">
        <v>31</v>
      </c>
      <c r="J610" t="s">
        <v>130</v>
      </c>
    </row>
    <row r="611" spans="1:10" x14ac:dyDescent="0.25">
      <c r="A611" s="1">
        <v>45166</v>
      </c>
      <c r="B611" t="s">
        <v>625</v>
      </c>
      <c r="D611">
        <v>99000</v>
      </c>
      <c r="E611">
        <v>40259019.999999993</v>
      </c>
      <c r="F611" t="s">
        <v>475</v>
      </c>
      <c r="G611" t="s">
        <v>57</v>
      </c>
      <c r="H611" t="s">
        <v>30</v>
      </c>
      <c r="I611" t="s">
        <v>31</v>
      </c>
      <c r="J611" t="s">
        <v>130</v>
      </c>
    </row>
    <row r="612" spans="1:10" x14ac:dyDescent="0.25">
      <c r="A612" s="1">
        <v>45166</v>
      </c>
      <c r="B612" t="s">
        <v>477</v>
      </c>
      <c r="D612">
        <v>25000</v>
      </c>
      <c r="E612">
        <v>40284019.999999993</v>
      </c>
      <c r="F612" t="s">
        <v>67</v>
      </c>
      <c r="G612" t="s">
        <v>29</v>
      </c>
      <c r="H612" t="s">
        <v>30</v>
      </c>
      <c r="I612" t="s">
        <v>31</v>
      </c>
      <c r="J612" t="s">
        <v>130</v>
      </c>
    </row>
    <row r="613" spans="1:10" x14ac:dyDescent="0.25">
      <c r="A613" s="1">
        <v>45166</v>
      </c>
      <c r="B613" t="s">
        <v>417</v>
      </c>
      <c r="D613">
        <v>25000</v>
      </c>
      <c r="E613">
        <v>40309019.999999993</v>
      </c>
      <c r="F613" t="s">
        <v>67</v>
      </c>
      <c r="G613" t="s">
        <v>29</v>
      </c>
      <c r="H613" t="s">
        <v>30</v>
      </c>
      <c r="I613" t="s">
        <v>31</v>
      </c>
      <c r="J613" t="s">
        <v>130</v>
      </c>
    </row>
    <row r="614" spans="1:10" x14ac:dyDescent="0.25">
      <c r="A614" s="1">
        <v>45166</v>
      </c>
      <c r="B614" t="s">
        <v>626</v>
      </c>
      <c r="D614">
        <v>25000</v>
      </c>
      <c r="E614">
        <v>40334019.999999993</v>
      </c>
      <c r="F614" t="s">
        <v>485</v>
      </c>
      <c r="G614" t="s">
        <v>57</v>
      </c>
      <c r="H614" t="s">
        <v>155</v>
      </c>
      <c r="I614" t="s">
        <v>46</v>
      </c>
      <c r="J614" t="s">
        <v>130</v>
      </c>
    </row>
    <row r="615" spans="1:10" x14ac:dyDescent="0.25">
      <c r="A615" s="1">
        <v>45166</v>
      </c>
      <c r="B615" t="s">
        <v>627</v>
      </c>
      <c r="D615">
        <v>25000</v>
      </c>
      <c r="E615">
        <v>40359019.999999993</v>
      </c>
      <c r="F615" t="s">
        <v>485</v>
      </c>
      <c r="G615" t="s">
        <v>57</v>
      </c>
      <c r="H615" t="s">
        <v>155</v>
      </c>
      <c r="I615" t="s">
        <v>46</v>
      </c>
      <c r="J615" t="s">
        <v>130</v>
      </c>
    </row>
    <row r="616" spans="1:10" x14ac:dyDescent="0.25">
      <c r="A616" s="1">
        <v>45166</v>
      </c>
      <c r="B616" t="s">
        <v>628</v>
      </c>
      <c r="D616">
        <v>25000</v>
      </c>
      <c r="E616">
        <v>40384019.999999993</v>
      </c>
      <c r="F616" t="s">
        <v>485</v>
      </c>
      <c r="G616" t="s">
        <v>57</v>
      </c>
      <c r="H616" t="s">
        <v>155</v>
      </c>
      <c r="I616" t="s">
        <v>46</v>
      </c>
      <c r="J616" t="s">
        <v>130</v>
      </c>
    </row>
    <row r="617" spans="1:10" x14ac:dyDescent="0.25">
      <c r="A617" s="1">
        <v>45166</v>
      </c>
      <c r="B617" t="s">
        <v>629</v>
      </c>
      <c r="D617">
        <v>14850</v>
      </c>
      <c r="E617">
        <v>40398869.999999993</v>
      </c>
      <c r="G617" t="s">
        <v>29</v>
      </c>
      <c r="H617" t="s">
        <v>30</v>
      </c>
      <c r="I617" t="s">
        <v>409</v>
      </c>
      <c r="J617" t="s">
        <v>203</v>
      </c>
    </row>
    <row r="618" spans="1:10" x14ac:dyDescent="0.25">
      <c r="A618" s="1">
        <v>45168</v>
      </c>
      <c r="B618" t="s">
        <v>630</v>
      </c>
      <c r="D618">
        <v>25000</v>
      </c>
      <c r="E618">
        <v>40423869.999999993</v>
      </c>
      <c r="F618" t="s">
        <v>403</v>
      </c>
      <c r="G618" t="s">
        <v>57</v>
      </c>
      <c r="H618" t="s">
        <v>50</v>
      </c>
      <c r="I618" t="s">
        <v>46</v>
      </c>
      <c r="J618" t="s">
        <v>130</v>
      </c>
    </row>
    <row r="619" spans="1:10" x14ac:dyDescent="0.25">
      <c r="A619" s="1">
        <v>45174</v>
      </c>
      <c r="B619" t="s">
        <v>631</v>
      </c>
      <c r="D619">
        <v>49000</v>
      </c>
      <c r="E619">
        <v>40472869.999999993</v>
      </c>
      <c r="F619" t="s">
        <v>411</v>
      </c>
      <c r="G619" t="s">
        <v>29</v>
      </c>
      <c r="H619" t="s">
        <v>50</v>
      </c>
      <c r="I619" t="s">
        <v>46</v>
      </c>
      <c r="J619" t="s">
        <v>130</v>
      </c>
    </row>
    <row r="620" spans="1:10" x14ac:dyDescent="0.25">
      <c r="A620" s="1">
        <v>45174</v>
      </c>
      <c r="B620" t="s">
        <v>276</v>
      </c>
      <c r="D620">
        <v>25000</v>
      </c>
      <c r="E620">
        <v>40497869.999999993</v>
      </c>
      <c r="F620" t="s">
        <v>311</v>
      </c>
      <c r="G620" t="s">
        <v>29</v>
      </c>
      <c r="H620" t="s">
        <v>30</v>
      </c>
      <c r="I620" t="s">
        <v>31</v>
      </c>
      <c r="J620" t="s">
        <v>130</v>
      </c>
    </row>
    <row r="621" spans="1:10" x14ac:dyDescent="0.25">
      <c r="A621" s="1">
        <v>45176</v>
      </c>
      <c r="B621" t="s">
        <v>632</v>
      </c>
      <c r="D621">
        <v>99000</v>
      </c>
      <c r="E621">
        <v>40596869.999999993</v>
      </c>
      <c r="F621" t="s">
        <v>475</v>
      </c>
      <c r="G621" t="s">
        <v>57</v>
      </c>
      <c r="H621" t="s">
        <v>30</v>
      </c>
      <c r="I621" t="s">
        <v>31</v>
      </c>
      <c r="J621" t="s">
        <v>130</v>
      </c>
    </row>
    <row r="622" spans="1:10" x14ac:dyDescent="0.25">
      <c r="A622" s="1">
        <v>45178</v>
      </c>
      <c r="B622" t="s">
        <v>633</v>
      </c>
      <c r="D622">
        <v>66000</v>
      </c>
      <c r="E622">
        <v>40662869.999999993</v>
      </c>
      <c r="F622" t="s">
        <v>565</v>
      </c>
      <c r="G622" t="s">
        <v>29</v>
      </c>
      <c r="H622" t="s">
        <v>50</v>
      </c>
      <c r="I622" t="s">
        <v>46</v>
      </c>
      <c r="J622" t="s">
        <v>130</v>
      </c>
    </row>
    <row r="623" spans="1:10" x14ac:dyDescent="0.25">
      <c r="A623" s="1">
        <v>45180</v>
      </c>
      <c r="B623" t="s">
        <v>634</v>
      </c>
      <c r="D623">
        <v>25000</v>
      </c>
      <c r="E623">
        <v>40687869.999999993</v>
      </c>
      <c r="F623" t="s">
        <v>524</v>
      </c>
      <c r="G623" t="s">
        <v>29</v>
      </c>
      <c r="H623" t="s">
        <v>30</v>
      </c>
      <c r="I623" t="s">
        <v>31</v>
      </c>
      <c r="J623" t="s">
        <v>130</v>
      </c>
    </row>
    <row r="624" spans="1:10" x14ac:dyDescent="0.25">
      <c r="A624" s="1">
        <v>45181</v>
      </c>
      <c r="B624" t="s">
        <v>585</v>
      </c>
      <c r="D624">
        <v>38000</v>
      </c>
      <c r="E624">
        <v>40725869.999999993</v>
      </c>
      <c r="F624" t="s">
        <v>328</v>
      </c>
      <c r="G624" t="s">
        <v>29</v>
      </c>
      <c r="H624" t="s">
        <v>30</v>
      </c>
      <c r="I624" t="s">
        <v>31</v>
      </c>
      <c r="J624" t="s">
        <v>130</v>
      </c>
    </row>
    <row r="625" spans="1:10" x14ac:dyDescent="0.25">
      <c r="A625" s="1">
        <v>45182</v>
      </c>
      <c r="B625" t="s">
        <v>368</v>
      </c>
      <c r="D625">
        <v>99000</v>
      </c>
      <c r="E625">
        <v>40824869.999999993</v>
      </c>
      <c r="F625" t="s">
        <v>360</v>
      </c>
      <c r="G625" t="s">
        <v>57</v>
      </c>
      <c r="H625" t="s">
        <v>30</v>
      </c>
      <c r="I625" t="s">
        <v>31</v>
      </c>
      <c r="J625" t="s">
        <v>130</v>
      </c>
    </row>
    <row r="626" spans="1:10" x14ac:dyDescent="0.25">
      <c r="A626" s="1">
        <v>45183</v>
      </c>
      <c r="B626" t="s">
        <v>621</v>
      </c>
      <c r="D626">
        <v>99000</v>
      </c>
      <c r="E626">
        <v>40923869.999999993</v>
      </c>
      <c r="F626" t="s">
        <v>362</v>
      </c>
      <c r="G626" t="s">
        <v>57</v>
      </c>
      <c r="H626" t="s">
        <v>30</v>
      </c>
      <c r="I626" t="s">
        <v>31</v>
      </c>
      <c r="J626" t="s">
        <v>130</v>
      </c>
    </row>
    <row r="627" spans="1:10" x14ac:dyDescent="0.25">
      <c r="A627" s="1">
        <v>45184</v>
      </c>
      <c r="B627" t="s">
        <v>635</v>
      </c>
      <c r="D627">
        <v>99000</v>
      </c>
      <c r="E627">
        <v>41022869.999999993</v>
      </c>
      <c r="F627" t="s">
        <v>364</v>
      </c>
      <c r="G627" t="s">
        <v>57</v>
      </c>
      <c r="H627" t="s">
        <v>30</v>
      </c>
      <c r="I627" t="s">
        <v>31</v>
      </c>
      <c r="J627" t="s">
        <v>130</v>
      </c>
    </row>
    <row r="628" spans="1:10" x14ac:dyDescent="0.25">
      <c r="A628" s="1">
        <v>45185</v>
      </c>
      <c r="B628" t="s">
        <v>369</v>
      </c>
      <c r="D628">
        <v>4675</v>
      </c>
      <c r="E628">
        <v>41027544.999999993</v>
      </c>
      <c r="F628" t="s">
        <v>360</v>
      </c>
      <c r="G628" t="s">
        <v>57</v>
      </c>
      <c r="H628" t="s">
        <v>30</v>
      </c>
      <c r="I628" t="s">
        <v>31</v>
      </c>
      <c r="J628" t="s">
        <v>437</v>
      </c>
    </row>
    <row r="629" spans="1:10" x14ac:dyDescent="0.25">
      <c r="A629" s="1">
        <v>45185</v>
      </c>
      <c r="B629" t="s">
        <v>636</v>
      </c>
      <c r="D629">
        <v>5000</v>
      </c>
      <c r="E629">
        <v>41032544.999999993</v>
      </c>
      <c r="F629" t="s">
        <v>360</v>
      </c>
      <c r="G629" t="s">
        <v>29</v>
      </c>
      <c r="H629" t="s">
        <v>30</v>
      </c>
      <c r="I629" t="s">
        <v>31</v>
      </c>
      <c r="J629" t="s">
        <v>437</v>
      </c>
    </row>
    <row r="630" spans="1:10" x14ac:dyDescent="0.25">
      <c r="A630" s="1">
        <v>45185</v>
      </c>
      <c r="B630" t="s">
        <v>145</v>
      </c>
      <c r="D630">
        <v>5000</v>
      </c>
      <c r="E630">
        <v>41037544.999999993</v>
      </c>
      <c r="F630" t="s">
        <v>360</v>
      </c>
      <c r="G630" t="s">
        <v>29</v>
      </c>
      <c r="H630" t="s">
        <v>30</v>
      </c>
      <c r="I630" t="s">
        <v>31</v>
      </c>
      <c r="J630" t="s">
        <v>437</v>
      </c>
    </row>
    <row r="631" spans="1:10" x14ac:dyDescent="0.25">
      <c r="A631" s="1">
        <v>45185</v>
      </c>
      <c r="B631" t="s">
        <v>329</v>
      </c>
      <c r="D631">
        <v>5000</v>
      </c>
      <c r="E631">
        <v>41042544.999999993</v>
      </c>
      <c r="F631" t="s">
        <v>360</v>
      </c>
      <c r="G631" t="s">
        <v>29</v>
      </c>
      <c r="H631" t="s">
        <v>30</v>
      </c>
      <c r="I631" t="s">
        <v>31</v>
      </c>
      <c r="J631" t="s">
        <v>437</v>
      </c>
    </row>
    <row r="632" spans="1:10" x14ac:dyDescent="0.25">
      <c r="A632" s="1">
        <v>45185</v>
      </c>
      <c r="B632" t="s">
        <v>398</v>
      </c>
      <c r="D632">
        <v>5000</v>
      </c>
      <c r="E632">
        <v>41047544.999999993</v>
      </c>
      <c r="F632" t="s">
        <v>360</v>
      </c>
      <c r="G632" t="s">
        <v>29</v>
      </c>
      <c r="H632" t="s">
        <v>30</v>
      </c>
      <c r="I632" t="s">
        <v>31</v>
      </c>
      <c r="J632" t="s">
        <v>437</v>
      </c>
    </row>
    <row r="633" spans="1:10" x14ac:dyDescent="0.25">
      <c r="A633" s="1">
        <v>45185</v>
      </c>
      <c r="B633" t="s">
        <v>429</v>
      </c>
      <c r="D633">
        <v>5000</v>
      </c>
      <c r="E633">
        <v>41052544.999999993</v>
      </c>
      <c r="F633" t="s">
        <v>360</v>
      </c>
      <c r="G633" t="s">
        <v>29</v>
      </c>
      <c r="H633" t="s">
        <v>30</v>
      </c>
      <c r="I633" t="s">
        <v>31</v>
      </c>
      <c r="J633" t="s">
        <v>437</v>
      </c>
    </row>
    <row r="634" spans="1:10" x14ac:dyDescent="0.25">
      <c r="A634" s="1">
        <v>45185</v>
      </c>
      <c r="B634" t="s">
        <v>500</v>
      </c>
      <c r="D634">
        <v>5000</v>
      </c>
      <c r="E634">
        <v>41057544.999999993</v>
      </c>
      <c r="F634" t="s">
        <v>360</v>
      </c>
      <c r="G634" t="s">
        <v>29</v>
      </c>
      <c r="H634" t="s">
        <v>30</v>
      </c>
      <c r="I634" t="s">
        <v>31</v>
      </c>
      <c r="J634" t="s">
        <v>437</v>
      </c>
    </row>
    <row r="635" spans="1:10" x14ac:dyDescent="0.25">
      <c r="A635" s="1">
        <v>45185</v>
      </c>
      <c r="B635" t="s">
        <v>370</v>
      </c>
      <c r="D635">
        <v>5000</v>
      </c>
      <c r="E635">
        <v>41062544.999999993</v>
      </c>
      <c r="F635" t="s">
        <v>360</v>
      </c>
      <c r="G635" t="s">
        <v>29</v>
      </c>
      <c r="H635" t="s">
        <v>30</v>
      </c>
      <c r="I635" t="s">
        <v>31</v>
      </c>
      <c r="J635" t="s">
        <v>437</v>
      </c>
    </row>
    <row r="636" spans="1:10" x14ac:dyDescent="0.25">
      <c r="A636" s="1">
        <v>45185</v>
      </c>
      <c r="B636" t="s">
        <v>637</v>
      </c>
      <c r="D636">
        <v>25000</v>
      </c>
      <c r="E636">
        <v>41087544.999999993</v>
      </c>
      <c r="F636" t="s">
        <v>421</v>
      </c>
      <c r="G636" t="s">
        <v>57</v>
      </c>
      <c r="H636" t="s">
        <v>36</v>
      </c>
      <c r="I636" t="s">
        <v>46</v>
      </c>
      <c r="J636" t="s">
        <v>130</v>
      </c>
    </row>
    <row r="637" spans="1:10" x14ac:dyDescent="0.25">
      <c r="A637" s="1">
        <v>45186</v>
      </c>
      <c r="B637" t="s">
        <v>638</v>
      </c>
      <c r="D637">
        <v>4675</v>
      </c>
      <c r="E637">
        <v>41092219.999999993</v>
      </c>
      <c r="F637" t="s">
        <v>362</v>
      </c>
      <c r="G637" t="s">
        <v>29</v>
      </c>
      <c r="H637" t="s">
        <v>30</v>
      </c>
      <c r="I637" t="s">
        <v>31</v>
      </c>
      <c r="J637" t="s">
        <v>437</v>
      </c>
    </row>
    <row r="638" spans="1:10" x14ac:dyDescent="0.25">
      <c r="A638" s="1">
        <v>45186</v>
      </c>
      <c r="B638" t="s">
        <v>622</v>
      </c>
      <c r="D638">
        <v>5000</v>
      </c>
      <c r="E638">
        <v>41097219.999999993</v>
      </c>
      <c r="F638" t="s">
        <v>362</v>
      </c>
      <c r="G638" t="s">
        <v>29</v>
      </c>
      <c r="H638" t="s">
        <v>30</v>
      </c>
      <c r="I638" t="s">
        <v>31</v>
      </c>
      <c r="J638" t="s">
        <v>437</v>
      </c>
    </row>
    <row r="639" spans="1:10" x14ac:dyDescent="0.25">
      <c r="A639" s="1">
        <v>45186</v>
      </c>
      <c r="B639" t="s">
        <v>635</v>
      </c>
      <c r="D639">
        <v>5000</v>
      </c>
      <c r="E639">
        <v>41102219.999999993</v>
      </c>
      <c r="F639" t="s">
        <v>362</v>
      </c>
      <c r="G639" t="s">
        <v>29</v>
      </c>
      <c r="H639" t="s">
        <v>30</v>
      </c>
      <c r="I639" t="s">
        <v>31</v>
      </c>
      <c r="J639" t="s">
        <v>437</v>
      </c>
    </row>
    <row r="640" spans="1:10" x14ac:dyDescent="0.25">
      <c r="A640" s="1">
        <v>45186</v>
      </c>
      <c r="B640" t="s">
        <v>639</v>
      </c>
      <c r="D640">
        <v>5000</v>
      </c>
      <c r="E640">
        <v>41107219.999999993</v>
      </c>
      <c r="F640" t="s">
        <v>362</v>
      </c>
      <c r="G640" t="s">
        <v>29</v>
      </c>
      <c r="H640" t="s">
        <v>30</v>
      </c>
      <c r="I640" t="s">
        <v>31</v>
      </c>
      <c r="J640" t="s">
        <v>437</v>
      </c>
    </row>
    <row r="641" spans="1:10" x14ac:dyDescent="0.25">
      <c r="A641" s="1">
        <v>45186</v>
      </c>
      <c r="B641" t="s">
        <v>640</v>
      </c>
      <c r="D641">
        <v>5000</v>
      </c>
      <c r="E641">
        <v>41112219.999999993</v>
      </c>
      <c r="F641" t="s">
        <v>362</v>
      </c>
      <c r="G641" t="s">
        <v>29</v>
      </c>
      <c r="H641" t="s">
        <v>30</v>
      </c>
      <c r="I641" t="s">
        <v>31</v>
      </c>
      <c r="J641" t="s">
        <v>437</v>
      </c>
    </row>
    <row r="642" spans="1:10" x14ac:dyDescent="0.25">
      <c r="A642" s="1">
        <v>45186</v>
      </c>
      <c r="B642" t="s">
        <v>641</v>
      </c>
      <c r="D642">
        <v>5000</v>
      </c>
      <c r="E642">
        <v>41117219.999999993</v>
      </c>
      <c r="F642" t="s">
        <v>362</v>
      </c>
      <c r="G642" t="s">
        <v>29</v>
      </c>
      <c r="H642" t="s">
        <v>30</v>
      </c>
      <c r="I642" t="s">
        <v>31</v>
      </c>
      <c r="J642" t="s">
        <v>437</v>
      </c>
    </row>
    <row r="643" spans="1:10" x14ac:dyDescent="0.25">
      <c r="A643" s="1">
        <v>45186</v>
      </c>
      <c r="B643" t="s">
        <v>642</v>
      </c>
      <c r="D643">
        <v>5000</v>
      </c>
      <c r="E643">
        <v>41122219.999999993</v>
      </c>
      <c r="F643" t="s">
        <v>362</v>
      </c>
      <c r="G643" t="s">
        <v>29</v>
      </c>
      <c r="H643" t="s">
        <v>30</v>
      </c>
      <c r="I643" t="s">
        <v>31</v>
      </c>
      <c r="J643" t="s">
        <v>437</v>
      </c>
    </row>
    <row r="644" spans="1:10" x14ac:dyDescent="0.25">
      <c r="A644" s="1">
        <v>45186</v>
      </c>
      <c r="B644" t="s">
        <v>643</v>
      </c>
      <c r="D644">
        <v>5000</v>
      </c>
      <c r="E644">
        <v>41127219.999999993</v>
      </c>
      <c r="F644" t="s">
        <v>362</v>
      </c>
      <c r="G644" t="s">
        <v>29</v>
      </c>
      <c r="H644" t="s">
        <v>30</v>
      </c>
      <c r="I644" t="s">
        <v>31</v>
      </c>
      <c r="J644" t="s">
        <v>437</v>
      </c>
    </row>
    <row r="645" spans="1:10" x14ac:dyDescent="0.25">
      <c r="A645" s="1">
        <v>45187</v>
      </c>
      <c r="B645" t="s">
        <v>639</v>
      </c>
      <c r="D645">
        <v>4675</v>
      </c>
      <c r="E645">
        <v>41131894.999999993</v>
      </c>
      <c r="F645" t="s">
        <v>364</v>
      </c>
      <c r="G645" t="s">
        <v>29</v>
      </c>
      <c r="H645" t="s">
        <v>30</v>
      </c>
      <c r="I645" t="s">
        <v>31</v>
      </c>
      <c r="J645" t="s">
        <v>437</v>
      </c>
    </row>
    <row r="646" spans="1:10" x14ac:dyDescent="0.25">
      <c r="A646" s="1">
        <v>45187</v>
      </c>
      <c r="B646" t="s">
        <v>640</v>
      </c>
      <c r="D646">
        <v>5000</v>
      </c>
      <c r="E646">
        <v>41136894.999999993</v>
      </c>
      <c r="F646" t="s">
        <v>364</v>
      </c>
      <c r="G646" t="s">
        <v>29</v>
      </c>
      <c r="H646" t="s">
        <v>30</v>
      </c>
      <c r="I646" t="s">
        <v>31</v>
      </c>
      <c r="J646" t="s">
        <v>437</v>
      </c>
    </row>
    <row r="647" spans="1:10" x14ac:dyDescent="0.25">
      <c r="A647" s="1">
        <v>45187</v>
      </c>
      <c r="B647" t="s">
        <v>641</v>
      </c>
      <c r="D647">
        <v>5000</v>
      </c>
      <c r="E647">
        <v>41141894.999999993</v>
      </c>
      <c r="F647" t="s">
        <v>364</v>
      </c>
      <c r="G647" t="s">
        <v>29</v>
      </c>
      <c r="H647" t="s">
        <v>30</v>
      </c>
      <c r="I647" t="s">
        <v>31</v>
      </c>
      <c r="J647" t="s">
        <v>437</v>
      </c>
    </row>
    <row r="648" spans="1:10" x14ac:dyDescent="0.25">
      <c r="A648" s="1">
        <v>45187</v>
      </c>
      <c r="B648" t="s">
        <v>642</v>
      </c>
      <c r="D648">
        <v>5000</v>
      </c>
      <c r="E648">
        <v>41146894.999999993</v>
      </c>
      <c r="F648" t="s">
        <v>364</v>
      </c>
      <c r="G648" t="s">
        <v>29</v>
      </c>
      <c r="H648" t="s">
        <v>30</v>
      </c>
      <c r="I648" t="s">
        <v>31</v>
      </c>
      <c r="J648" t="s">
        <v>437</v>
      </c>
    </row>
    <row r="649" spans="1:10" x14ac:dyDescent="0.25">
      <c r="A649" s="1">
        <v>45187</v>
      </c>
      <c r="B649" t="s">
        <v>643</v>
      </c>
      <c r="D649">
        <v>5000</v>
      </c>
      <c r="E649">
        <v>41151894.999999993</v>
      </c>
      <c r="F649" t="s">
        <v>364</v>
      </c>
      <c r="G649" t="s">
        <v>29</v>
      </c>
      <c r="H649" t="s">
        <v>30</v>
      </c>
      <c r="I649" t="s">
        <v>31</v>
      </c>
      <c r="J649" t="s">
        <v>437</v>
      </c>
    </row>
    <row r="650" spans="1:10" x14ac:dyDescent="0.25">
      <c r="A650" s="1">
        <v>45187</v>
      </c>
      <c r="B650" t="s">
        <v>638</v>
      </c>
      <c r="D650">
        <v>5000</v>
      </c>
      <c r="E650">
        <v>41156894.999999993</v>
      </c>
      <c r="F650" t="s">
        <v>364</v>
      </c>
      <c r="G650" t="s">
        <v>29</v>
      </c>
      <c r="H650" t="s">
        <v>30</v>
      </c>
      <c r="I650" t="s">
        <v>31</v>
      </c>
      <c r="J650" t="s">
        <v>437</v>
      </c>
    </row>
    <row r="651" spans="1:10" x14ac:dyDescent="0.25">
      <c r="A651" s="1">
        <v>45187</v>
      </c>
      <c r="B651" t="s">
        <v>644</v>
      </c>
      <c r="D651">
        <v>5000</v>
      </c>
      <c r="E651">
        <v>41161894.999999993</v>
      </c>
      <c r="F651" t="s">
        <v>364</v>
      </c>
      <c r="G651" t="s">
        <v>29</v>
      </c>
      <c r="H651" t="s">
        <v>30</v>
      </c>
      <c r="I651" t="s">
        <v>31</v>
      </c>
      <c r="J651" t="s">
        <v>437</v>
      </c>
    </row>
    <row r="652" spans="1:10" x14ac:dyDescent="0.25">
      <c r="A652" s="1">
        <v>45187</v>
      </c>
      <c r="B652" t="s">
        <v>645</v>
      </c>
      <c r="D652">
        <v>5000</v>
      </c>
      <c r="E652">
        <v>41166894.999999993</v>
      </c>
      <c r="F652" t="s">
        <v>364</v>
      </c>
      <c r="G652" t="s">
        <v>29</v>
      </c>
      <c r="H652" t="s">
        <v>30</v>
      </c>
      <c r="I652" t="s">
        <v>31</v>
      </c>
      <c r="J652" t="s">
        <v>437</v>
      </c>
    </row>
    <row r="653" spans="1:10" x14ac:dyDescent="0.25">
      <c r="A653" s="1">
        <v>45187</v>
      </c>
      <c r="B653" t="s">
        <v>646</v>
      </c>
      <c r="D653">
        <v>59000</v>
      </c>
      <c r="E653">
        <v>41225894.999999993</v>
      </c>
      <c r="F653" t="s">
        <v>356</v>
      </c>
      <c r="G653" t="s">
        <v>57</v>
      </c>
      <c r="H653" t="s">
        <v>50</v>
      </c>
      <c r="I653" t="s">
        <v>46</v>
      </c>
      <c r="J653" t="s">
        <v>130</v>
      </c>
    </row>
    <row r="654" spans="1:10" x14ac:dyDescent="0.25">
      <c r="A654" s="1">
        <v>45187</v>
      </c>
      <c r="B654" t="s">
        <v>647</v>
      </c>
      <c r="D654">
        <v>25000</v>
      </c>
      <c r="E654">
        <v>41250894.999999993</v>
      </c>
      <c r="F654" t="s">
        <v>160</v>
      </c>
      <c r="G654" t="s">
        <v>29</v>
      </c>
      <c r="H654" t="s">
        <v>30</v>
      </c>
      <c r="I654" t="s">
        <v>31</v>
      </c>
      <c r="J654" t="s">
        <v>130</v>
      </c>
    </row>
    <row r="655" spans="1:10" x14ac:dyDescent="0.25">
      <c r="A655" s="1">
        <v>45189</v>
      </c>
      <c r="B655" t="s">
        <v>648</v>
      </c>
      <c r="D655">
        <v>25000</v>
      </c>
      <c r="E655">
        <v>41275894.999999993</v>
      </c>
      <c r="F655" t="s">
        <v>408</v>
      </c>
      <c r="G655" t="s">
        <v>29</v>
      </c>
      <c r="H655" t="s">
        <v>30</v>
      </c>
      <c r="I655" t="s">
        <v>409</v>
      </c>
      <c r="J655" t="s">
        <v>130</v>
      </c>
    </row>
    <row r="656" spans="1:10" x14ac:dyDescent="0.25">
      <c r="A656" s="1">
        <v>45190</v>
      </c>
      <c r="B656" t="s">
        <v>649</v>
      </c>
      <c r="D656">
        <v>25000</v>
      </c>
      <c r="E656">
        <v>41300894.999999993</v>
      </c>
      <c r="F656" t="s">
        <v>579</v>
      </c>
      <c r="G656" t="s">
        <v>57</v>
      </c>
      <c r="H656" t="s">
        <v>155</v>
      </c>
      <c r="I656" t="s">
        <v>46</v>
      </c>
      <c r="J656" t="s">
        <v>130</v>
      </c>
    </row>
    <row r="657" spans="1:10" x14ac:dyDescent="0.25">
      <c r="A657" s="1">
        <v>45194</v>
      </c>
      <c r="B657" t="s">
        <v>650</v>
      </c>
      <c r="D657">
        <v>25000</v>
      </c>
      <c r="E657">
        <v>41325894.999999993</v>
      </c>
      <c r="F657" t="s">
        <v>487</v>
      </c>
      <c r="G657" t="s">
        <v>57</v>
      </c>
      <c r="H657" t="s">
        <v>155</v>
      </c>
      <c r="I657" t="s">
        <v>46</v>
      </c>
      <c r="J657" t="s">
        <v>130</v>
      </c>
    </row>
    <row r="658" spans="1:10" x14ac:dyDescent="0.25">
      <c r="A658" s="1">
        <v>45195</v>
      </c>
      <c r="B658" t="s">
        <v>636</v>
      </c>
      <c r="D658">
        <v>114000</v>
      </c>
      <c r="E658">
        <v>41439894.999999993</v>
      </c>
      <c r="F658" t="s">
        <v>107</v>
      </c>
      <c r="G658" t="s">
        <v>29</v>
      </c>
      <c r="H658" t="s">
        <v>36</v>
      </c>
      <c r="I658" t="s">
        <v>37</v>
      </c>
      <c r="J658" t="s">
        <v>130</v>
      </c>
    </row>
    <row r="659" spans="1:10" x14ac:dyDescent="0.25">
      <c r="A659" s="1">
        <v>45199</v>
      </c>
      <c r="B659" t="s">
        <v>651</v>
      </c>
      <c r="D659">
        <v>25000</v>
      </c>
      <c r="E659">
        <v>41464894.999999993</v>
      </c>
      <c r="F659" t="s">
        <v>403</v>
      </c>
      <c r="G659" t="s">
        <v>57</v>
      </c>
      <c r="H659" t="s">
        <v>50</v>
      </c>
      <c r="I659" t="s">
        <v>46</v>
      </c>
      <c r="J659" t="s">
        <v>130</v>
      </c>
    </row>
    <row r="660" spans="1:10" x14ac:dyDescent="0.25">
      <c r="A660" s="1">
        <v>45200</v>
      </c>
      <c r="B660" t="s">
        <v>652</v>
      </c>
      <c r="D660">
        <v>1000</v>
      </c>
      <c r="E660">
        <v>41465894.999999993</v>
      </c>
      <c r="F660" t="s">
        <v>411</v>
      </c>
      <c r="G660" t="s">
        <v>29</v>
      </c>
      <c r="H660" t="s">
        <v>50</v>
      </c>
      <c r="I660" t="s">
        <v>46</v>
      </c>
      <c r="J660" t="s">
        <v>203</v>
      </c>
    </row>
    <row r="661" spans="1:10" x14ac:dyDescent="0.25">
      <c r="A661" s="1">
        <v>45275</v>
      </c>
      <c r="B661" t="s">
        <v>120</v>
      </c>
      <c r="D661">
        <v>4666.6666666666997</v>
      </c>
      <c r="E661">
        <v>43932587.666666649</v>
      </c>
      <c r="F661" t="s">
        <v>360</v>
      </c>
      <c r="G661" t="s">
        <v>29</v>
      </c>
      <c r="H661" t="s">
        <v>30</v>
      </c>
      <c r="I661" t="s">
        <v>31</v>
      </c>
      <c r="J661" t="s">
        <v>437</v>
      </c>
    </row>
    <row r="662" spans="1:10" x14ac:dyDescent="0.25">
      <c r="A662" s="1">
        <v>45275</v>
      </c>
      <c r="B662" t="s">
        <v>653</v>
      </c>
      <c r="D662">
        <v>4666.6666666666997</v>
      </c>
      <c r="E662">
        <v>43937254.333333313</v>
      </c>
      <c r="F662" t="s">
        <v>362</v>
      </c>
      <c r="G662" t="s">
        <v>29</v>
      </c>
      <c r="H662" t="s">
        <v>30</v>
      </c>
      <c r="I662" t="s">
        <v>31</v>
      </c>
      <c r="J662" t="s">
        <v>437</v>
      </c>
    </row>
    <row r="663" spans="1:10" x14ac:dyDescent="0.25">
      <c r="A663" s="1">
        <v>45275</v>
      </c>
      <c r="B663" t="s">
        <v>654</v>
      </c>
      <c r="D663">
        <v>4666.6666666666997</v>
      </c>
      <c r="E663">
        <v>43941920.999999978</v>
      </c>
      <c r="F663" t="s">
        <v>364</v>
      </c>
      <c r="G663" t="s">
        <v>29</v>
      </c>
      <c r="H663" t="s">
        <v>30</v>
      </c>
      <c r="I663" t="s">
        <v>31</v>
      </c>
      <c r="J663" t="s">
        <v>437</v>
      </c>
    </row>
    <row r="664" spans="1:10" x14ac:dyDescent="0.25">
      <c r="A664" s="1">
        <v>45213</v>
      </c>
      <c r="B664" t="s">
        <v>137</v>
      </c>
      <c r="D664">
        <v>4675</v>
      </c>
      <c r="E664">
        <v>41731569.999999993</v>
      </c>
      <c r="F664" t="s">
        <v>360</v>
      </c>
      <c r="G664" t="s">
        <v>29</v>
      </c>
      <c r="H664" t="s">
        <v>30</v>
      </c>
      <c r="I664" t="s">
        <v>31</v>
      </c>
      <c r="J664" t="s">
        <v>437</v>
      </c>
    </row>
    <row r="665" spans="1:10" x14ac:dyDescent="0.25">
      <c r="A665" s="1">
        <v>45213</v>
      </c>
      <c r="B665" t="s">
        <v>645</v>
      </c>
      <c r="D665">
        <v>4675</v>
      </c>
      <c r="E665">
        <v>41736244.999999993</v>
      </c>
      <c r="F665" t="s">
        <v>362</v>
      </c>
      <c r="G665" t="s">
        <v>29</v>
      </c>
      <c r="H665" t="s">
        <v>30</v>
      </c>
      <c r="I665" t="s">
        <v>31</v>
      </c>
      <c r="J665" t="s">
        <v>437</v>
      </c>
    </row>
    <row r="666" spans="1:10" x14ac:dyDescent="0.25">
      <c r="A666" s="1">
        <v>45213</v>
      </c>
      <c r="B666" t="s">
        <v>655</v>
      </c>
      <c r="D666">
        <v>4675</v>
      </c>
      <c r="E666">
        <v>41740919.999999993</v>
      </c>
      <c r="F666" t="s">
        <v>364</v>
      </c>
      <c r="G666" t="s">
        <v>29</v>
      </c>
      <c r="H666" t="s">
        <v>30</v>
      </c>
      <c r="I666" t="s">
        <v>31</v>
      </c>
      <c r="J666" t="s">
        <v>437</v>
      </c>
    </row>
    <row r="667" spans="1:10" x14ac:dyDescent="0.25">
      <c r="A667" s="1">
        <v>45213</v>
      </c>
      <c r="B667" t="s">
        <v>129</v>
      </c>
      <c r="D667">
        <v>5000</v>
      </c>
      <c r="E667">
        <v>41745919.999999993</v>
      </c>
      <c r="F667" t="s">
        <v>360</v>
      </c>
      <c r="G667" t="s">
        <v>29</v>
      </c>
      <c r="H667" t="s">
        <v>30</v>
      </c>
      <c r="I667" t="s">
        <v>31</v>
      </c>
      <c r="J667" t="s">
        <v>437</v>
      </c>
    </row>
    <row r="668" spans="1:10" x14ac:dyDescent="0.25">
      <c r="A668" s="1">
        <v>45213</v>
      </c>
      <c r="B668" t="s">
        <v>131</v>
      </c>
      <c r="D668">
        <v>5000</v>
      </c>
      <c r="E668">
        <v>41750919.999999993</v>
      </c>
      <c r="F668" t="s">
        <v>360</v>
      </c>
      <c r="G668" t="s">
        <v>29</v>
      </c>
      <c r="H668" t="s">
        <v>30</v>
      </c>
      <c r="I668" t="s">
        <v>31</v>
      </c>
      <c r="J668" t="s">
        <v>437</v>
      </c>
    </row>
    <row r="669" spans="1:10" x14ac:dyDescent="0.25">
      <c r="A669" s="1">
        <v>45213</v>
      </c>
      <c r="B669" t="s">
        <v>132</v>
      </c>
      <c r="D669">
        <v>5000</v>
      </c>
      <c r="E669">
        <v>41755919.999999993</v>
      </c>
      <c r="F669" t="s">
        <v>360</v>
      </c>
      <c r="G669" t="s">
        <v>29</v>
      </c>
      <c r="H669" t="s">
        <v>30</v>
      </c>
      <c r="I669" t="s">
        <v>31</v>
      </c>
      <c r="J669" t="s">
        <v>437</v>
      </c>
    </row>
    <row r="670" spans="1:10" x14ac:dyDescent="0.25">
      <c r="A670" s="1">
        <v>45213</v>
      </c>
      <c r="B670" t="s">
        <v>133</v>
      </c>
      <c r="D670">
        <v>5000</v>
      </c>
      <c r="E670">
        <v>41760919.999999993</v>
      </c>
      <c r="F670" t="s">
        <v>360</v>
      </c>
      <c r="G670" t="s">
        <v>29</v>
      </c>
      <c r="H670" t="s">
        <v>30</v>
      </c>
      <c r="I670" t="s">
        <v>31</v>
      </c>
      <c r="J670" t="s">
        <v>437</v>
      </c>
    </row>
    <row r="671" spans="1:10" x14ac:dyDescent="0.25">
      <c r="A671" s="1">
        <v>45213</v>
      </c>
      <c r="B671" t="s">
        <v>134</v>
      </c>
      <c r="D671">
        <v>5000</v>
      </c>
      <c r="E671">
        <v>41765919.999999993</v>
      </c>
      <c r="F671" t="s">
        <v>360</v>
      </c>
      <c r="G671" t="s">
        <v>29</v>
      </c>
      <c r="H671" t="s">
        <v>30</v>
      </c>
      <c r="I671" t="s">
        <v>31</v>
      </c>
      <c r="J671" t="s">
        <v>437</v>
      </c>
    </row>
    <row r="672" spans="1:10" x14ac:dyDescent="0.25">
      <c r="A672" s="1">
        <v>45213</v>
      </c>
      <c r="B672" t="s">
        <v>135</v>
      </c>
      <c r="D672">
        <v>5000</v>
      </c>
      <c r="E672">
        <v>41770919.999999993</v>
      </c>
      <c r="F672" t="s">
        <v>360</v>
      </c>
      <c r="G672" t="s">
        <v>29</v>
      </c>
      <c r="H672" t="s">
        <v>30</v>
      </c>
      <c r="I672" t="s">
        <v>31</v>
      </c>
      <c r="J672" t="s">
        <v>437</v>
      </c>
    </row>
    <row r="673" spans="1:10" x14ac:dyDescent="0.25">
      <c r="A673" s="1">
        <v>45213</v>
      </c>
      <c r="B673" t="s">
        <v>136</v>
      </c>
      <c r="D673">
        <v>5000</v>
      </c>
      <c r="E673">
        <v>41775919.999999993</v>
      </c>
      <c r="F673" t="s">
        <v>360</v>
      </c>
      <c r="G673" t="s">
        <v>29</v>
      </c>
      <c r="H673" t="s">
        <v>30</v>
      </c>
      <c r="I673" t="s">
        <v>31</v>
      </c>
      <c r="J673" t="s">
        <v>437</v>
      </c>
    </row>
    <row r="674" spans="1:10" x14ac:dyDescent="0.25">
      <c r="A674" s="1">
        <v>45213</v>
      </c>
      <c r="B674" t="s">
        <v>656</v>
      </c>
      <c r="D674">
        <v>5000</v>
      </c>
      <c r="E674">
        <v>41780919.999999993</v>
      </c>
      <c r="F674" t="s">
        <v>362</v>
      </c>
      <c r="G674" t="s">
        <v>29</v>
      </c>
      <c r="H674" t="s">
        <v>30</v>
      </c>
      <c r="I674" t="s">
        <v>31</v>
      </c>
      <c r="J674" t="s">
        <v>437</v>
      </c>
    </row>
    <row r="675" spans="1:10" x14ac:dyDescent="0.25">
      <c r="A675" s="1">
        <v>45213</v>
      </c>
      <c r="B675" t="s">
        <v>655</v>
      </c>
      <c r="D675">
        <v>5000</v>
      </c>
      <c r="E675">
        <v>41785919.999999993</v>
      </c>
      <c r="F675" t="s">
        <v>362</v>
      </c>
      <c r="G675" t="s">
        <v>29</v>
      </c>
      <c r="H675" t="s">
        <v>30</v>
      </c>
      <c r="I675" t="s">
        <v>31</v>
      </c>
      <c r="J675" t="s">
        <v>437</v>
      </c>
    </row>
    <row r="676" spans="1:10" x14ac:dyDescent="0.25">
      <c r="A676" s="1">
        <v>45213</v>
      </c>
      <c r="B676" t="s">
        <v>657</v>
      </c>
      <c r="D676">
        <v>5000</v>
      </c>
      <c r="E676">
        <v>41790919.999999993</v>
      </c>
      <c r="F676" t="s">
        <v>362</v>
      </c>
      <c r="G676" t="s">
        <v>29</v>
      </c>
      <c r="H676" t="s">
        <v>30</v>
      </c>
      <c r="I676" t="s">
        <v>31</v>
      </c>
      <c r="J676" t="s">
        <v>437</v>
      </c>
    </row>
    <row r="677" spans="1:10" x14ac:dyDescent="0.25">
      <c r="A677" s="1">
        <v>45213</v>
      </c>
      <c r="B677" t="s">
        <v>658</v>
      </c>
      <c r="D677">
        <v>5000</v>
      </c>
      <c r="E677">
        <v>41795919.999999993</v>
      </c>
      <c r="F677" t="s">
        <v>362</v>
      </c>
      <c r="G677" t="s">
        <v>29</v>
      </c>
      <c r="H677" t="s">
        <v>30</v>
      </c>
      <c r="I677" t="s">
        <v>31</v>
      </c>
      <c r="J677" t="s">
        <v>437</v>
      </c>
    </row>
    <row r="678" spans="1:10" x14ac:dyDescent="0.25">
      <c r="A678" s="1">
        <v>45213</v>
      </c>
      <c r="B678" t="s">
        <v>659</v>
      </c>
      <c r="D678">
        <v>5000</v>
      </c>
      <c r="E678">
        <v>41800919.999999993</v>
      </c>
      <c r="F678" t="s">
        <v>362</v>
      </c>
      <c r="G678" t="s">
        <v>29</v>
      </c>
      <c r="H678" t="s">
        <v>30</v>
      </c>
      <c r="I678" t="s">
        <v>31</v>
      </c>
      <c r="J678" t="s">
        <v>437</v>
      </c>
    </row>
    <row r="679" spans="1:10" x14ac:dyDescent="0.25">
      <c r="A679" s="1">
        <v>45213</v>
      </c>
      <c r="B679" t="s">
        <v>660</v>
      </c>
      <c r="D679">
        <v>5000</v>
      </c>
      <c r="E679">
        <v>41805919.999999993</v>
      </c>
      <c r="F679" t="s">
        <v>362</v>
      </c>
      <c r="G679" t="s">
        <v>29</v>
      </c>
      <c r="H679" t="s">
        <v>30</v>
      </c>
      <c r="I679" t="s">
        <v>31</v>
      </c>
      <c r="J679" t="s">
        <v>437</v>
      </c>
    </row>
    <row r="680" spans="1:10" x14ac:dyDescent="0.25">
      <c r="A680" s="1">
        <v>45213</v>
      </c>
      <c r="B680" t="s">
        <v>661</v>
      </c>
      <c r="D680">
        <v>5000</v>
      </c>
      <c r="E680">
        <v>41810919.999999993</v>
      </c>
      <c r="F680" t="s">
        <v>362</v>
      </c>
      <c r="G680" t="s">
        <v>29</v>
      </c>
      <c r="H680" t="s">
        <v>30</v>
      </c>
      <c r="I680" t="s">
        <v>31</v>
      </c>
      <c r="J680" t="s">
        <v>437</v>
      </c>
    </row>
    <row r="681" spans="1:10" x14ac:dyDescent="0.25">
      <c r="A681" s="1">
        <v>45213</v>
      </c>
      <c r="B681" t="s">
        <v>657</v>
      </c>
      <c r="D681">
        <v>5000</v>
      </c>
      <c r="E681">
        <v>41815919.999999993</v>
      </c>
      <c r="F681" t="s">
        <v>364</v>
      </c>
      <c r="G681" t="s">
        <v>29</v>
      </c>
      <c r="H681" t="s">
        <v>30</v>
      </c>
      <c r="I681" t="s">
        <v>31</v>
      </c>
      <c r="J681" t="s">
        <v>437</v>
      </c>
    </row>
    <row r="682" spans="1:10" x14ac:dyDescent="0.25">
      <c r="A682" s="1">
        <v>45213</v>
      </c>
      <c r="B682" t="s">
        <v>658</v>
      </c>
      <c r="D682">
        <v>5000</v>
      </c>
      <c r="E682">
        <v>41820919.999999993</v>
      </c>
      <c r="F682" t="s">
        <v>364</v>
      </c>
      <c r="G682" t="s">
        <v>29</v>
      </c>
      <c r="H682" t="s">
        <v>30</v>
      </c>
      <c r="I682" t="s">
        <v>31</v>
      </c>
      <c r="J682" t="s">
        <v>437</v>
      </c>
    </row>
    <row r="683" spans="1:10" x14ac:dyDescent="0.25">
      <c r="A683" s="1">
        <v>45213</v>
      </c>
      <c r="B683" t="s">
        <v>659</v>
      </c>
      <c r="D683">
        <v>5000</v>
      </c>
      <c r="E683">
        <v>41825919.999999993</v>
      </c>
      <c r="F683" t="s">
        <v>364</v>
      </c>
      <c r="G683" t="s">
        <v>29</v>
      </c>
      <c r="H683" t="s">
        <v>30</v>
      </c>
      <c r="I683" t="s">
        <v>31</v>
      </c>
      <c r="J683" t="s">
        <v>437</v>
      </c>
    </row>
    <row r="684" spans="1:10" x14ac:dyDescent="0.25">
      <c r="A684" s="1">
        <v>45213</v>
      </c>
      <c r="B684" t="s">
        <v>660</v>
      </c>
      <c r="D684">
        <v>5000</v>
      </c>
      <c r="E684">
        <v>41830919.999999993</v>
      </c>
      <c r="F684" t="s">
        <v>364</v>
      </c>
      <c r="G684" t="s">
        <v>29</v>
      </c>
      <c r="H684" t="s">
        <v>30</v>
      </c>
      <c r="I684" t="s">
        <v>31</v>
      </c>
      <c r="J684" t="s">
        <v>437</v>
      </c>
    </row>
    <row r="685" spans="1:10" x14ac:dyDescent="0.25">
      <c r="A685" s="1">
        <v>45213</v>
      </c>
      <c r="B685" t="s">
        <v>661</v>
      </c>
      <c r="D685">
        <v>5000</v>
      </c>
      <c r="E685">
        <v>41835919.999999993</v>
      </c>
      <c r="F685" t="s">
        <v>364</v>
      </c>
      <c r="G685" t="s">
        <v>29</v>
      </c>
      <c r="H685" t="s">
        <v>30</v>
      </c>
      <c r="I685" t="s">
        <v>31</v>
      </c>
      <c r="J685" t="s">
        <v>437</v>
      </c>
    </row>
    <row r="686" spans="1:10" x14ac:dyDescent="0.25">
      <c r="A686" s="1">
        <v>45213</v>
      </c>
      <c r="B686" t="s">
        <v>662</v>
      </c>
      <c r="D686">
        <v>5000</v>
      </c>
      <c r="E686">
        <v>41840919.999999993</v>
      </c>
      <c r="F686" t="s">
        <v>364</v>
      </c>
      <c r="G686" t="s">
        <v>29</v>
      </c>
      <c r="H686" t="s">
        <v>30</v>
      </c>
      <c r="I686" t="s">
        <v>31</v>
      </c>
      <c r="J686" t="s">
        <v>437</v>
      </c>
    </row>
    <row r="687" spans="1:10" x14ac:dyDescent="0.25">
      <c r="A687" s="1">
        <v>45213</v>
      </c>
      <c r="B687" t="s">
        <v>663</v>
      </c>
      <c r="D687">
        <v>5000</v>
      </c>
      <c r="E687">
        <v>41845919.999999993</v>
      </c>
      <c r="F687" t="s">
        <v>364</v>
      </c>
      <c r="G687" t="s">
        <v>29</v>
      </c>
      <c r="H687" t="s">
        <v>30</v>
      </c>
      <c r="I687" t="s">
        <v>31</v>
      </c>
      <c r="J687" t="s">
        <v>437</v>
      </c>
    </row>
    <row r="688" spans="1:10" x14ac:dyDescent="0.25">
      <c r="A688" s="1">
        <v>45240</v>
      </c>
      <c r="B688" t="s">
        <v>664</v>
      </c>
      <c r="D688">
        <v>5000</v>
      </c>
      <c r="E688">
        <v>42807919.999999993</v>
      </c>
      <c r="F688" t="s">
        <v>589</v>
      </c>
      <c r="G688" t="s">
        <v>29</v>
      </c>
      <c r="H688" t="s">
        <v>30</v>
      </c>
      <c r="I688" t="s">
        <v>31</v>
      </c>
      <c r="J688" t="s">
        <v>437</v>
      </c>
    </row>
    <row r="689" spans="1:10" x14ac:dyDescent="0.25">
      <c r="A689" s="1">
        <v>45263</v>
      </c>
      <c r="B689" t="s">
        <v>665</v>
      </c>
      <c r="D689">
        <v>5000</v>
      </c>
      <c r="E689">
        <v>43468919.999999985</v>
      </c>
      <c r="F689" t="s">
        <v>408</v>
      </c>
      <c r="G689" t="s">
        <v>29</v>
      </c>
      <c r="H689" t="s">
        <v>30</v>
      </c>
      <c r="I689" t="s">
        <v>409</v>
      </c>
      <c r="J689" t="s">
        <v>437</v>
      </c>
    </row>
    <row r="690" spans="1:10" x14ac:dyDescent="0.25">
      <c r="A690" s="1">
        <v>45275</v>
      </c>
      <c r="B690" t="s">
        <v>124</v>
      </c>
      <c r="D690">
        <v>5000</v>
      </c>
      <c r="E690">
        <v>43946920.999999978</v>
      </c>
      <c r="F690" t="s">
        <v>360</v>
      </c>
      <c r="G690" t="s">
        <v>29</v>
      </c>
      <c r="H690" t="s">
        <v>30</v>
      </c>
      <c r="I690" t="s">
        <v>31</v>
      </c>
      <c r="J690" t="s">
        <v>437</v>
      </c>
    </row>
    <row r="691" spans="1:10" x14ac:dyDescent="0.25">
      <c r="A691" s="1">
        <v>45275</v>
      </c>
      <c r="B691" t="s">
        <v>126</v>
      </c>
      <c r="D691">
        <v>5000</v>
      </c>
      <c r="E691">
        <v>43951920.999999978</v>
      </c>
      <c r="F691" t="s">
        <v>360</v>
      </c>
      <c r="G691" t="s">
        <v>29</v>
      </c>
      <c r="H691" t="s">
        <v>30</v>
      </c>
      <c r="I691" t="s">
        <v>31</v>
      </c>
      <c r="J691" t="s">
        <v>437</v>
      </c>
    </row>
    <row r="692" spans="1:10" x14ac:dyDescent="0.25">
      <c r="A692" s="1">
        <v>45275</v>
      </c>
      <c r="B692" t="s">
        <v>127</v>
      </c>
      <c r="D692">
        <v>5000</v>
      </c>
      <c r="E692">
        <v>43956920.999999978</v>
      </c>
      <c r="F692" t="s">
        <v>360</v>
      </c>
      <c r="G692" t="s">
        <v>29</v>
      </c>
      <c r="H692" t="s">
        <v>30</v>
      </c>
      <c r="I692" t="s">
        <v>31</v>
      </c>
      <c r="J692" t="s">
        <v>437</v>
      </c>
    </row>
    <row r="693" spans="1:10" x14ac:dyDescent="0.25">
      <c r="A693" s="1">
        <v>45275</v>
      </c>
      <c r="B693" t="s">
        <v>666</v>
      </c>
      <c r="D693">
        <v>5000</v>
      </c>
      <c r="E693">
        <v>43961920.999999978</v>
      </c>
      <c r="F693" t="s">
        <v>362</v>
      </c>
      <c r="G693" t="s">
        <v>29</v>
      </c>
      <c r="H693" t="s">
        <v>30</v>
      </c>
      <c r="I693" t="s">
        <v>31</v>
      </c>
      <c r="J693" t="s">
        <v>437</v>
      </c>
    </row>
    <row r="694" spans="1:10" x14ac:dyDescent="0.25">
      <c r="A694" s="1">
        <v>45275</v>
      </c>
      <c r="B694" t="s">
        <v>654</v>
      </c>
      <c r="D694">
        <v>5000</v>
      </c>
      <c r="E694">
        <v>43966920.999999978</v>
      </c>
      <c r="F694" t="s">
        <v>362</v>
      </c>
      <c r="G694" t="s">
        <v>29</v>
      </c>
      <c r="H694" t="s">
        <v>30</v>
      </c>
      <c r="I694" t="s">
        <v>31</v>
      </c>
      <c r="J694" t="s">
        <v>437</v>
      </c>
    </row>
    <row r="695" spans="1:10" x14ac:dyDescent="0.25">
      <c r="A695" s="1">
        <v>45275</v>
      </c>
      <c r="B695" t="s">
        <v>667</v>
      </c>
      <c r="D695">
        <v>5000</v>
      </c>
      <c r="E695">
        <v>43971920.999999978</v>
      </c>
      <c r="F695" t="s">
        <v>362</v>
      </c>
      <c r="G695" t="s">
        <v>29</v>
      </c>
      <c r="H695" t="s">
        <v>30</v>
      </c>
      <c r="I695" t="s">
        <v>31</v>
      </c>
      <c r="J695" t="s">
        <v>437</v>
      </c>
    </row>
    <row r="696" spans="1:10" x14ac:dyDescent="0.25">
      <c r="A696" s="1">
        <v>45275</v>
      </c>
      <c r="B696" t="s">
        <v>667</v>
      </c>
      <c r="D696">
        <v>5000</v>
      </c>
      <c r="E696">
        <v>43976920.999999978</v>
      </c>
      <c r="F696" t="s">
        <v>364</v>
      </c>
      <c r="G696" t="s">
        <v>29</v>
      </c>
      <c r="H696" t="s">
        <v>30</v>
      </c>
      <c r="I696" t="s">
        <v>31</v>
      </c>
      <c r="J696" t="s">
        <v>437</v>
      </c>
    </row>
    <row r="697" spans="1:10" x14ac:dyDescent="0.25">
      <c r="A697" s="1">
        <v>45275</v>
      </c>
      <c r="B697" t="s">
        <v>668</v>
      </c>
      <c r="D697">
        <v>5000</v>
      </c>
      <c r="E697">
        <v>43981920.999999978</v>
      </c>
      <c r="F697" t="s">
        <v>364</v>
      </c>
      <c r="G697" t="s">
        <v>29</v>
      </c>
      <c r="H697" t="s">
        <v>30</v>
      </c>
      <c r="I697" t="s">
        <v>31</v>
      </c>
      <c r="J697" t="s">
        <v>437</v>
      </c>
    </row>
    <row r="698" spans="1:10" x14ac:dyDescent="0.25">
      <c r="A698" s="1">
        <v>45275</v>
      </c>
      <c r="B698" t="s">
        <v>669</v>
      </c>
      <c r="D698">
        <v>5000</v>
      </c>
      <c r="E698">
        <v>43986920.999999978</v>
      </c>
      <c r="F698" t="s">
        <v>364</v>
      </c>
      <c r="G698" t="s">
        <v>29</v>
      </c>
      <c r="H698" t="s">
        <v>30</v>
      </c>
      <c r="I698" t="s">
        <v>31</v>
      </c>
      <c r="J698" t="s">
        <v>437</v>
      </c>
    </row>
    <row r="699" spans="1:10" x14ac:dyDescent="0.25">
      <c r="A699" s="1">
        <v>45266</v>
      </c>
      <c r="B699" t="s">
        <v>670</v>
      </c>
      <c r="D699">
        <v>10000</v>
      </c>
      <c r="E699">
        <v>43676919.999999985</v>
      </c>
      <c r="F699" t="s">
        <v>461</v>
      </c>
      <c r="G699" t="s">
        <v>57</v>
      </c>
      <c r="H699" t="s">
        <v>155</v>
      </c>
      <c r="I699" t="s">
        <v>46</v>
      </c>
      <c r="J699" t="s">
        <v>437</v>
      </c>
    </row>
    <row r="700" spans="1:10" x14ac:dyDescent="0.25">
      <c r="A700" s="1">
        <v>45202</v>
      </c>
      <c r="B700" t="s">
        <v>671</v>
      </c>
      <c r="D700">
        <v>30000</v>
      </c>
      <c r="E700">
        <v>41490894.999999993</v>
      </c>
      <c r="F700" t="s">
        <v>598</v>
      </c>
      <c r="G700" t="s">
        <v>29</v>
      </c>
      <c r="H700" t="s">
        <v>30</v>
      </c>
      <c r="I700" t="s">
        <v>31</v>
      </c>
      <c r="J700" t="s">
        <v>130</v>
      </c>
    </row>
    <row r="701" spans="1:10" x14ac:dyDescent="0.25">
      <c r="A701" s="1">
        <v>45209</v>
      </c>
      <c r="B701" t="s">
        <v>672</v>
      </c>
      <c r="D701">
        <v>30000</v>
      </c>
      <c r="E701">
        <v>41701894.999999993</v>
      </c>
      <c r="F701" t="s">
        <v>431</v>
      </c>
      <c r="G701" t="s">
        <v>29</v>
      </c>
      <c r="H701" t="s">
        <v>30</v>
      </c>
      <c r="I701" t="s">
        <v>31</v>
      </c>
      <c r="J701" t="s">
        <v>130</v>
      </c>
    </row>
    <row r="702" spans="1:10" x14ac:dyDescent="0.25">
      <c r="A702" s="1">
        <v>45210</v>
      </c>
      <c r="B702" t="s">
        <v>673</v>
      </c>
      <c r="D702">
        <v>30000</v>
      </c>
      <c r="E702">
        <v>41726894.999999993</v>
      </c>
      <c r="F702" t="s">
        <v>537</v>
      </c>
      <c r="G702" t="s">
        <v>57</v>
      </c>
      <c r="H702" t="s">
        <v>50</v>
      </c>
      <c r="I702" t="s">
        <v>46</v>
      </c>
      <c r="J702" t="s">
        <v>130</v>
      </c>
    </row>
    <row r="703" spans="1:10" x14ac:dyDescent="0.25">
      <c r="A703" s="1">
        <v>45215</v>
      </c>
      <c r="B703" t="s">
        <v>674</v>
      </c>
      <c r="D703">
        <v>30000</v>
      </c>
      <c r="E703">
        <v>42167919.999999993</v>
      </c>
      <c r="F703" t="s">
        <v>421</v>
      </c>
      <c r="G703" t="s">
        <v>57</v>
      </c>
      <c r="H703" t="s">
        <v>36</v>
      </c>
      <c r="I703" t="s">
        <v>46</v>
      </c>
      <c r="J703" t="s">
        <v>130</v>
      </c>
    </row>
    <row r="704" spans="1:10" x14ac:dyDescent="0.25">
      <c r="A704" s="1">
        <v>45216</v>
      </c>
      <c r="B704" t="s">
        <v>675</v>
      </c>
      <c r="D704">
        <v>30000</v>
      </c>
      <c r="E704">
        <v>42240919.999999993</v>
      </c>
      <c r="F704" t="s">
        <v>589</v>
      </c>
      <c r="G704" t="s">
        <v>29</v>
      </c>
      <c r="H704" t="s">
        <v>30</v>
      </c>
      <c r="I704" t="s">
        <v>31</v>
      </c>
      <c r="J704" t="s">
        <v>130</v>
      </c>
    </row>
    <row r="705" spans="1:10" x14ac:dyDescent="0.25">
      <c r="A705" s="1">
        <v>45217</v>
      </c>
      <c r="B705" t="s">
        <v>581</v>
      </c>
      <c r="D705">
        <v>30000</v>
      </c>
      <c r="E705">
        <v>42265919.999999993</v>
      </c>
      <c r="F705" t="s">
        <v>225</v>
      </c>
      <c r="G705" t="s">
        <v>57</v>
      </c>
      <c r="H705" t="s">
        <v>155</v>
      </c>
      <c r="I705" t="s">
        <v>46</v>
      </c>
      <c r="J705" t="s">
        <v>130</v>
      </c>
    </row>
    <row r="706" spans="1:10" x14ac:dyDescent="0.25">
      <c r="A706" s="1">
        <v>45229</v>
      </c>
      <c r="B706" t="s">
        <v>554</v>
      </c>
      <c r="D706">
        <v>30000</v>
      </c>
      <c r="E706">
        <v>42350919.999999993</v>
      </c>
      <c r="F706" t="s">
        <v>67</v>
      </c>
      <c r="G706" t="s">
        <v>29</v>
      </c>
      <c r="H706" t="s">
        <v>30</v>
      </c>
      <c r="I706" t="s">
        <v>31</v>
      </c>
      <c r="J706" t="s">
        <v>130</v>
      </c>
    </row>
    <row r="707" spans="1:10" x14ac:dyDescent="0.25">
      <c r="A707" s="1">
        <v>45221</v>
      </c>
      <c r="B707" t="s">
        <v>676</v>
      </c>
      <c r="D707">
        <v>30000</v>
      </c>
      <c r="E707">
        <v>42295919.999999993</v>
      </c>
      <c r="F707" t="s">
        <v>579</v>
      </c>
      <c r="G707" t="s">
        <v>57</v>
      </c>
      <c r="H707" t="s">
        <v>155</v>
      </c>
      <c r="I707" t="s">
        <v>46</v>
      </c>
      <c r="J707" t="s">
        <v>130</v>
      </c>
    </row>
    <row r="708" spans="1:10" x14ac:dyDescent="0.25">
      <c r="A708" s="1">
        <v>45223</v>
      </c>
      <c r="B708" t="s">
        <v>268</v>
      </c>
      <c r="D708">
        <v>30000</v>
      </c>
      <c r="E708">
        <v>42325919.999999993</v>
      </c>
      <c r="F708" t="s">
        <v>297</v>
      </c>
      <c r="G708" t="s">
        <v>29</v>
      </c>
      <c r="H708" t="s">
        <v>30</v>
      </c>
      <c r="I708" t="s">
        <v>31</v>
      </c>
      <c r="J708" t="s">
        <v>130</v>
      </c>
    </row>
    <row r="709" spans="1:10" x14ac:dyDescent="0.25">
      <c r="A709" s="1">
        <v>45229</v>
      </c>
      <c r="B709" t="s">
        <v>555</v>
      </c>
      <c r="D709">
        <v>30000</v>
      </c>
      <c r="E709">
        <v>42380919.999999993</v>
      </c>
      <c r="F709" t="s">
        <v>67</v>
      </c>
      <c r="G709" t="s">
        <v>29</v>
      </c>
      <c r="H709" t="s">
        <v>30</v>
      </c>
      <c r="I709" t="s">
        <v>31</v>
      </c>
      <c r="J709" t="s">
        <v>130</v>
      </c>
    </row>
    <row r="710" spans="1:10" x14ac:dyDescent="0.25">
      <c r="A710" s="1">
        <v>45229</v>
      </c>
      <c r="B710" t="s">
        <v>677</v>
      </c>
      <c r="D710">
        <v>30000</v>
      </c>
      <c r="E710">
        <v>42410919.999999993</v>
      </c>
      <c r="F710" t="s">
        <v>487</v>
      </c>
      <c r="G710" t="s">
        <v>57</v>
      </c>
      <c r="H710" t="s">
        <v>155</v>
      </c>
      <c r="I710" t="s">
        <v>46</v>
      </c>
      <c r="J710" t="s">
        <v>130</v>
      </c>
    </row>
    <row r="711" spans="1:10" x14ac:dyDescent="0.25">
      <c r="A711" s="1">
        <v>45232</v>
      </c>
      <c r="B711" t="s">
        <v>678</v>
      </c>
      <c r="D711">
        <v>30000</v>
      </c>
      <c r="E711">
        <v>42440919.999999993</v>
      </c>
      <c r="F711" t="s">
        <v>403</v>
      </c>
      <c r="G711" t="s">
        <v>57</v>
      </c>
      <c r="H711" t="s">
        <v>50</v>
      </c>
      <c r="I711" t="s">
        <v>46</v>
      </c>
      <c r="J711" t="s">
        <v>130</v>
      </c>
    </row>
    <row r="712" spans="1:10" x14ac:dyDescent="0.25">
      <c r="A712" s="1">
        <v>45232</v>
      </c>
      <c r="B712" t="s">
        <v>679</v>
      </c>
      <c r="D712">
        <v>30000</v>
      </c>
      <c r="E712">
        <v>42470919.999999993</v>
      </c>
      <c r="F712" t="s">
        <v>160</v>
      </c>
      <c r="G712" t="s">
        <v>29</v>
      </c>
      <c r="H712" t="s">
        <v>30</v>
      </c>
      <c r="I712" t="s">
        <v>31</v>
      </c>
      <c r="J712" t="s">
        <v>130</v>
      </c>
    </row>
    <row r="713" spans="1:10" x14ac:dyDescent="0.25">
      <c r="A713" s="1">
        <v>45236</v>
      </c>
      <c r="B713" t="s">
        <v>480</v>
      </c>
      <c r="D713">
        <v>30000</v>
      </c>
      <c r="E713">
        <v>42500919.999999993</v>
      </c>
      <c r="F713" t="s">
        <v>151</v>
      </c>
      <c r="G713" t="s">
        <v>57</v>
      </c>
      <c r="H713" t="s">
        <v>41</v>
      </c>
      <c r="I713" t="s">
        <v>31</v>
      </c>
      <c r="J713" t="s">
        <v>130</v>
      </c>
    </row>
    <row r="714" spans="1:10" x14ac:dyDescent="0.25">
      <c r="A714" s="1">
        <v>45237</v>
      </c>
      <c r="B714" t="s">
        <v>680</v>
      </c>
      <c r="D714">
        <v>30000</v>
      </c>
      <c r="E714">
        <v>42578919.999999993</v>
      </c>
      <c r="F714" t="s">
        <v>589</v>
      </c>
      <c r="G714" t="s">
        <v>29</v>
      </c>
      <c r="H714" t="s">
        <v>30</v>
      </c>
      <c r="I714" t="s">
        <v>31</v>
      </c>
      <c r="J714" t="s">
        <v>130</v>
      </c>
    </row>
    <row r="715" spans="1:10" x14ac:dyDescent="0.25">
      <c r="A715" s="1">
        <v>45237</v>
      </c>
      <c r="B715" t="s">
        <v>681</v>
      </c>
      <c r="D715">
        <v>30000</v>
      </c>
      <c r="E715">
        <v>42608919.999999993</v>
      </c>
      <c r="F715" t="s">
        <v>598</v>
      </c>
      <c r="G715" t="s">
        <v>29</v>
      </c>
      <c r="H715" t="s">
        <v>30</v>
      </c>
      <c r="I715" t="s">
        <v>31</v>
      </c>
      <c r="J715" t="s">
        <v>130</v>
      </c>
    </row>
    <row r="716" spans="1:10" x14ac:dyDescent="0.25">
      <c r="A716" s="1">
        <v>45240</v>
      </c>
      <c r="B716" t="s">
        <v>682</v>
      </c>
      <c r="D716">
        <v>30000</v>
      </c>
      <c r="E716">
        <v>42837919.999999993</v>
      </c>
      <c r="F716" t="s">
        <v>537</v>
      </c>
      <c r="G716" t="s">
        <v>57</v>
      </c>
      <c r="H716" t="s">
        <v>50</v>
      </c>
      <c r="I716" t="s">
        <v>46</v>
      </c>
      <c r="J716" t="s">
        <v>130</v>
      </c>
    </row>
    <row r="717" spans="1:10" x14ac:dyDescent="0.25">
      <c r="A717" s="1">
        <v>45240</v>
      </c>
      <c r="B717" t="s">
        <v>683</v>
      </c>
      <c r="D717">
        <v>30000</v>
      </c>
      <c r="E717">
        <v>42867919.999999993</v>
      </c>
      <c r="F717" t="s">
        <v>431</v>
      </c>
      <c r="G717" t="s">
        <v>29</v>
      </c>
      <c r="H717" t="s">
        <v>30</v>
      </c>
      <c r="I717" t="s">
        <v>31</v>
      </c>
      <c r="J717" t="s">
        <v>130</v>
      </c>
    </row>
    <row r="718" spans="1:10" x14ac:dyDescent="0.25">
      <c r="A718" s="1">
        <v>45243</v>
      </c>
      <c r="B718" t="s">
        <v>263</v>
      </c>
      <c r="D718">
        <v>30000</v>
      </c>
      <c r="E718">
        <v>42897919.999999993</v>
      </c>
      <c r="F718" t="s">
        <v>311</v>
      </c>
      <c r="G718" t="s">
        <v>29</v>
      </c>
      <c r="H718" t="s">
        <v>30</v>
      </c>
      <c r="I718" t="s">
        <v>31</v>
      </c>
      <c r="J718" t="s">
        <v>130</v>
      </c>
    </row>
    <row r="719" spans="1:10" x14ac:dyDescent="0.25">
      <c r="A719" s="1">
        <v>45248</v>
      </c>
      <c r="B719" t="s">
        <v>684</v>
      </c>
      <c r="D719">
        <v>30000</v>
      </c>
      <c r="E719">
        <v>43343919.999999985</v>
      </c>
      <c r="F719" t="s">
        <v>421</v>
      </c>
      <c r="G719" t="s">
        <v>57</v>
      </c>
      <c r="H719" t="s">
        <v>36</v>
      </c>
      <c r="I719" t="s">
        <v>37</v>
      </c>
      <c r="J719" t="s">
        <v>130</v>
      </c>
    </row>
    <row r="720" spans="1:10" x14ac:dyDescent="0.25">
      <c r="A720" s="1">
        <v>45250</v>
      </c>
      <c r="B720" t="s">
        <v>685</v>
      </c>
      <c r="D720">
        <v>30000</v>
      </c>
      <c r="E720">
        <v>43373919.999999985</v>
      </c>
      <c r="F720" t="s">
        <v>408</v>
      </c>
      <c r="G720" t="s">
        <v>29</v>
      </c>
      <c r="H720" t="s">
        <v>30</v>
      </c>
      <c r="I720" t="s">
        <v>409</v>
      </c>
      <c r="J720" t="s">
        <v>130</v>
      </c>
    </row>
    <row r="721" spans="1:10" x14ac:dyDescent="0.25">
      <c r="A721" s="1">
        <v>45257</v>
      </c>
      <c r="B721" t="s">
        <v>686</v>
      </c>
      <c r="D721">
        <v>30000</v>
      </c>
      <c r="E721">
        <v>43403919.999999985</v>
      </c>
      <c r="F721" t="s">
        <v>485</v>
      </c>
      <c r="G721" t="s">
        <v>57</v>
      </c>
      <c r="H721" t="s">
        <v>155</v>
      </c>
      <c r="I721" t="s">
        <v>46</v>
      </c>
      <c r="J721" t="s">
        <v>130</v>
      </c>
    </row>
    <row r="722" spans="1:10" x14ac:dyDescent="0.25">
      <c r="A722" s="1">
        <v>45257</v>
      </c>
      <c r="B722" t="s">
        <v>687</v>
      </c>
      <c r="D722">
        <v>30000</v>
      </c>
      <c r="E722">
        <v>43433919.999999985</v>
      </c>
      <c r="F722" t="s">
        <v>485</v>
      </c>
      <c r="G722" t="s">
        <v>57</v>
      </c>
      <c r="H722" t="s">
        <v>155</v>
      </c>
      <c r="I722" t="s">
        <v>46</v>
      </c>
      <c r="J722" t="s">
        <v>130</v>
      </c>
    </row>
    <row r="723" spans="1:10" x14ac:dyDescent="0.25">
      <c r="A723" s="1">
        <v>45257</v>
      </c>
      <c r="B723" t="s">
        <v>688</v>
      </c>
      <c r="D723">
        <v>30000</v>
      </c>
      <c r="E723">
        <v>43463919.999999985</v>
      </c>
      <c r="F723" t="s">
        <v>579</v>
      </c>
      <c r="G723" t="s">
        <v>57</v>
      </c>
      <c r="H723" t="s">
        <v>155</v>
      </c>
      <c r="I723" t="s">
        <v>46</v>
      </c>
      <c r="J723" t="s">
        <v>130</v>
      </c>
    </row>
    <row r="724" spans="1:10" x14ac:dyDescent="0.25">
      <c r="A724" s="1">
        <v>45263</v>
      </c>
      <c r="B724" t="s">
        <v>689</v>
      </c>
      <c r="D724">
        <v>30000</v>
      </c>
      <c r="E724">
        <v>43498919.999999985</v>
      </c>
      <c r="F724" t="s">
        <v>408</v>
      </c>
      <c r="G724" t="s">
        <v>29</v>
      </c>
      <c r="H724" t="s">
        <v>30</v>
      </c>
      <c r="I724" t="s">
        <v>409</v>
      </c>
      <c r="J724" t="s">
        <v>130</v>
      </c>
    </row>
    <row r="725" spans="1:10" x14ac:dyDescent="0.25">
      <c r="A725" s="1">
        <v>45264</v>
      </c>
      <c r="B725" t="s">
        <v>690</v>
      </c>
      <c r="D725">
        <v>30000</v>
      </c>
      <c r="E725">
        <v>43528919.999999985</v>
      </c>
      <c r="F725" t="s">
        <v>403</v>
      </c>
      <c r="G725" t="s">
        <v>57</v>
      </c>
      <c r="H725" t="s">
        <v>50</v>
      </c>
      <c r="I725" t="s">
        <v>46</v>
      </c>
      <c r="J725" t="s">
        <v>130</v>
      </c>
    </row>
    <row r="726" spans="1:10" x14ac:dyDescent="0.25">
      <c r="A726" s="1">
        <v>45266</v>
      </c>
      <c r="B726" t="s">
        <v>691</v>
      </c>
      <c r="D726">
        <v>30000</v>
      </c>
      <c r="E726">
        <v>43606919.999999985</v>
      </c>
      <c r="F726" t="s">
        <v>461</v>
      </c>
      <c r="G726" t="s">
        <v>57</v>
      </c>
      <c r="H726" t="s">
        <v>155</v>
      </c>
      <c r="I726" t="s">
        <v>46</v>
      </c>
      <c r="J726" t="s">
        <v>130</v>
      </c>
    </row>
    <row r="727" spans="1:10" x14ac:dyDescent="0.25">
      <c r="A727" s="1">
        <v>45266</v>
      </c>
      <c r="B727" t="s">
        <v>692</v>
      </c>
      <c r="D727">
        <v>30000</v>
      </c>
      <c r="E727">
        <v>43636919.999999985</v>
      </c>
      <c r="F727" t="s">
        <v>461</v>
      </c>
      <c r="G727" t="s">
        <v>57</v>
      </c>
      <c r="H727" t="s">
        <v>155</v>
      </c>
      <c r="I727" t="s">
        <v>46</v>
      </c>
      <c r="J727" t="s">
        <v>130</v>
      </c>
    </row>
    <row r="728" spans="1:10" x14ac:dyDescent="0.25">
      <c r="A728" s="1">
        <v>45266</v>
      </c>
      <c r="B728" t="s">
        <v>693</v>
      </c>
      <c r="D728">
        <v>35000</v>
      </c>
      <c r="E728">
        <v>43666919.999999985</v>
      </c>
      <c r="F728" t="s">
        <v>461</v>
      </c>
      <c r="G728" t="s">
        <v>57</v>
      </c>
      <c r="H728" t="s">
        <v>155</v>
      </c>
      <c r="I728" t="s">
        <v>46</v>
      </c>
      <c r="J728" t="s">
        <v>130</v>
      </c>
    </row>
    <row r="729" spans="1:10" x14ac:dyDescent="0.25">
      <c r="A729" s="1">
        <v>45272</v>
      </c>
      <c r="B729" t="s">
        <v>556</v>
      </c>
      <c r="D729">
        <v>35000</v>
      </c>
      <c r="E729">
        <v>43897919.999999985</v>
      </c>
      <c r="F729" t="s">
        <v>67</v>
      </c>
      <c r="G729" t="s">
        <v>29</v>
      </c>
      <c r="H729" t="s">
        <v>30</v>
      </c>
      <c r="I729" t="s">
        <v>31</v>
      </c>
      <c r="J729" t="s">
        <v>130</v>
      </c>
    </row>
    <row r="730" spans="1:10" x14ac:dyDescent="0.25">
      <c r="A730" s="1">
        <v>45276</v>
      </c>
      <c r="B730" t="s">
        <v>694</v>
      </c>
      <c r="D730">
        <v>35000</v>
      </c>
      <c r="E730">
        <v>44373920.999999978</v>
      </c>
      <c r="F730" t="s">
        <v>421</v>
      </c>
      <c r="G730" t="s">
        <v>57</v>
      </c>
      <c r="H730" t="s">
        <v>36</v>
      </c>
      <c r="I730" t="s">
        <v>37</v>
      </c>
      <c r="J730" t="s">
        <v>130</v>
      </c>
    </row>
    <row r="731" spans="1:10" x14ac:dyDescent="0.25">
      <c r="A731" s="1">
        <v>45277</v>
      </c>
      <c r="B731" t="s">
        <v>695</v>
      </c>
      <c r="D731">
        <v>35000</v>
      </c>
      <c r="E731">
        <v>44403920.999999978</v>
      </c>
      <c r="F731" t="s">
        <v>425</v>
      </c>
      <c r="G731" t="s">
        <v>57</v>
      </c>
      <c r="H731" t="s">
        <v>36</v>
      </c>
      <c r="I731" t="s">
        <v>37</v>
      </c>
      <c r="J731" t="s">
        <v>130</v>
      </c>
    </row>
    <row r="732" spans="1:10" x14ac:dyDescent="0.25">
      <c r="A732" s="1">
        <v>45278</v>
      </c>
      <c r="B732" t="s">
        <v>696</v>
      </c>
      <c r="D732">
        <v>35000</v>
      </c>
      <c r="E732">
        <v>44433920.999999978</v>
      </c>
      <c r="F732" t="s">
        <v>697</v>
      </c>
      <c r="G732" t="s">
        <v>57</v>
      </c>
      <c r="H732" t="s">
        <v>36</v>
      </c>
      <c r="I732" t="s">
        <v>37</v>
      </c>
      <c r="J732" t="s">
        <v>130</v>
      </c>
    </row>
    <row r="733" spans="1:10" x14ac:dyDescent="0.25">
      <c r="A733" s="1">
        <v>45278</v>
      </c>
      <c r="B733" t="s">
        <v>698</v>
      </c>
      <c r="D733">
        <v>35000</v>
      </c>
      <c r="E733">
        <v>44463920.999999978</v>
      </c>
      <c r="F733" t="s">
        <v>487</v>
      </c>
      <c r="G733" t="s">
        <v>57</v>
      </c>
      <c r="H733" t="s">
        <v>155</v>
      </c>
      <c r="I733" t="s">
        <v>46</v>
      </c>
      <c r="J733" t="s">
        <v>130</v>
      </c>
    </row>
    <row r="734" spans="1:10" x14ac:dyDescent="0.25">
      <c r="A734" s="1">
        <v>45278</v>
      </c>
      <c r="B734" t="s">
        <v>699</v>
      </c>
      <c r="D734">
        <v>35000</v>
      </c>
      <c r="E734">
        <v>44493920.999999978</v>
      </c>
      <c r="F734" t="s">
        <v>537</v>
      </c>
      <c r="G734" t="s">
        <v>57</v>
      </c>
      <c r="H734" t="s">
        <v>50</v>
      </c>
      <c r="I734" t="s">
        <v>46</v>
      </c>
      <c r="J734" t="s">
        <v>130</v>
      </c>
    </row>
    <row r="735" spans="1:10" x14ac:dyDescent="0.25">
      <c r="A735" s="1">
        <v>45279</v>
      </c>
      <c r="B735" t="s">
        <v>700</v>
      </c>
      <c r="D735">
        <v>35000</v>
      </c>
      <c r="E735">
        <v>44523920.999999978</v>
      </c>
      <c r="F735" t="s">
        <v>446</v>
      </c>
      <c r="G735" t="s">
        <v>57</v>
      </c>
      <c r="H735" t="s">
        <v>36</v>
      </c>
      <c r="I735" t="s">
        <v>37</v>
      </c>
      <c r="J735" t="s">
        <v>130</v>
      </c>
    </row>
    <row r="736" spans="1:10" x14ac:dyDescent="0.25">
      <c r="A736" s="1">
        <v>45280</v>
      </c>
      <c r="B736" t="s">
        <v>701</v>
      </c>
      <c r="D736">
        <v>35000</v>
      </c>
      <c r="E736">
        <v>44553920.999999978</v>
      </c>
      <c r="F736" t="s">
        <v>617</v>
      </c>
      <c r="G736" t="s">
        <v>57</v>
      </c>
      <c r="H736" t="s">
        <v>36</v>
      </c>
      <c r="I736" t="s">
        <v>37</v>
      </c>
      <c r="J736" t="s">
        <v>130</v>
      </c>
    </row>
    <row r="737" spans="1:10" x14ac:dyDescent="0.25">
      <c r="A737" s="1">
        <v>45281</v>
      </c>
      <c r="B737" t="s">
        <v>702</v>
      </c>
      <c r="D737">
        <v>35000</v>
      </c>
      <c r="E737">
        <v>44583920.999999978</v>
      </c>
      <c r="F737" t="s">
        <v>449</v>
      </c>
      <c r="G737" t="s">
        <v>57</v>
      </c>
      <c r="H737" t="s">
        <v>36</v>
      </c>
      <c r="I737" t="s">
        <v>37</v>
      </c>
      <c r="J737" t="s">
        <v>130</v>
      </c>
    </row>
    <row r="738" spans="1:10" x14ac:dyDescent="0.25">
      <c r="A738" s="1">
        <v>45281</v>
      </c>
      <c r="B738" t="s">
        <v>703</v>
      </c>
      <c r="D738">
        <v>35000</v>
      </c>
      <c r="E738">
        <v>44613920.999999978</v>
      </c>
      <c r="F738" t="s">
        <v>704</v>
      </c>
      <c r="G738" t="s">
        <v>57</v>
      </c>
      <c r="H738" t="s">
        <v>50</v>
      </c>
      <c r="I738" t="s">
        <v>46</v>
      </c>
      <c r="J738" t="s">
        <v>130</v>
      </c>
    </row>
    <row r="739" spans="1:10" x14ac:dyDescent="0.25">
      <c r="A739" s="1">
        <v>45287</v>
      </c>
      <c r="B739" t="s">
        <v>705</v>
      </c>
      <c r="D739">
        <v>35000</v>
      </c>
      <c r="E739">
        <v>44768920.999999978</v>
      </c>
      <c r="F739" t="s">
        <v>160</v>
      </c>
      <c r="G739" t="s">
        <v>29</v>
      </c>
      <c r="H739" t="s">
        <v>30</v>
      </c>
      <c r="I739" t="s">
        <v>31</v>
      </c>
      <c r="J739" t="s">
        <v>130</v>
      </c>
    </row>
    <row r="740" spans="1:10" x14ac:dyDescent="0.25">
      <c r="A740" s="1">
        <v>45288</v>
      </c>
      <c r="B740" t="s">
        <v>706</v>
      </c>
      <c r="D740">
        <v>35000</v>
      </c>
      <c r="E740">
        <v>44798920.999999978</v>
      </c>
      <c r="F740" t="s">
        <v>579</v>
      </c>
      <c r="G740" t="s">
        <v>57</v>
      </c>
      <c r="H740" t="s">
        <v>155</v>
      </c>
      <c r="I740" t="s">
        <v>46</v>
      </c>
      <c r="J740" t="s">
        <v>130</v>
      </c>
    </row>
    <row r="741" spans="1:10" x14ac:dyDescent="0.25">
      <c r="A741" s="1">
        <v>45272</v>
      </c>
      <c r="B741" t="s">
        <v>707</v>
      </c>
      <c r="D741">
        <v>35000</v>
      </c>
      <c r="E741">
        <v>43927920.999999985</v>
      </c>
      <c r="F741" t="s">
        <v>598</v>
      </c>
      <c r="G741" t="s">
        <v>29</v>
      </c>
      <c r="H741" t="s">
        <v>30</v>
      </c>
      <c r="I741" t="s">
        <v>31</v>
      </c>
      <c r="J741" t="s">
        <v>130</v>
      </c>
    </row>
    <row r="742" spans="1:10" x14ac:dyDescent="0.25">
      <c r="A742" s="1">
        <v>45239</v>
      </c>
      <c r="B742" t="s">
        <v>708</v>
      </c>
      <c r="D742">
        <v>48000</v>
      </c>
      <c r="E742">
        <v>42736919.999999993</v>
      </c>
      <c r="G742" t="s">
        <v>29</v>
      </c>
      <c r="H742" t="s">
        <v>30</v>
      </c>
      <c r="I742" t="s">
        <v>409</v>
      </c>
      <c r="J742" t="s">
        <v>130</v>
      </c>
    </row>
    <row r="743" spans="1:10" x14ac:dyDescent="0.25">
      <c r="A743" s="1">
        <v>45244</v>
      </c>
      <c r="B743" t="s">
        <v>139</v>
      </c>
      <c r="D743">
        <v>39666.666666666664</v>
      </c>
      <c r="E743">
        <v>42937586.666666657</v>
      </c>
      <c r="F743" t="s">
        <v>360</v>
      </c>
      <c r="G743" t="s">
        <v>29</v>
      </c>
      <c r="H743" t="s">
        <v>30</v>
      </c>
      <c r="I743" t="s">
        <v>31</v>
      </c>
      <c r="J743" t="s">
        <v>437</v>
      </c>
    </row>
    <row r="744" spans="1:10" x14ac:dyDescent="0.25">
      <c r="A744" s="1">
        <v>45244</v>
      </c>
      <c r="B744" t="s">
        <v>662</v>
      </c>
      <c r="D744">
        <v>39666.666666666664</v>
      </c>
      <c r="E744">
        <v>42977253.333333321</v>
      </c>
      <c r="F744" t="s">
        <v>362</v>
      </c>
      <c r="G744" t="s">
        <v>29</v>
      </c>
      <c r="H744" t="s">
        <v>30</v>
      </c>
      <c r="I744" t="s">
        <v>31</v>
      </c>
      <c r="J744" t="s">
        <v>437</v>
      </c>
    </row>
    <row r="745" spans="1:10" x14ac:dyDescent="0.25">
      <c r="A745" s="1">
        <v>45244</v>
      </c>
      <c r="B745" t="s">
        <v>709</v>
      </c>
      <c r="D745">
        <v>39666.666666666664</v>
      </c>
      <c r="E745">
        <v>43016919.999999985</v>
      </c>
      <c r="F745" t="s">
        <v>364</v>
      </c>
      <c r="G745" t="s">
        <v>29</v>
      </c>
      <c r="H745" t="s">
        <v>30</v>
      </c>
      <c r="I745" t="s">
        <v>31</v>
      </c>
      <c r="J745" t="s">
        <v>437</v>
      </c>
    </row>
    <row r="746" spans="1:10" x14ac:dyDescent="0.25">
      <c r="A746" s="1">
        <v>45205</v>
      </c>
      <c r="B746" t="s">
        <v>204</v>
      </c>
      <c r="D746">
        <v>48000</v>
      </c>
      <c r="E746">
        <v>41528894.999999993</v>
      </c>
      <c r="F746" t="s">
        <v>104</v>
      </c>
      <c r="G746" t="s">
        <v>57</v>
      </c>
      <c r="H746" t="s">
        <v>45</v>
      </c>
      <c r="I746" t="s">
        <v>46</v>
      </c>
      <c r="J746" t="s">
        <v>130</v>
      </c>
    </row>
    <row r="747" spans="1:10" x14ac:dyDescent="0.25">
      <c r="A747" s="1">
        <v>45216</v>
      </c>
      <c r="B747" t="s">
        <v>710</v>
      </c>
      <c r="D747">
        <v>48000</v>
      </c>
      <c r="E747">
        <v>42215919.999999993</v>
      </c>
      <c r="F747" t="s">
        <v>411</v>
      </c>
      <c r="G747" t="s">
        <v>29</v>
      </c>
      <c r="H747" t="s">
        <v>50</v>
      </c>
      <c r="I747" t="s">
        <v>46</v>
      </c>
      <c r="J747" t="s">
        <v>130</v>
      </c>
    </row>
    <row r="748" spans="1:10" x14ac:dyDescent="0.25">
      <c r="A748" s="1">
        <v>45237</v>
      </c>
      <c r="B748" t="s">
        <v>711</v>
      </c>
      <c r="D748">
        <v>48000</v>
      </c>
      <c r="E748">
        <v>42548919.999999993</v>
      </c>
      <c r="F748" t="s">
        <v>411</v>
      </c>
      <c r="G748" t="s">
        <v>29</v>
      </c>
      <c r="H748" t="s">
        <v>50</v>
      </c>
      <c r="I748" t="s">
        <v>46</v>
      </c>
      <c r="J748" t="s">
        <v>130</v>
      </c>
    </row>
    <row r="749" spans="1:10" x14ac:dyDescent="0.25">
      <c r="A749" s="1">
        <v>45265</v>
      </c>
      <c r="B749" t="s">
        <v>712</v>
      </c>
      <c r="D749">
        <v>48000</v>
      </c>
      <c r="E749">
        <v>43576919.999999985</v>
      </c>
      <c r="F749" t="s">
        <v>411</v>
      </c>
      <c r="G749" t="s">
        <v>29</v>
      </c>
      <c r="H749" t="s">
        <v>50</v>
      </c>
      <c r="I749" t="s">
        <v>46</v>
      </c>
      <c r="J749" t="s">
        <v>130</v>
      </c>
    </row>
    <row r="750" spans="1:10" x14ac:dyDescent="0.25">
      <c r="A750" s="1">
        <v>45207</v>
      </c>
      <c r="B750" t="s">
        <v>713</v>
      </c>
      <c r="D750">
        <v>66000</v>
      </c>
      <c r="E750">
        <v>41577894.999999993</v>
      </c>
      <c r="F750" t="s">
        <v>411</v>
      </c>
      <c r="G750" t="s">
        <v>29</v>
      </c>
      <c r="H750" t="s">
        <v>50</v>
      </c>
      <c r="I750" t="s">
        <v>46</v>
      </c>
      <c r="J750" t="s">
        <v>130</v>
      </c>
    </row>
    <row r="751" spans="1:10" x14ac:dyDescent="0.25">
      <c r="A751" s="1">
        <v>45239</v>
      </c>
      <c r="B751" t="s">
        <v>714</v>
      </c>
      <c r="D751">
        <v>66000</v>
      </c>
      <c r="E751">
        <v>42802919.999999993</v>
      </c>
      <c r="F751" t="s">
        <v>565</v>
      </c>
      <c r="G751" t="s">
        <v>29</v>
      </c>
      <c r="H751" t="s">
        <v>50</v>
      </c>
      <c r="I751" t="s">
        <v>46</v>
      </c>
      <c r="J751" t="s">
        <v>130</v>
      </c>
    </row>
    <row r="752" spans="1:10" x14ac:dyDescent="0.25">
      <c r="A752" s="1">
        <v>45268</v>
      </c>
      <c r="B752" t="s">
        <v>715</v>
      </c>
      <c r="D752">
        <v>66000</v>
      </c>
      <c r="E752">
        <v>43742919.999999985</v>
      </c>
      <c r="F752" t="s">
        <v>565</v>
      </c>
      <c r="G752" t="s">
        <v>29</v>
      </c>
      <c r="H752" t="s">
        <v>50</v>
      </c>
      <c r="I752" t="s">
        <v>46</v>
      </c>
      <c r="J752" t="s">
        <v>130</v>
      </c>
    </row>
    <row r="753" spans="1:10" x14ac:dyDescent="0.25">
      <c r="A753" s="1">
        <v>45237</v>
      </c>
      <c r="B753" t="s">
        <v>716</v>
      </c>
      <c r="D753">
        <v>105000</v>
      </c>
      <c r="E753">
        <v>42698919.999999993</v>
      </c>
      <c r="F753" t="s">
        <v>717</v>
      </c>
      <c r="G753" t="s">
        <v>57</v>
      </c>
      <c r="H753" t="s">
        <v>50</v>
      </c>
      <c r="I753" t="s">
        <v>46</v>
      </c>
      <c r="J753" t="s">
        <v>32</v>
      </c>
    </row>
    <row r="754" spans="1:10" x14ac:dyDescent="0.25">
      <c r="A754" s="1">
        <v>45209</v>
      </c>
      <c r="B754" t="s">
        <v>718</v>
      </c>
      <c r="D754">
        <v>105000</v>
      </c>
      <c r="E754">
        <v>41676894.999999993</v>
      </c>
      <c r="F754" t="s">
        <v>475</v>
      </c>
      <c r="G754" t="s">
        <v>57</v>
      </c>
      <c r="H754" t="s">
        <v>30</v>
      </c>
      <c r="I754" t="s">
        <v>31</v>
      </c>
      <c r="J754" t="s">
        <v>130</v>
      </c>
    </row>
    <row r="755" spans="1:10" x14ac:dyDescent="0.25">
      <c r="A755" s="1">
        <v>45213</v>
      </c>
      <c r="B755" t="s">
        <v>138</v>
      </c>
      <c r="D755">
        <v>105000</v>
      </c>
      <c r="E755">
        <v>41944919.999999993</v>
      </c>
      <c r="F755" t="s">
        <v>360</v>
      </c>
      <c r="G755" t="s">
        <v>57</v>
      </c>
      <c r="H755" t="s">
        <v>30</v>
      </c>
      <c r="I755" t="s">
        <v>31</v>
      </c>
      <c r="J755" t="s">
        <v>130</v>
      </c>
    </row>
    <row r="756" spans="1:10" x14ac:dyDescent="0.25">
      <c r="A756" s="1">
        <v>45213</v>
      </c>
      <c r="B756" t="s">
        <v>644</v>
      </c>
      <c r="D756">
        <v>105000</v>
      </c>
      <c r="E756">
        <v>42043919.999999993</v>
      </c>
      <c r="F756" t="s">
        <v>362</v>
      </c>
      <c r="G756" t="s">
        <v>57</v>
      </c>
      <c r="H756" t="s">
        <v>30</v>
      </c>
      <c r="I756" t="s">
        <v>31</v>
      </c>
      <c r="J756" t="s">
        <v>130</v>
      </c>
    </row>
    <row r="757" spans="1:10" x14ac:dyDescent="0.25">
      <c r="A757" s="1">
        <v>45213</v>
      </c>
      <c r="B757" t="s">
        <v>656</v>
      </c>
      <c r="D757">
        <v>105000</v>
      </c>
      <c r="E757">
        <v>42142919.999999993</v>
      </c>
      <c r="F757" t="s">
        <v>364</v>
      </c>
      <c r="G757" t="s">
        <v>57</v>
      </c>
      <c r="H757" t="s">
        <v>30</v>
      </c>
      <c r="I757" t="s">
        <v>31</v>
      </c>
      <c r="J757" t="s">
        <v>130</v>
      </c>
    </row>
    <row r="758" spans="1:10" x14ac:dyDescent="0.25">
      <c r="A758" s="1">
        <v>45244</v>
      </c>
      <c r="B758" t="s">
        <v>140</v>
      </c>
      <c r="D758">
        <v>105000</v>
      </c>
      <c r="E758">
        <v>43115919.999999985</v>
      </c>
      <c r="F758" t="s">
        <v>360</v>
      </c>
      <c r="G758" t="s">
        <v>57</v>
      </c>
      <c r="H758" t="s">
        <v>30</v>
      </c>
      <c r="I758" t="s">
        <v>31</v>
      </c>
      <c r="J758" t="s">
        <v>130</v>
      </c>
    </row>
    <row r="759" spans="1:10" x14ac:dyDescent="0.25">
      <c r="A759" s="1">
        <v>45244</v>
      </c>
      <c r="B759" t="s">
        <v>663</v>
      </c>
      <c r="D759">
        <v>105000</v>
      </c>
      <c r="E759">
        <v>43214919.999999985</v>
      </c>
      <c r="F759" t="s">
        <v>362</v>
      </c>
      <c r="G759" t="s">
        <v>57</v>
      </c>
      <c r="H759" t="s">
        <v>30</v>
      </c>
      <c r="I759" t="s">
        <v>31</v>
      </c>
      <c r="J759" t="s">
        <v>130</v>
      </c>
    </row>
    <row r="760" spans="1:10" x14ac:dyDescent="0.25">
      <c r="A760" s="1">
        <v>45244</v>
      </c>
      <c r="B760" t="s">
        <v>653</v>
      </c>
      <c r="D760">
        <v>105000</v>
      </c>
      <c r="E760">
        <v>43313919.999999985</v>
      </c>
      <c r="F760" t="s">
        <v>364</v>
      </c>
      <c r="G760" t="s">
        <v>57</v>
      </c>
      <c r="H760" t="s">
        <v>30</v>
      </c>
      <c r="I760" t="s">
        <v>31</v>
      </c>
      <c r="J760" t="s">
        <v>130</v>
      </c>
    </row>
    <row r="761" spans="1:10" x14ac:dyDescent="0.25">
      <c r="A761" s="1">
        <v>45275</v>
      </c>
      <c r="B761" t="s">
        <v>141</v>
      </c>
      <c r="D761">
        <v>119000</v>
      </c>
      <c r="E761">
        <v>44105920.999999978</v>
      </c>
      <c r="F761" t="s">
        <v>360</v>
      </c>
      <c r="G761" t="s">
        <v>29</v>
      </c>
      <c r="H761" t="s">
        <v>30</v>
      </c>
      <c r="I761" t="s">
        <v>31</v>
      </c>
      <c r="J761" t="s">
        <v>130</v>
      </c>
    </row>
    <row r="762" spans="1:10" x14ac:dyDescent="0.25">
      <c r="A762" s="1">
        <v>45275</v>
      </c>
      <c r="B762" t="s">
        <v>709</v>
      </c>
      <c r="D762">
        <v>119000</v>
      </c>
      <c r="E762">
        <v>44224920.999999978</v>
      </c>
      <c r="F762" t="s">
        <v>362</v>
      </c>
      <c r="G762" t="s">
        <v>29</v>
      </c>
      <c r="H762" t="s">
        <v>30</v>
      </c>
      <c r="I762" t="s">
        <v>31</v>
      </c>
      <c r="J762" t="s">
        <v>130</v>
      </c>
    </row>
    <row r="763" spans="1:10" x14ac:dyDescent="0.25">
      <c r="A763" s="1">
        <v>45275</v>
      </c>
      <c r="B763" t="s">
        <v>666</v>
      </c>
      <c r="D763">
        <v>119000</v>
      </c>
      <c r="E763">
        <v>44343920.999999978</v>
      </c>
      <c r="F763" t="s">
        <v>364</v>
      </c>
      <c r="G763" t="s">
        <v>29</v>
      </c>
      <c r="H763" t="s">
        <v>30</v>
      </c>
      <c r="I763" t="s">
        <v>31</v>
      </c>
      <c r="J763" t="s">
        <v>130</v>
      </c>
    </row>
    <row r="764" spans="1:10" x14ac:dyDescent="0.25">
      <c r="A764" s="1">
        <v>45272</v>
      </c>
      <c r="B764" t="s">
        <v>719</v>
      </c>
      <c r="D764">
        <v>125000</v>
      </c>
      <c r="E764">
        <v>43867919.999999985</v>
      </c>
      <c r="F764" t="s">
        <v>720</v>
      </c>
      <c r="G764" t="s">
        <v>29</v>
      </c>
      <c r="H764" t="s">
        <v>36</v>
      </c>
      <c r="I764" t="s">
        <v>37</v>
      </c>
      <c r="J764" t="s">
        <v>32</v>
      </c>
    </row>
    <row r="765" spans="1:10" x14ac:dyDescent="0.25">
      <c r="A765" s="1">
        <v>45287</v>
      </c>
      <c r="B765" t="s">
        <v>721</v>
      </c>
      <c r="D765">
        <v>125000</v>
      </c>
      <c r="E765">
        <v>44738920.999999978</v>
      </c>
      <c r="F765" t="s">
        <v>722</v>
      </c>
      <c r="G765" t="s">
        <v>29</v>
      </c>
      <c r="H765" t="s">
        <v>36</v>
      </c>
      <c r="I765" t="s">
        <v>37</v>
      </c>
      <c r="J765" t="s">
        <v>32</v>
      </c>
    </row>
    <row r="766" spans="1:10" x14ac:dyDescent="0.25">
      <c r="A766" s="1">
        <v>45293</v>
      </c>
      <c r="B766" t="s">
        <v>723</v>
      </c>
      <c r="D766">
        <v>30000</v>
      </c>
      <c r="E766">
        <v>44828920.999999978</v>
      </c>
      <c r="F766" t="s">
        <v>403</v>
      </c>
      <c r="G766" t="s">
        <v>57</v>
      </c>
      <c r="H766" t="s">
        <v>50</v>
      </c>
      <c r="I766" t="s">
        <v>46</v>
      </c>
      <c r="J766" t="s">
        <v>130</v>
      </c>
    </row>
    <row r="767" spans="1:10" x14ac:dyDescent="0.25">
      <c r="A767" s="1">
        <v>45293</v>
      </c>
      <c r="B767" t="s">
        <v>724</v>
      </c>
      <c r="D767">
        <v>30000</v>
      </c>
      <c r="E767">
        <v>44858920.999999978</v>
      </c>
      <c r="F767" t="s">
        <v>589</v>
      </c>
      <c r="G767" t="s">
        <v>29</v>
      </c>
      <c r="H767" t="s">
        <v>30</v>
      </c>
      <c r="I767" t="s">
        <v>31</v>
      </c>
      <c r="J767" t="s">
        <v>130</v>
      </c>
    </row>
    <row r="768" spans="1:10" x14ac:dyDescent="0.25">
      <c r="A768" s="1">
        <v>45299</v>
      </c>
      <c r="B768" t="s">
        <v>725</v>
      </c>
      <c r="D768">
        <v>350000</v>
      </c>
      <c r="E768">
        <v>45208920.999999978</v>
      </c>
      <c r="F768" t="s">
        <v>726</v>
      </c>
      <c r="G768" t="s">
        <v>29</v>
      </c>
      <c r="H768" t="s">
        <v>50</v>
      </c>
      <c r="I768" t="s">
        <v>409</v>
      </c>
      <c r="J768" t="s">
        <v>32</v>
      </c>
    </row>
    <row r="769" spans="1:10" x14ac:dyDescent="0.25">
      <c r="A769" s="1">
        <v>45299</v>
      </c>
      <c r="B769" t="s">
        <v>727</v>
      </c>
      <c r="D769">
        <v>30000</v>
      </c>
      <c r="E769">
        <v>45238920.999999978</v>
      </c>
      <c r="F769" t="s">
        <v>411</v>
      </c>
      <c r="G769" t="s">
        <v>29</v>
      </c>
      <c r="H769" t="s">
        <v>50</v>
      </c>
      <c r="I769" t="s">
        <v>46</v>
      </c>
      <c r="J769" t="s">
        <v>130</v>
      </c>
    </row>
    <row r="770" spans="1:10" x14ac:dyDescent="0.25">
      <c r="A770" s="1">
        <v>45300</v>
      </c>
      <c r="B770" t="s">
        <v>728</v>
      </c>
      <c r="D770">
        <v>48000</v>
      </c>
      <c r="E770">
        <v>45286920.999999978</v>
      </c>
      <c r="F770" t="s">
        <v>565</v>
      </c>
      <c r="G770" t="s">
        <v>29</v>
      </c>
      <c r="H770" t="s">
        <v>50</v>
      </c>
      <c r="I770" t="s">
        <v>46</v>
      </c>
      <c r="J770" t="s">
        <v>130</v>
      </c>
    </row>
    <row r="771" spans="1:10" x14ac:dyDescent="0.25">
      <c r="A771" s="1">
        <v>45302</v>
      </c>
      <c r="B771" t="s">
        <v>586</v>
      </c>
      <c r="D771">
        <v>48000</v>
      </c>
      <c r="E771">
        <v>45334920.999999978</v>
      </c>
      <c r="F771" t="s">
        <v>328</v>
      </c>
      <c r="G771" t="s">
        <v>29</v>
      </c>
      <c r="H771" t="s">
        <v>30</v>
      </c>
      <c r="I771" t="s">
        <v>31</v>
      </c>
      <c r="J771" t="s">
        <v>130</v>
      </c>
    </row>
    <row r="772" spans="1:10" x14ac:dyDescent="0.25">
      <c r="A772" s="1">
        <v>45303</v>
      </c>
      <c r="B772" t="s">
        <v>599</v>
      </c>
      <c r="D772">
        <v>30000</v>
      </c>
      <c r="E772">
        <v>45364920.999999978</v>
      </c>
      <c r="F772" t="s">
        <v>67</v>
      </c>
      <c r="G772" t="s">
        <v>29</v>
      </c>
      <c r="H772" t="s">
        <v>30</v>
      </c>
      <c r="I772" t="s">
        <v>31</v>
      </c>
      <c r="J772" t="s">
        <v>130</v>
      </c>
    </row>
    <row r="773" spans="1:10" x14ac:dyDescent="0.25">
      <c r="A773" s="1">
        <v>45306</v>
      </c>
      <c r="B773" t="s">
        <v>729</v>
      </c>
      <c r="D773">
        <v>48000</v>
      </c>
      <c r="E773">
        <v>45412920.999999978</v>
      </c>
      <c r="F773" t="s">
        <v>537</v>
      </c>
      <c r="G773" t="s">
        <v>29</v>
      </c>
      <c r="H773" t="s">
        <v>50</v>
      </c>
      <c r="I773" t="s">
        <v>46</v>
      </c>
      <c r="J773" t="s">
        <v>130</v>
      </c>
    </row>
    <row r="774" spans="1:10" x14ac:dyDescent="0.25">
      <c r="A774" s="1">
        <v>45306</v>
      </c>
      <c r="B774" t="s">
        <v>730</v>
      </c>
      <c r="D774">
        <v>30000</v>
      </c>
      <c r="E774">
        <v>45442920.999999978</v>
      </c>
      <c r="F774" t="s">
        <v>408</v>
      </c>
      <c r="G774" t="s">
        <v>29</v>
      </c>
      <c r="H774" t="s">
        <v>30</v>
      </c>
      <c r="I774" t="s">
        <v>409</v>
      </c>
      <c r="J774" t="s">
        <v>130</v>
      </c>
    </row>
    <row r="775" spans="1:10" x14ac:dyDescent="0.25">
      <c r="A775" s="1">
        <v>45309</v>
      </c>
      <c r="B775" t="s">
        <v>731</v>
      </c>
      <c r="D775">
        <v>30000</v>
      </c>
      <c r="E775">
        <v>45472920.999999978</v>
      </c>
      <c r="F775" t="s">
        <v>598</v>
      </c>
      <c r="G775" t="s">
        <v>29</v>
      </c>
      <c r="H775" t="s">
        <v>30</v>
      </c>
      <c r="I775" t="s">
        <v>31</v>
      </c>
      <c r="J775" t="s">
        <v>130</v>
      </c>
    </row>
    <row r="776" spans="1:10" x14ac:dyDescent="0.25">
      <c r="A776" s="1">
        <v>45313</v>
      </c>
      <c r="B776" t="s">
        <v>732</v>
      </c>
      <c r="D776">
        <v>30000</v>
      </c>
      <c r="E776">
        <v>45502920.999999978</v>
      </c>
      <c r="F776" t="s">
        <v>485</v>
      </c>
      <c r="G776" t="s">
        <v>57</v>
      </c>
      <c r="H776" t="s">
        <v>155</v>
      </c>
      <c r="I776" t="s">
        <v>46</v>
      </c>
      <c r="J776" t="s">
        <v>130</v>
      </c>
    </row>
    <row r="777" spans="1:10" x14ac:dyDescent="0.25">
      <c r="A777" s="1">
        <v>45313</v>
      </c>
      <c r="B777" t="s">
        <v>92</v>
      </c>
      <c r="D777">
        <v>105000</v>
      </c>
      <c r="E777">
        <v>45607920.999999978</v>
      </c>
      <c r="F777" t="s">
        <v>360</v>
      </c>
      <c r="G777" t="s">
        <v>57</v>
      </c>
      <c r="H777" t="s">
        <v>30</v>
      </c>
      <c r="I777" t="s">
        <v>31</v>
      </c>
      <c r="J777" t="s">
        <v>130</v>
      </c>
    </row>
    <row r="778" spans="1:10" x14ac:dyDescent="0.25">
      <c r="A778" s="1">
        <v>45313</v>
      </c>
      <c r="B778" t="s">
        <v>668</v>
      </c>
      <c r="D778">
        <v>105000</v>
      </c>
      <c r="E778">
        <v>45712920.999999978</v>
      </c>
      <c r="F778" t="s">
        <v>362</v>
      </c>
      <c r="G778" t="s">
        <v>57</v>
      </c>
      <c r="H778" t="s">
        <v>30</v>
      </c>
      <c r="I778" t="s">
        <v>31</v>
      </c>
      <c r="J778" t="s">
        <v>130</v>
      </c>
    </row>
    <row r="779" spans="1:10" x14ac:dyDescent="0.25">
      <c r="A779" s="1">
        <v>45313</v>
      </c>
      <c r="B779" t="s">
        <v>733</v>
      </c>
      <c r="D779">
        <v>105000</v>
      </c>
      <c r="E779">
        <v>45817920.999999978</v>
      </c>
      <c r="F779" t="s">
        <v>364</v>
      </c>
      <c r="G779" t="s">
        <v>57</v>
      </c>
      <c r="H779" t="s">
        <v>30</v>
      </c>
      <c r="I779" t="s">
        <v>31</v>
      </c>
      <c r="J779" t="s">
        <v>130</v>
      </c>
    </row>
    <row r="780" spans="1:10" x14ac:dyDescent="0.25">
      <c r="A780" s="1">
        <v>45313</v>
      </c>
      <c r="B780" t="s">
        <v>149</v>
      </c>
      <c r="D780">
        <v>44000</v>
      </c>
      <c r="E780">
        <v>45861920.999999978</v>
      </c>
      <c r="F780" t="s">
        <v>360</v>
      </c>
      <c r="G780" t="s">
        <v>29</v>
      </c>
      <c r="H780" t="s">
        <v>30</v>
      </c>
      <c r="I780" t="s">
        <v>31</v>
      </c>
      <c r="J780" t="s">
        <v>437</v>
      </c>
    </row>
    <row r="781" spans="1:10" x14ac:dyDescent="0.25">
      <c r="A781" s="1">
        <v>45313</v>
      </c>
      <c r="B781" t="s">
        <v>669</v>
      </c>
      <c r="D781">
        <v>44000</v>
      </c>
      <c r="E781">
        <v>45905920.999999978</v>
      </c>
      <c r="F781" t="s">
        <v>362</v>
      </c>
      <c r="G781" t="s">
        <v>29</v>
      </c>
      <c r="H781" t="s">
        <v>30</v>
      </c>
      <c r="I781" t="s">
        <v>31</v>
      </c>
      <c r="J781" t="s">
        <v>437</v>
      </c>
    </row>
    <row r="782" spans="1:10" x14ac:dyDescent="0.25">
      <c r="A782" s="1">
        <v>45313</v>
      </c>
      <c r="B782" t="s">
        <v>734</v>
      </c>
      <c r="D782">
        <v>44000</v>
      </c>
      <c r="E782">
        <v>45949920.999999978</v>
      </c>
      <c r="F782" t="s">
        <v>364</v>
      </c>
      <c r="G782" t="s">
        <v>29</v>
      </c>
      <c r="H782" t="s">
        <v>30</v>
      </c>
      <c r="I782" t="s">
        <v>31</v>
      </c>
      <c r="J782" t="s">
        <v>437</v>
      </c>
    </row>
    <row r="783" spans="1:10" x14ac:dyDescent="0.25">
      <c r="A783" s="1">
        <v>45314</v>
      </c>
      <c r="B783" t="s">
        <v>735</v>
      </c>
      <c r="D783">
        <v>90000</v>
      </c>
      <c r="E783">
        <v>46039920.999999978</v>
      </c>
      <c r="F783" t="s">
        <v>736</v>
      </c>
      <c r="G783" t="s">
        <v>57</v>
      </c>
      <c r="H783" t="s">
        <v>50</v>
      </c>
      <c r="I783" t="s">
        <v>46</v>
      </c>
      <c r="J783" t="s">
        <v>32</v>
      </c>
    </row>
    <row r="784" spans="1:10" x14ac:dyDescent="0.25">
      <c r="A784" s="1">
        <v>45315</v>
      </c>
      <c r="B784" t="s">
        <v>737</v>
      </c>
      <c r="D784">
        <v>30000</v>
      </c>
      <c r="E784">
        <v>46069920.999999978</v>
      </c>
      <c r="F784" t="s">
        <v>160</v>
      </c>
      <c r="G784" t="s">
        <v>29</v>
      </c>
      <c r="H784" t="s">
        <v>30</v>
      </c>
      <c r="I784" t="s">
        <v>31</v>
      </c>
      <c r="J784" t="s">
        <v>130</v>
      </c>
    </row>
    <row r="785" spans="1:10" x14ac:dyDescent="0.25">
      <c r="A785" s="1">
        <v>45319</v>
      </c>
      <c r="B785" t="s">
        <v>738</v>
      </c>
      <c r="D785">
        <v>48000</v>
      </c>
      <c r="E785">
        <v>46117920.999999978</v>
      </c>
      <c r="F785" t="s">
        <v>487</v>
      </c>
      <c r="G785" t="s">
        <v>57</v>
      </c>
      <c r="H785" t="s">
        <v>155</v>
      </c>
      <c r="I785" t="s">
        <v>46</v>
      </c>
      <c r="J785" t="s">
        <v>130</v>
      </c>
    </row>
    <row r="786" spans="1:10" x14ac:dyDescent="0.25">
      <c r="A786" s="1">
        <v>45321</v>
      </c>
      <c r="B786" t="s">
        <v>739</v>
      </c>
      <c r="D786">
        <v>30000</v>
      </c>
      <c r="E786">
        <v>46147920.999999978</v>
      </c>
      <c r="F786" t="s">
        <v>579</v>
      </c>
      <c r="G786" t="s">
        <v>57</v>
      </c>
      <c r="H786" t="s">
        <v>155</v>
      </c>
      <c r="I786" t="s">
        <v>46</v>
      </c>
      <c r="J786" t="s">
        <v>130</v>
      </c>
    </row>
    <row r="787" spans="1:10" x14ac:dyDescent="0.25">
      <c r="A787" s="1">
        <v>45322</v>
      </c>
      <c r="B787" t="s">
        <v>740</v>
      </c>
      <c r="D787">
        <v>30000</v>
      </c>
      <c r="E787">
        <v>46177920.999999978</v>
      </c>
      <c r="F787" t="s">
        <v>403</v>
      </c>
      <c r="G787" t="s">
        <v>57</v>
      </c>
      <c r="H787" t="s">
        <v>50</v>
      </c>
      <c r="I787" t="s">
        <v>46</v>
      </c>
      <c r="J787" t="s">
        <v>130</v>
      </c>
    </row>
    <row r="788" spans="1:10" x14ac:dyDescent="0.25">
      <c r="A788" s="1">
        <v>45328</v>
      </c>
      <c r="B788" t="s">
        <v>741</v>
      </c>
      <c r="D788">
        <v>5000</v>
      </c>
      <c r="E788">
        <v>46182920.999999978</v>
      </c>
      <c r="F788" t="s">
        <v>720</v>
      </c>
      <c r="G788" t="s">
        <v>29</v>
      </c>
      <c r="H788" t="s">
        <v>381</v>
      </c>
      <c r="I788" t="s">
        <v>37</v>
      </c>
      <c r="J788" t="s">
        <v>437</v>
      </c>
    </row>
    <row r="789" spans="1:10" x14ac:dyDescent="0.25">
      <c r="A789" s="1">
        <v>45331</v>
      </c>
      <c r="B789" t="s">
        <v>587</v>
      </c>
      <c r="D789">
        <v>48000</v>
      </c>
      <c r="E789">
        <v>46230920.999999978</v>
      </c>
      <c r="F789" t="s">
        <v>328</v>
      </c>
      <c r="G789" t="s">
        <v>29</v>
      </c>
      <c r="H789" t="s">
        <v>30</v>
      </c>
      <c r="I789" t="s">
        <v>31</v>
      </c>
      <c r="J789" t="s">
        <v>130</v>
      </c>
    </row>
    <row r="790" spans="1:10" x14ac:dyDescent="0.25">
      <c r="A790" s="1">
        <v>45333</v>
      </c>
      <c r="B790" t="s">
        <v>742</v>
      </c>
      <c r="D790">
        <v>90000</v>
      </c>
      <c r="E790">
        <v>46320920.999999978</v>
      </c>
      <c r="G790" t="s">
        <v>29</v>
      </c>
      <c r="H790" t="s">
        <v>30</v>
      </c>
      <c r="I790" t="s">
        <v>409</v>
      </c>
      <c r="J790" t="s">
        <v>32</v>
      </c>
    </row>
    <row r="791" spans="1:10" x14ac:dyDescent="0.25">
      <c r="A791" s="1">
        <v>45334</v>
      </c>
      <c r="B791" t="s">
        <v>176</v>
      </c>
      <c r="D791">
        <v>30000</v>
      </c>
      <c r="E791">
        <v>46350920.999999978</v>
      </c>
      <c r="F791" t="s">
        <v>67</v>
      </c>
      <c r="G791" t="s">
        <v>29</v>
      </c>
      <c r="H791" t="s">
        <v>30</v>
      </c>
      <c r="I791" t="s">
        <v>31</v>
      </c>
      <c r="J791" t="s">
        <v>130</v>
      </c>
    </row>
    <row r="792" spans="1:10" x14ac:dyDescent="0.25">
      <c r="A792" s="1">
        <v>45334</v>
      </c>
      <c r="B792" t="s">
        <v>743</v>
      </c>
      <c r="D792">
        <v>30000</v>
      </c>
      <c r="E792">
        <v>46380920.999999978</v>
      </c>
      <c r="F792" t="s">
        <v>337</v>
      </c>
      <c r="G792" t="s">
        <v>57</v>
      </c>
      <c r="H792" t="s">
        <v>30</v>
      </c>
      <c r="I792" t="s">
        <v>31</v>
      </c>
      <c r="J792" t="s">
        <v>130</v>
      </c>
    </row>
    <row r="793" spans="1:10" x14ac:dyDescent="0.25">
      <c r="A793" s="1">
        <v>45334</v>
      </c>
      <c r="B793" t="s">
        <v>744</v>
      </c>
      <c r="D793">
        <v>30000</v>
      </c>
      <c r="E793">
        <v>46410920.999999978</v>
      </c>
      <c r="F793" t="s">
        <v>337</v>
      </c>
      <c r="G793" t="s">
        <v>57</v>
      </c>
      <c r="H793" t="s">
        <v>30</v>
      </c>
      <c r="I793" t="s">
        <v>31</v>
      </c>
      <c r="J793" t="s">
        <v>130</v>
      </c>
    </row>
    <row r="794" spans="1:10" x14ac:dyDescent="0.25">
      <c r="A794" s="1">
        <v>45334</v>
      </c>
      <c r="B794" t="s">
        <v>745</v>
      </c>
      <c r="D794">
        <v>30000</v>
      </c>
      <c r="E794">
        <v>46440920.999999978</v>
      </c>
      <c r="F794" t="s">
        <v>337</v>
      </c>
      <c r="G794" t="s">
        <v>57</v>
      </c>
      <c r="H794" t="s">
        <v>30</v>
      </c>
      <c r="I794" t="s">
        <v>31</v>
      </c>
      <c r="J794" t="s">
        <v>130</v>
      </c>
    </row>
    <row r="795" spans="1:10" x14ac:dyDescent="0.25">
      <c r="A795" s="1">
        <v>45334</v>
      </c>
      <c r="B795" t="s">
        <v>746</v>
      </c>
      <c r="D795">
        <v>30000</v>
      </c>
      <c r="E795">
        <v>46470920.999999978</v>
      </c>
      <c r="F795" t="s">
        <v>589</v>
      </c>
      <c r="G795" t="s">
        <v>29</v>
      </c>
      <c r="H795" t="s">
        <v>30</v>
      </c>
      <c r="I795" t="s">
        <v>31</v>
      </c>
      <c r="J795" t="s">
        <v>130</v>
      </c>
    </row>
    <row r="796" spans="1:10" x14ac:dyDescent="0.25">
      <c r="A796" s="1">
        <v>45335</v>
      </c>
      <c r="B796" t="s">
        <v>334</v>
      </c>
      <c r="D796">
        <v>105000</v>
      </c>
      <c r="E796">
        <v>46575920.999999978</v>
      </c>
      <c r="F796" t="s">
        <v>360</v>
      </c>
      <c r="G796" t="s">
        <v>57</v>
      </c>
      <c r="H796" t="s">
        <v>30</v>
      </c>
      <c r="I796" t="s">
        <v>31</v>
      </c>
      <c r="J796" t="s">
        <v>130</v>
      </c>
    </row>
    <row r="797" spans="1:10" x14ac:dyDescent="0.25">
      <c r="A797" s="1">
        <v>45335</v>
      </c>
      <c r="B797" t="s">
        <v>733</v>
      </c>
      <c r="D797">
        <v>105000</v>
      </c>
      <c r="E797">
        <v>46680920.999999978</v>
      </c>
      <c r="F797" t="s">
        <v>362</v>
      </c>
      <c r="G797" t="s">
        <v>57</v>
      </c>
      <c r="H797" t="s">
        <v>30</v>
      </c>
      <c r="I797" t="s">
        <v>31</v>
      </c>
      <c r="J797" t="s">
        <v>130</v>
      </c>
    </row>
    <row r="798" spans="1:10" x14ac:dyDescent="0.25">
      <c r="A798" s="1">
        <v>45335</v>
      </c>
      <c r="B798" t="s">
        <v>747</v>
      </c>
      <c r="D798">
        <v>105000</v>
      </c>
      <c r="E798">
        <v>46785920.999999978</v>
      </c>
      <c r="F798" t="s">
        <v>364</v>
      </c>
      <c r="G798" t="s">
        <v>57</v>
      </c>
      <c r="H798" t="s">
        <v>30</v>
      </c>
      <c r="I798" t="s">
        <v>31</v>
      </c>
      <c r="J798" t="s">
        <v>130</v>
      </c>
    </row>
    <row r="799" spans="1:10" x14ac:dyDescent="0.25">
      <c r="A799" s="1">
        <v>45335</v>
      </c>
      <c r="B799" t="s">
        <v>387</v>
      </c>
      <c r="D799">
        <v>44000</v>
      </c>
      <c r="E799">
        <v>46829920.999999978</v>
      </c>
      <c r="F799" t="s">
        <v>360</v>
      </c>
      <c r="G799" t="s">
        <v>29</v>
      </c>
      <c r="H799" t="s">
        <v>30</v>
      </c>
      <c r="I799" t="s">
        <v>31</v>
      </c>
      <c r="J799" t="s">
        <v>437</v>
      </c>
    </row>
    <row r="800" spans="1:10" x14ac:dyDescent="0.25">
      <c r="A800" s="1">
        <v>45335</v>
      </c>
      <c r="B800" t="s">
        <v>734</v>
      </c>
      <c r="D800">
        <v>44000</v>
      </c>
      <c r="E800">
        <v>46873920.999999978</v>
      </c>
      <c r="F800" t="s">
        <v>362</v>
      </c>
      <c r="G800" t="s">
        <v>29</v>
      </c>
      <c r="H800" t="s">
        <v>30</v>
      </c>
      <c r="I800" t="s">
        <v>31</v>
      </c>
      <c r="J800" t="s">
        <v>437</v>
      </c>
    </row>
    <row r="801" spans="1:10" x14ac:dyDescent="0.25">
      <c r="A801" s="1">
        <v>45335</v>
      </c>
      <c r="B801" t="s">
        <v>748</v>
      </c>
      <c r="D801">
        <v>44000</v>
      </c>
      <c r="E801">
        <v>46917920.999999978</v>
      </c>
      <c r="F801" t="s">
        <v>364</v>
      </c>
      <c r="G801" t="s">
        <v>29</v>
      </c>
      <c r="H801" t="s">
        <v>30</v>
      </c>
      <c r="I801" t="s">
        <v>31</v>
      </c>
      <c r="J801" t="s">
        <v>437</v>
      </c>
    </row>
    <row r="802" spans="1:10" x14ac:dyDescent="0.25">
      <c r="A802" s="1">
        <v>45336</v>
      </c>
      <c r="B802" t="s">
        <v>583</v>
      </c>
      <c r="D802">
        <v>30000</v>
      </c>
      <c r="E802">
        <v>46947920.999999978</v>
      </c>
      <c r="F802" t="s">
        <v>562</v>
      </c>
      <c r="G802" t="s">
        <v>57</v>
      </c>
      <c r="H802" t="s">
        <v>30</v>
      </c>
      <c r="I802" t="s">
        <v>31</v>
      </c>
      <c r="J802" t="s">
        <v>130</v>
      </c>
    </row>
    <row r="803" spans="1:10" x14ac:dyDescent="0.25">
      <c r="A803" s="1">
        <v>45336</v>
      </c>
      <c r="B803" t="s">
        <v>749</v>
      </c>
      <c r="D803">
        <v>30000</v>
      </c>
      <c r="E803">
        <v>46977920.999999978</v>
      </c>
      <c r="F803" t="s">
        <v>598</v>
      </c>
      <c r="G803" t="s">
        <v>29</v>
      </c>
      <c r="H803" t="s">
        <v>30</v>
      </c>
      <c r="I803" t="s">
        <v>31</v>
      </c>
      <c r="J803" t="s">
        <v>130</v>
      </c>
    </row>
    <row r="804" spans="1:10" x14ac:dyDescent="0.25">
      <c r="A804" s="1">
        <v>45337</v>
      </c>
      <c r="B804" t="s">
        <v>750</v>
      </c>
      <c r="D804">
        <v>30000</v>
      </c>
      <c r="E804">
        <v>47007920.999999978</v>
      </c>
      <c r="F804" t="s">
        <v>461</v>
      </c>
      <c r="G804" t="s">
        <v>57</v>
      </c>
      <c r="H804" t="s">
        <v>155</v>
      </c>
      <c r="I804" t="s">
        <v>46</v>
      </c>
      <c r="J804" t="s">
        <v>130</v>
      </c>
    </row>
    <row r="805" spans="1:10" x14ac:dyDescent="0.25">
      <c r="A805" s="1">
        <v>45337</v>
      </c>
      <c r="B805" t="s">
        <v>751</v>
      </c>
      <c r="D805">
        <v>30000</v>
      </c>
      <c r="E805">
        <v>47037920.999999978</v>
      </c>
      <c r="F805" t="s">
        <v>461</v>
      </c>
      <c r="G805" t="s">
        <v>57</v>
      </c>
      <c r="H805" t="s">
        <v>155</v>
      </c>
      <c r="I805" t="s">
        <v>46</v>
      </c>
      <c r="J805" t="s">
        <v>130</v>
      </c>
    </row>
    <row r="806" spans="1:10" x14ac:dyDescent="0.25">
      <c r="A806" s="1">
        <v>45337</v>
      </c>
      <c r="B806" t="s">
        <v>752</v>
      </c>
      <c r="D806">
        <v>30000</v>
      </c>
      <c r="E806">
        <v>47067920.999999978</v>
      </c>
      <c r="F806" t="s">
        <v>461</v>
      </c>
      <c r="G806" t="s">
        <v>57</v>
      </c>
      <c r="H806" t="s">
        <v>155</v>
      </c>
      <c r="I806" t="s">
        <v>46</v>
      </c>
      <c r="J806" t="s">
        <v>130</v>
      </c>
    </row>
    <row r="807" spans="1:10" x14ac:dyDescent="0.25">
      <c r="A807" s="1">
        <v>45337</v>
      </c>
      <c r="B807" t="s">
        <v>753</v>
      </c>
      <c r="D807">
        <v>30000</v>
      </c>
      <c r="E807">
        <v>47097920.999999978</v>
      </c>
      <c r="F807" t="s">
        <v>461</v>
      </c>
      <c r="G807" t="s">
        <v>57</v>
      </c>
      <c r="H807" t="s">
        <v>155</v>
      </c>
      <c r="I807" t="s">
        <v>46</v>
      </c>
      <c r="J807" t="s">
        <v>130</v>
      </c>
    </row>
    <row r="808" spans="1:10" x14ac:dyDescent="0.25">
      <c r="A808" s="1">
        <v>45337</v>
      </c>
      <c r="B808" t="s">
        <v>754</v>
      </c>
      <c r="D808">
        <v>30000</v>
      </c>
      <c r="E808">
        <v>47127920.999999978</v>
      </c>
      <c r="F808" t="s">
        <v>408</v>
      </c>
      <c r="G808" t="s">
        <v>29</v>
      </c>
      <c r="H808" t="s">
        <v>30</v>
      </c>
      <c r="I808" t="s">
        <v>409</v>
      </c>
      <c r="J808" t="s">
        <v>130</v>
      </c>
    </row>
    <row r="809" spans="1:10" x14ac:dyDescent="0.25">
      <c r="A809" s="1">
        <v>45337</v>
      </c>
      <c r="B809" t="s">
        <v>755</v>
      </c>
      <c r="D809">
        <v>10000</v>
      </c>
      <c r="E809">
        <v>47137920.999999978</v>
      </c>
      <c r="F809" t="s">
        <v>461</v>
      </c>
      <c r="G809" t="s">
        <v>57</v>
      </c>
      <c r="H809" t="s">
        <v>155</v>
      </c>
      <c r="I809" t="s">
        <v>46</v>
      </c>
      <c r="J809" t="s">
        <v>437</v>
      </c>
    </row>
    <row r="810" spans="1:10" x14ac:dyDescent="0.25">
      <c r="A810" s="1">
        <v>45340</v>
      </c>
      <c r="B810" t="s">
        <v>756</v>
      </c>
      <c r="D810">
        <v>30000</v>
      </c>
      <c r="E810">
        <v>47167920.999999978</v>
      </c>
      <c r="F810" t="s">
        <v>537</v>
      </c>
      <c r="G810" t="s">
        <v>57</v>
      </c>
      <c r="H810" t="s">
        <v>50</v>
      </c>
      <c r="I810" t="s">
        <v>46</v>
      </c>
      <c r="J810" t="s">
        <v>130</v>
      </c>
    </row>
    <row r="811" spans="1:10" x14ac:dyDescent="0.25">
      <c r="A811" s="1">
        <v>45344</v>
      </c>
      <c r="B811" t="s">
        <v>757</v>
      </c>
      <c r="D811">
        <v>5000</v>
      </c>
      <c r="E811">
        <v>47172920.999999978</v>
      </c>
      <c r="F811" t="s">
        <v>421</v>
      </c>
      <c r="G811" t="s">
        <v>29</v>
      </c>
      <c r="H811" t="s">
        <v>36</v>
      </c>
      <c r="I811" t="s">
        <v>37</v>
      </c>
      <c r="J811" t="s">
        <v>437</v>
      </c>
    </row>
    <row r="812" spans="1:10" x14ac:dyDescent="0.25">
      <c r="A812" s="1">
        <v>45344</v>
      </c>
      <c r="B812" t="s">
        <v>758</v>
      </c>
      <c r="D812">
        <v>5000</v>
      </c>
      <c r="E812">
        <v>47177920.999999978</v>
      </c>
      <c r="F812" t="s">
        <v>421</v>
      </c>
      <c r="G812" t="s">
        <v>29</v>
      </c>
      <c r="H812" t="s">
        <v>36</v>
      </c>
      <c r="I812" t="s">
        <v>37</v>
      </c>
      <c r="J812" t="s">
        <v>437</v>
      </c>
    </row>
    <row r="813" spans="1:10" x14ac:dyDescent="0.25">
      <c r="A813" s="1">
        <v>45344</v>
      </c>
      <c r="B813" t="s">
        <v>759</v>
      </c>
      <c r="D813">
        <v>5000</v>
      </c>
      <c r="E813">
        <v>47182920.999999978</v>
      </c>
      <c r="F813" t="s">
        <v>421</v>
      </c>
      <c r="G813" t="s">
        <v>29</v>
      </c>
      <c r="H813" t="s">
        <v>36</v>
      </c>
      <c r="I813" t="s">
        <v>37</v>
      </c>
      <c r="J813" t="s">
        <v>437</v>
      </c>
    </row>
    <row r="814" spans="1:10" x14ac:dyDescent="0.25">
      <c r="A814" s="1">
        <v>45344</v>
      </c>
      <c r="B814" t="s">
        <v>760</v>
      </c>
      <c r="D814">
        <v>5000</v>
      </c>
      <c r="E814">
        <v>47187920.999999978</v>
      </c>
      <c r="F814" t="s">
        <v>421</v>
      </c>
      <c r="G814" t="s">
        <v>29</v>
      </c>
      <c r="H814" t="s">
        <v>36</v>
      </c>
      <c r="I814" t="s">
        <v>37</v>
      </c>
      <c r="J814" t="s">
        <v>437</v>
      </c>
    </row>
    <row r="815" spans="1:10" x14ac:dyDescent="0.25">
      <c r="A815" s="1">
        <v>45348</v>
      </c>
      <c r="B815" t="s">
        <v>761</v>
      </c>
      <c r="D815">
        <v>90000</v>
      </c>
      <c r="E815">
        <v>47313920.999999978</v>
      </c>
      <c r="F815" t="s">
        <v>762</v>
      </c>
      <c r="G815" t="s">
        <v>57</v>
      </c>
      <c r="H815" t="s">
        <v>50</v>
      </c>
      <c r="I815" t="s">
        <v>46</v>
      </c>
      <c r="J815" t="s">
        <v>32</v>
      </c>
    </row>
    <row r="816" spans="1:10" x14ac:dyDescent="0.25">
      <c r="A816" s="1">
        <v>45348</v>
      </c>
      <c r="B816" t="s">
        <v>763</v>
      </c>
      <c r="D816">
        <v>30000</v>
      </c>
      <c r="E816">
        <v>47223920.999999978</v>
      </c>
      <c r="F816" t="s">
        <v>720</v>
      </c>
      <c r="G816" t="s">
        <v>29</v>
      </c>
      <c r="H816" t="s">
        <v>36</v>
      </c>
      <c r="I816" t="s">
        <v>37</v>
      </c>
      <c r="J816" t="s">
        <v>130</v>
      </c>
    </row>
    <row r="817" spans="1:10" x14ac:dyDescent="0.25">
      <c r="A817" s="1">
        <v>45349</v>
      </c>
      <c r="B817" t="s">
        <v>764</v>
      </c>
      <c r="D817">
        <v>30000</v>
      </c>
      <c r="E817">
        <v>47343920.999999978</v>
      </c>
      <c r="F817" t="s">
        <v>160</v>
      </c>
      <c r="G817" t="s">
        <v>29</v>
      </c>
      <c r="H817" t="s">
        <v>30</v>
      </c>
      <c r="I817" t="s">
        <v>31</v>
      </c>
      <c r="J817" t="s">
        <v>130</v>
      </c>
    </row>
    <row r="818" spans="1:10" x14ac:dyDescent="0.25">
      <c r="A818" s="1">
        <v>45350</v>
      </c>
      <c r="B818" t="s">
        <v>765</v>
      </c>
      <c r="D818">
        <v>30000</v>
      </c>
      <c r="E818">
        <v>47373920.999999978</v>
      </c>
      <c r="F818" t="s">
        <v>579</v>
      </c>
      <c r="G818" t="s">
        <v>57</v>
      </c>
      <c r="H818" t="s">
        <v>155</v>
      </c>
      <c r="I818" t="s">
        <v>46</v>
      </c>
      <c r="J818" t="s">
        <v>130</v>
      </c>
    </row>
    <row r="819" spans="1:10" x14ac:dyDescent="0.25">
      <c r="A819" s="1">
        <v>45351</v>
      </c>
      <c r="B819" t="s">
        <v>766</v>
      </c>
      <c r="D819">
        <v>30000</v>
      </c>
      <c r="E819">
        <v>47403920.999999978</v>
      </c>
      <c r="F819" t="s">
        <v>767</v>
      </c>
      <c r="G819" t="s">
        <v>29</v>
      </c>
      <c r="H819" t="s">
        <v>30</v>
      </c>
      <c r="I819" t="s">
        <v>31</v>
      </c>
      <c r="J819" t="s">
        <v>130</v>
      </c>
    </row>
    <row r="820" spans="1:10" x14ac:dyDescent="0.25">
      <c r="A820" s="1">
        <v>45355</v>
      </c>
      <c r="B820" t="s">
        <v>768</v>
      </c>
      <c r="D820">
        <v>30000</v>
      </c>
      <c r="E820">
        <v>47433920.999999978</v>
      </c>
      <c r="F820" t="s">
        <v>543</v>
      </c>
      <c r="G820" t="s">
        <v>29</v>
      </c>
      <c r="H820" t="s">
        <v>30</v>
      </c>
      <c r="I820" t="s">
        <v>31</v>
      </c>
      <c r="J820" t="s">
        <v>130</v>
      </c>
    </row>
    <row r="821" spans="1:10" x14ac:dyDescent="0.25">
      <c r="A821" s="1">
        <v>45360</v>
      </c>
      <c r="B821" t="s">
        <v>769</v>
      </c>
      <c r="D821">
        <v>30000</v>
      </c>
      <c r="E821">
        <v>47463920.999999978</v>
      </c>
      <c r="F821" t="s">
        <v>403</v>
      </c>
      <c r="G821" t="s">
        <v>57</v>
      </c>
      <c r="H821" t="s">
        <v>50</v>
      </c>
      <c r="I821" t="s">
        <v>46</v>
      </c>
      <c r="J821" t="s">
        <v>130</v>
      </c>
    </row>
    <row r="822" spans="1:10" x14ac:dyDescent="0.25">
      <c r="A822" s="1">
        <v>45362</v>
      </c>
      <c r="B822" t="s">
        <v>770</v>
      </c>
      <c r="D822">
        <v>5000</v>
      </c>
      <c r="E822">
        <v>47468920.999999978</v>
      </c>
      <c r="F822" t="s">
        <v>589</v>
      </c>
      <c r="G822" t="s">
        <v>29</v>
      </c>
      <c r="H822" t="s">
        <v>30</v>
      </c>
      <c r="I822" t="s">
        <v>31</v>
      </c>
      <c r="J822" t="s">
        <v>437</v>
      </c>
    </row>
    <row r="823" spans="1:10" x14ac:dyDescent="0.25">
      <c r="A823" s="1">
        <v>45362</v>
      </c>
      <c r="B823" t="s">
        <v>771</v>
      </c>
      <c r="D823">
        <v>5000</v>
      </c>
      <c r="E823">
        <v>47473920.999999978</v>
      </c>
      <c r="F823" t="s">
        <v>589</v>
      </c>
      <c r="G823" t="s">
        <v>29</v>
      </c>
      <c r="H823" t="s">
        <v>30</v>
      </c>
      <c r="I823" t="s">
        <v>31</v>
      </c>
      <c r="J823" t="s">
        <v>437</v>
      </c>
    </row>
    <row r="824" spans="1:10" x14ac:dyDescent="0.25">
      <c r="A824" s="1">
        <v>45362</v>
      </c>
      <c r="B824" t="s">
        <v>772</v>
      </c>
      <c r="D824">
        <v>5000</v>
      </c>
      <c r="E824">
        <v>47478920.999999978</v>
      </c>
      <c r="F824" t="s">
        <v>589</v>
      </c>
      <c r="G824" t="s">
        <v>29</v>
      </c>
      <c r="H824" t="s">
        <v>30</v>
      </c>
      <c r="I824" t="s">
        <v>31</v>
      </c>
      <c r="J824" t="s">
        <v>437</v>
      </c>
    </row>
    <row r="825" spans="1:10" x14ac:dyDescent="0.25">
      <c r="A825" s="1">
        <v>45362</v>
      </c>
      <c r="B825" t="s">
        <v>773</v>
      </c>
      <c r="D825">
        <v>5000</v>
      </c>
      <c r="E825">
        <v>47483920.999999978</v>
      </c>
      <c r="F825" t="s">
        <v>589</v>
      </c>
      <c r="G825" t="s">
        <v>29</v>
      </c>
      <c r="H825" t="s">
        <v>30</v>
      </c>
      <c r="I825" t="s">
        <v>31</v>
      </c>
      <c r="J825" t="s">
        <v>437</v>
      </c>
    </row>
    <row r="826" spans="1:10" x14ac:dyDescent="0.25">
      <c r="A826" s="1">
        <v>45363</v>
      </c>
      <c r="B826" t="s">
        <v>774</v>
      </c>
      <c r="D826">
        <v>30000</v>
      </c>
      <c r="E826">
        <v>47513920.999999978</v>
      </c>
      <c r="F826" t="s">
        <v>589</v>
      </c>
      <c r="G826" t="s">
        <v>29</v>
      </c>
      <c r="H826" t="s">
        <v>30</v>
      </c>
      <c r="I826" t="s">
        <v>31</v>
      </c>
      <c r="J826" t="s">
        <v>130</v>
      </c>
    </row>
    <row r="827" spans="1:10" x14ac:dyDescent="0.25">
      <c r="A827" s="1">
        <v>45365</v>
      </c>
      <c r="B827" t="s">
        <v>775</v>
      </c>
      <c r="D827">
        <v>90000</v>
      </c>
      <c r="E827">
        <v>47651920.999999978</v>
      </c>
      <c r="F827" t="s">
        <v>776</v>
      </c>
      <c r="G827" t="s">
        <v>57</v>
      </c>
      <c r="H827" t="s">
        <v>50</v>
      </c>
      <c r="I827" t="s">
        <v>46</v>
      </c>
      <c r="J827" t="s">
        <v>32</v>
      </c>
    </row>
    <row r="828" spans="1:10" x14ac:dyDescent="0.25">
      <c r="A828" s="1">
        <v>45365</v>
      </c>
      <c r="B828" t="s">
        <v>777</v>
      </c>
      <c r="D828">
        <v>90000</v>
      </c>
      <c r="E828">
        <v>47741920.999999978</v>
      </c>
      <c r="F828" t="s">
        <v>778</v>
      </c>
      <c r="G828" t="s">
        <v>57</v>
      </c>
      <c r="H828" t="s">
        <v>50</v>
      </c>
      <c r="I828" t="s">
        <v>46</v>
      </c>
      <c r="J828" t="s">
        <v>32</v>
      </c>
    </row>
    <row r="829" spans="1:10" x14ac:dyDescent="0.25">
      <c r="A829" s="1">
        <v>45365</v>
      </c>
      <c r="B829" t="s">
        <v>779</v>
      </c>
      <c r="D829">
        <v>48000</v>
      </c>
      <c r="E829">
        <v>47561920.999999978</v>
      </c>
      <c r="F829" t="s">
        <v>487</v>
      </c>
      <c r="G829" t="s">
        <v>57</v>
      </c>
      <c r="H829" t="s">
        <v>155</v>
      </c>
      <c r="I829" t="s">
        <v>46</v>
      </c>
      <c r="J829" t="s">
        <v>130</v>
      </c>
    </row>
    <row r="830" spans="1:10" x14ac:dyDescent="0.25">
      <c r="A830" s="1">
        <v>45366</v>
      </c>
      <c r="B830" t="s">
        <v>422</v>
      </c>
      <c r="D830">
        <v>105000</v>
      </c>
      <c r="E830">
        <v>47846920.999999978</v>
      </c>
      <c r="F830" t="s">
        <v>360</v>
      </c>
      <c r="G830" t="s">
        <v>57</v>
      </c>
      <c r="H830" t="s">
        <v>30</v>
      </c>
      <c r="I830" t="s">
        <v>31</v>
      </c>
      <c r="J830" t="s">
        <v>130</v>
      </c>
    </row>
    <row r="831" spans="1:10" x14ac:dyDescent="0.25">
      <c r="A831" s="1">
        <v>45366</v>
      </c>
      <c r="B831" t="s">
        <v>747</v>
      </c>
      <c r="D831">
        <v>105000</v>
      </c>
      <c r="E831">
        <v>47951920.999999978</v>
      </c>
      <c r="F831" t="s">
        <v>362</v>
      </c>
      <c r="G831" t="s">
        <v>57</v>
      </c>
      <c r="H831" t="s">
        <v>30</v>
      </c>
      <c r="I831" t="s">
        <v>31</v>
      </c>
      <c r="J831" t="s">
        <v>130</v>
      </c>
    </row>
    <row r="832" spans="1:10" x14ac:dyDescent="0.25">
      <c r="A832" s="1">
        <v>45366</v>
      </c>
      <c r="B832" t="s">
        <v>780</v>
      </c>
      <c r="D832">
        <v>105000</v>
      </c>
      <c r="E832">
        <v>48056920.999999978</v>
      </c>
      <c r="F832" t="s">
        <v>364</v>
      </c>
      <c r="G832" t="s">
        <v>57</v>
      </c>
      <c r="H832" t="s">
        <v>30</v>
      </c>
      <c r="I832" t="s">
        <v>31</v>
      </c>
      <c r="J832" t="s">
        <v>130</v>
      </c>
    </row>
    <row r="833" spans="1:10" x14ac:dyDescent="0.25">
      <c r="A833" s="1">
        <v>45366</v>
      </c>
      <c r="B833" t="s">
        <v>472</v>
      </c>
      <c r="D833">
        <v>44000</v>
      </c>
      <c r="E833">
        <v>48100920.999999978</v>
      </c>
      <c r="F833" t="s">
        <v>360</v>
      </c>
      <c r="G833" t="s">
        <v>29</v>
      </c>
      <c r="H833" t="s">
        <v>30</v>
      </c>
      <c r="I833" t="s">
        <v>31</v>
      </c>
      <c r="J833" t="s">
        <v>437</v>
      </c>
    </row>
    <row r="834" spans="1:10" x14ac:dyDescent="0.25">
      <c r="A834" s="1">
        <v>45366</v>
      </c>
      <c r="B834" t="s">
        <v>748</v>
      </c>
      <c r="D834">
        <v>44000</v>
      </c>
      <c r="E834">
        <v>48144920.999999978</v>
      </c>
      <c r="F834" t="s">
        <v>362</v>
      </c>
      <c r="G834" t="s">
        <v>29</v>
      </c>
      <c r="H834" t="s">
        <v>30</v>
      </c>
      <c r="I834" t="s">
        <v>31</v>
      </c>
      <c r="J834" t="s">
        <v>437</v>
      </c>
    </row>
    <row r="835" spans="1:10" x14ac:dyDescent="0.25">
      <c r="A835" s="1">
        <v>45366</v>
      </c>
      <c r="B835" t="s">
        <v>781</v>
      </c>
      <c r="D835">
        <v>44000</v>
      </c>
      <c r="E835">
        <v>48188920.999999978</v>
      </c>
      <c r="F835" t="s">
        <v>364</v>
      </c>
      <c r="G835" t="s">
        <v>29</v>
      </c>
      <c r="H835" t="s">
        <v>30</v>
      </c>
      <c r="I835" t="s">
        <v>31</v>
      </c>
      <c r="J835" t="s">
        <v>437</v>
      </c>
    </row>
    <row r="836" spans="1:10" x14ac:dyDescent="0.25">
      <c r="A836" s="1">
        <v>45367</v>
      </c>
      <c r="B836" t="s">
        <v>211</v>
      </c>
      <c r="D836">
        <v>30000</v>
      </c>
      <c r="E836">
        <v>48218920.999999978</v>
      </c>
      <c r="F836" t="s">
        <v>67</v>
      </c>
      <c r="G836" t="s">
        <v>29</v>
      </c>
      <c r="H836" t="s">
        <v>30</v>
      </c>
      <c r="I836" t="s">
        <v>31</v>
      </c>
      <c r="J836" t="s">
        <v>130</v>
      </c>
    </row>
    <row r="837" spans="1:10" x14ac:dyDescent="0.25">
      <c r="A837" s="1">
        <v>45367</v>
      </c>
      <c r="B837" t="s">
        <v>782</v>
      </c>
      <c r="D837">
        <v>30000</v>
      </c>
      <c r="E837">
        <v>48248920.999999978</v>
      </c>
      <c r="F837" t="s">
        <v>537</v>
      </c>
      <c r="G837" t="s">
        <v>57</v>
      </c>
      <c r="H837" t="s">
        <v>50</v>
      </c>
      <c r="I837" t="s">
        <v>46</v>
      </c>
      <c r="J837" t="s">
        <v>130</v>
      </c>
    </row>
    <row r="838" spans="1:10" x14ac:dyDescent="0.25">
      <c r="A838" s="1">
        <v>45369</v>
      </c>
      <c r="B838" t="s">
        <v>783</v>
      </c>
      <c r="D838">
        <v>30000</v>
      </c>
      <c r="E838">
        <v>48278920.999999978</v>
      </c>
      <c r="F838" t="s">
        <v>598</v>
      </c>
      <c r="G838" t="s">
        <v>29</v>
      </c>
      <c r="H838" t="s">
        <v>30</v>
      </c>
      <c r="I838" t="s">
        <v>31</v>
      </c>
      <c r="J838" t="s">
        <v>130</v>
      </c>
    </row>
    <row r="839" spans="1:10" x14ac:dyDescent="0.25">
      <c r="A839" s="1">
        <v>45369</v>
      </c>
      <c r="B839" t="s">
        <v>784</v>
      </c>
      <c r="D839">
        <v>30000</v>
      </c>
      <c r="E839">
        <v>48308920.999999978</v>
      </c>
      <c r="G839" t="s">
        <v>57</v>
      </c>
      <c r="H839" t="s">
        <v>50</v>
      </c>
      <c r="I839" t="s">
        <v>46</v>
      </c>
      <c r="J839" t="s">
        <v>130</v>
      </c>
    </row>
    <row r="840" spans="1:10" x14ac:dyDescent="0.25">
      <c r="A840" s="1">
        <v>45374</v>
      </c>
      <c r="B840" t="s">
        <v>785</v>
      </c>
      <c r="D840">
        <v>30000</v>
      </c>
      <c r="E840">
        <v>48338920.999999978</v>
      </c>
      <c r="F840" t="s">
        <v>408</v>
      </c>
      <c r="G840" t="s">
        <v>29</v>
      </c>
      <c r="H840" t="s">
        <v>30</v>
      </c>
      <c r="I840" t="s">
        <v>409</v>
      </c>
      <c r="J840" t="s">
        <v>130</v>
      </c>
    </row>
    <row r="841" spans="1:10" x14ac:dyDescent="0.25">
      <c r="A841" s="1">
        <v>45377</v>
      </c>
      <c r="B841" t="s">
        <v>786</v>
      </c>
      <c r="D841">
        <v>30000</v>
      </c>
      <c r="E841">
        <v>48368920.999999978</v>
      </c>
      <c r="G841" t="s">
        <v>29</v>
      </c>
      <c r="H841" t="s">
        <v>36</v>
      </c>
      <c r="I841" t="s">
        <v>37</v>
      </c>
      <c r="J841" t="s">
        <v>130</v>
      </c>
    </row>
    <row r="842" spans="1:10" x14ac:dyDescent="0.25">
      <c r="A842" s="1">
        <v>45379</v>
      </c>
      <c r="B842" t="s">
        <v>787</v>
      </c>
      <c r="D842">
        <v>30000</v>
      </c>
      <c r="E842">
        <v>48398920.999999978</v>
      </c>
      <c r="F842" t="s">
        <v>579</v>
      </c>
      <c r="G842" t="s">
        <v>57</v>
      </c>
      <c r="H842" t="s">
        <v>155</v>
      </c>
      <c r="I842" t="s">
        <v>46</v>
      </c>
      <c r="J842" t="s">
        <v>130</v>
      </c>
    </row>
    <row r="843" spans="1:10" x14ac:dyDescent="0.25">
      <c r="A843" s="1">
        <v>45382</v>
      </c>
      <c r="B843" t="s">
        <v>788</v>
      </c>
      <c r="D843">
        <v>90000</v>
      </c>
      <c r="E843">
        <v>48608920.999999978</v>
      </c>
      <c r="F843" t="s">
        <v>789</v>
      </c>
      <c r="G843" t="s">
        <v>57</v>
      </c>
      <c r="H843" t="s">
        <v>50</v>
      </c>
      <c r="I843" t="s">
        <v>46</v>
      </c>
      <c r="J843" t="s">
        <v>32</v>
      </c>
    </row>
    <row r="844" spans="1:10" x14ac:dyDescent="0.25">
      <c r="A844" s="1">
        <v>45382</v>
      </c>
      <c r="B844" t="s">
        <v>790</v>
      </c>
      <c r="D844">
        <v>30000</v>
      </c>
      <c r="E844">
        <v>48428920.999999978</v>
      </c>
      <c r="F844" t="s">
        <v>461</v>
      </c>
      <c r="G844" t="s">
        <v>57</v>
      </c>
      <c r="H844" t="s">
        <v>155</v>
      </c>
      <c r="I844" t="s">
        <v>46</v>
      </c>
      <c r="J844" t="s">
        <v>130</v>
      </c>
    </row>
    <row r="845" spans="1:10" x14ac:dyDescent="0.25">
      <c r="A845" s="1">
        <v>45382</v>
      </c>
      <c r="B845" t="s">
        <v>791</v>
      </c>
      <c r="D845">
        <v>30000</v>
      </c>
      <c r="E845">
        <v>48458920.999999978</v>
      </c>
      <c r="F845" t="s">
        <v>461</v>
      </c>
      <c r="G845" t="s">
        <v>57</v>
      </c>
      <c r="H845" t="s">
        <v>155</v>
      </c>
      <c r="I845" t="s">
        <v>46</v>
      </c>
      <c r="J845" t="s">
        <v>130</v>
      </c>
    </row>
    <row r="846" spans="1:10" x14ac:dyDescent="0.25">
      <c r="A846" s="1">
        <v>45382</v>
      </c>
      <c r="B846" t="s">
        <v>792</v>
      </c>
      <c r="D846">
        <v>30000</v>
      </c>
      <c r="E846">
        <v>48488920.999999978</v>
      </c>
      <c r="F846" t="s">
        <v>461</v>
      </c>
      <c r="G846" t="s">
        <v>57</v>
      </c>
      <c r="H846" t="s">
        <v>155</v>
      </c>
      <c r="I846" t="s">
        <v>46</v>
      </c>
      <c r="J846" t="s">
        <v>130</v>
      </c>
    </row>
    <row r="847" spans="1:10" x14ac:dyDescent="0.25">
      <c r="A847" s="1">
        <v>45382</v>
      </c>
      <c r="B847" t="s">
        <v>793</v>
      </c>
      <c r="D847">
        <v>30000</v>
      </c>
      <c r="E847">
        <v>48518920.999999978</v>
      </c>
      <c r="F847" t="s">
        <v>461</v>
      </c>
      <c r="G847" t="s">
        <v>57</v>
      </c>
      <c r="H847" t="s">
        <v>155</v>
      </c>
      <c r="I847" t="s">
        <v>46</v>
      </c>
      <c r="J847" t="s">
        <v>130</v>
      </c>
    </row>
    <row r="848" spans="1:10" x14ac:dyDescent="0.25">
      <c r="A848" s="1">
        <v>45427</v>
      </c>
      <c r="B848" t="s">
        <v>794</v>
      </c>
      <c r="D848">
        <v>2000</v>
      </c>
      <c r="E848">
        <v>49500920.999999978</v>
      </c>
      <c r="F848" t="s">
        <v>364</v>
      </c>
      <c r="G848" t="s">
        <v>57</v>
      </c>
      <c r="H848" t="s">
        <v>30</v>
      </c>
      <c r="I848" t="s">
        <v>31</v>
      </c>
      <c r="J848" t="s">
        <v>203</v>
      </c>
    </row>
    <row r="849" spans="1:10" x14ac:dyDescent="0.25">
      <c r="A849" s="1">
        <v>45427</v>
      </c>
      <c r="B849" t="s">
        <v>540</v>
      </c>
      <c r="D849">
        <v>5000</v>
      </c>
      <c r="E849">
        <v>49493920.999999978</v>
      </c>
      <c r="F849" t="s">
        <v>360</v>
      </c>
      <c r="G849" t="s">
        <v>57</v>
      </c>
      <c r="H849" t="s">
        <v>30</v>
      </c>
      <c r="I849" t="s">
        <v>31</v>
      </c>
      <c r="J849" t="s">
        <v>437</v>
      </c>
    </row>
    <row r="850" spans="1:10" x14ac:dyDescent="0.25">
      <c r="A850" s="1">
        <v>45427</v>
      </c>
      <c r="B850" t="s">
        <v>795</v>
      </c>
      <c r="D850">
        <v>5000</v>
      </c>
      <c r="E850">
        <v>49498920.999999978</v>
      </c>
      <c r="F850" t="s">
        <v>362</v>
      </c>
      <c r="G850" t="s">
        <v>57</v>
      </c>
      <c r="H850" t="s">
        <v>30</v>
      </c>
      <c r="I850" t="s">
        <v>31</v>
      </c>
      <c r="J850" t="s">
        <v>437</v>
      </c>
    </row>
    <row r="851" spans="1:10" x14ac:dyDescent="0.25">
      <c r="A851" s="1">
        <v>45385</v>
      </c>
      <c r="B851" t="s">
        <v>796</v>
      </c>
      <c r="D851">
        <v>35000</v>
      </c>
      <c r="E851">
        <v>48638920.999999978</v>
      </c>
      <c r="F851" t="s">
        <v>403</v>
      </c>
      <c r="G851" t="s">
        <v>57</v>
      </c>
      <c r="H851" t="s">
        <v>50</v>
      </c>
      <c r="I851" t="s">
        <v>46</v>
      </c>
      <c r="J851" t="s">
        <v>130</v>
      </c>
    </row>
    <row r="852" spans="1:10" x14ac:dyDescent="0.25">
      <c r="A852" s="1">
        <v>45397</v>
      </c>
      <c r="B852" t="s">
        <v>797</v>
      </c>
      <c r="D852">
        <v>35000</v>
      </c>
      <c r="E852">
        <v>48716920.999999978</v>
      </c>
      <c r="F852" t="s">
        <v>598</v>
      </c>
      <c r="G852" t="s">
        <v>29</v>
      </c>
      <c r="H852" t="s">
        <v>30</v>
      </c>
      <c r="I852" t="s">
        <v>31</v>
      </c>
      <c r="J852" t="s">
        <v>130</v>
      </c>
    </row>
    <row r="853" spans="1:10" x14ac:dyDescent="0.25">
      <c r="A853" s="1">
        <v>45398</v>
      </c>
      <c r="B853" t="s">
        <v>798</v>
      </c>
      <c r="D853">
        <v>35000</v>
      </c>
      <c r="E853">
        <v>49193920.999999978</v>
      </c>
      <c r="F853" t="s">
        <v>408</v>
      </c>
      <c r="G853" t="s">
        <v>29</v>
      </c>
      <c r="H853" t="s">
        <v>30</v>
      </c>
      <c r="I853" t="s">
        <v>409</v>
      </c>
      <c r="J853" t="s">
        <v>130</v>
      </c>
    </row>
    <row r="854" spans="1:10" x14ac:dyDescent="0.25">
      <c r="A854" s="1">
        <v>45401</v>
      </c>
      <c r="B854" t="s">
        <v>571</v>
      </c>
      <c r="D854">
        <v>35000</v>
      </c>
      <c r="E854">
        <v>49258920.999999978</v>
      </c>
      <c r="F854" t="s">
        <v>67</v>
      </c>
      <c r="G854" t="s">
        <v>29</v>
      </c>
      <c r="H854" t="s">
        <v>30</v>
      </c>
      <c r="I854" t="s">
        <v>31</v>
      </c>
      <c r="J854" t="s">
        <v>130</v>
      </c>
    </row>
    <row r="855" spans="1:10" x14ac:dyDescent="0.25">
      <c r="A855" s="1">
        <v>45404</v>
      </c>
      <c r="B855" t="s">
        <v>799</v>
      </c>
      <c r="D855">
        <v>35000</v>
      </c>
      <c r="E855">
        <v>49288920.999999978</v>
      </c>
      <c r="F855" t="s">
        <v>589</v>
      </c>
      <c r="G855" t="s">
        <v>29</v>
      </c>
      <c r="H855" t="s">
        <v>30</v>
      </c>
      <c r="I855" t="s">
        <v>31</v>
      </c>
      <c r="J855" t="s">
        <v>130</v>
      </c>
    </row>
    <row r="856" spans="1:10" x14ac:dyDescent="0.25">
      <c r="A856" s="1">
        <v>45407</v>
      </c>
      <c r="B856" t="s">
        <v>800</v>
      </c>
      <c r="D856">
        <v>35000</v>
      </c>
      <c r="E856">
        <v>49383920.999999978</v>
      </c>
      <c r="G856" t="s">
        <v>29</v>
      </c>
      <c r="H856" t="s">
        <v>36</v>
      </c>
      <c r="I856" t="s">
        <v>37</v>
      </c>
      <c r="J856" t="s">
        <v>130</v>
      </c>
    </row>
    <row r="857" spans="1:10" x14ac:dyDescent="0.25">
      <c r="A857" s="1">
        <v>45447</v>
      </c>
      <c r="B857" t="s">
        <v>572</v>
      </c>
      <c r="D857">
        <v>35000</v>
      </c>
      <c r="E857">
        <v>50240920.999999978</v>
      </c>
      <c r="F857" t="s">
        <v>67</v>
      </c>
      <c r="G857" t="s">
        <v>29</v>
      </c>
      <c r="H857" t="s">
        <v>30</v>
      </c>
      <c r="I857" t="s">
        <v>31</v>
      </c>
      <c r="J857" t="s">
        <v>130</v>
      </c>
    </row>
    <row r="858" spans="1:10" x14ac:dyDescent="0.25">
      <c r="A858" s="1">
        <v>45456</v>
      </c>
      <c r="B858" t="s">
        <v>801</v>
      </c>
      <c r="D858">
        <v>35000</v>
      </c>
      <c r="E858">
        <v>50982420.999999978</v>
      </c>
      <c r="F858" t="s">
        <v>360</v>
      </c>
      <c r="G858" t="s">
        <v>29</v>
      </c>
      <c r="H858" t="s">
        <v>30</v>
      </c>
      <c r="I858" t="s">
        <v>409</v>
      </c>
      <c r="J858" t="s">
        <v>130</v>
      </c>
    </row>
    <row r="859" spans="1:10" x14ac:dyDescent="0.25">
      <c r="A859" s="1">
        <v>45456</v>
      </c>
      <c r="B859" t="s">
        <v>802</v>
      </c>
      <c r="D859">
        <v>35000</v>
      </c>
      <c r="E859">
        <v>51012420.999999978</v>
      </c>
      <c r="F859" t="s">
        <v>362</v>
      </c>
      <c r="G859" t="s">
        <v>29</v>
      </c>
      <c r="H859" t="s">
        <v>30</v>
      </c>
      <c r="I859" t="s">
        <v>409</v>
      </c>
      <c r="J859" t="s">
        <v>130</v>
      </c>
    </row>
    <row r="860" spans="1:10" x14ac:dyDescent="0.25">
      <c r="A860" s="1">
        <v>45456</v>
      </c>
      <c r="B860" t="s">
        <v>803</v>
      </c>
      <c r="D860">
        <v>35000</v>
      </c>
      <c r="E860">
        <v>51042420.999999978</v>
      </c>
      <c r="F860" t="s">
        <v>364</v>
      </c>
      <c r="G860" t="s">
        <v>29</v>
      </c>
      <c r="H860" t="s">
        <v>30</v>
      </c>
      <c r="I860" t="s">
        <v>409</v>
      </c>
      <c r="J860" t="s">
        <v>130</v>
      </c>
    </row>
    <row r="861" spans="1:10" x14ac:dyDescent="0.25">
      <c r="A861" s="1">
        <v>45470</v>
      </c>
      <c r="B861" t="s">
        <v>804</v>
      </c>
      <c r="D861">
        <v>35000</v>
      </c>
      <c r="E861">
        <v>51612420.999999978</v>
      </c>
      <c r="F861" t="s">
        <v>265</v>
      </c>
      <c r="G861" t="s">
        <v>29</v>
      </c>
      <c r="H861" t="s">
        <v>30</v>
      </c>
      <c r="I861" t="s">
        <v>409</v>
      </c>
      <c r="J861" t="s">
        <v>130</v>
      </c>
    </row>
    <row r="862" spans="1:10" x14ac:dyDescent="0.25">
      <c r="A862" s="1">
        <v>45400</v>
      </c>
      <c r="B862" t="s">
        <v>805</v>
      </c>
      <c r="D862">
        <v>35000</v>
      </c>
      <c r="E862">
        <v>49228920.999999978</v>
      </c>
      <c r="F862" t="s">
        <v>537</v>
      </c>
      <c r="G862" t="s">
        <v>57</v>
      </c>
      <c r="H862" t="s">
        <v>50</v>
      </c>
      <c r="I862" t="s">
        <v>46</v>
      </c>
      <c r="J862" t="s">
        <v>130</v>
      </c>
    </row>
    <row r="863" spans="1:10" x14ac:dyDescent="0.25">
      <c r="A863" s="1">
        <v>45407</v>
      </c>
      <c r="B863" t="s">
        <v>806</v>
      </c>
      <c r="D863">
        <v>35000</v>
      </c>
      <c r="E863">
        <v>49418920.999999978</v>
      </c>
      <c r="F863" t="s">
        <v>543</v>
      </c>
      <c r="G863" t="s">
        <v>29</v>
      </c>
      <c r="H863" t="s">
        <v>30</v>
      </c>
      <c r="I863" t="s">
        <v>31</v>
      </c>
      <c r="J863" t="s">
        <v>130</v>
      </c>
    </row>
    <row r="864" spans="1:10" x14ac:dyDescent="0.25">
      <c r="A864" s="1">
        <v>45412</v>
      </c>
      <c r="B864" t="s">
        <v>807</v>
      </c>
      <c r="D864">
        <v>35000</v>
      </c>
      <c r="E864">
        <v>49453920.999999978</v>
      </c>
      <c r="F864" t="s">
        <v>403</v>
      </c>
      <c r="G864" t="s">
        <v>57</v>
      </c>
      <c r="H864" t="s">
        <v>50</v>
      </c>
      <c r="I864" t="s">
        <v>46</v>
      </c>
      <c r="J864" t="s">
        <v>130</v>
      </c>
    </row>
    <row r="865" spans="1:10" x14ac:dyDescent="0.25">
      <c r="A865" s="1">
        <v>45426</v>
      </c>
      <c r="B865" t="s">
        <v>808</v>
      </c>
      <c r="D865">
        <v>35000</v>
      </c>
      <c r="E865">
        <v>49488920.999999978</v>
      </c>
      <c r="F865" t="s">
        <v>598</v>
      </c>
      <c r="G865" t="s">
        <v>29</v>
      </c>
      <c r="H865" t="s">
        <v>30</v>
      </c>
      <c r="I865" t="s">
        <v>31</v>
      </c>
      <c r="J865" t="s">
        <v>130</v>
      </c>
    </row>
    <row r="866" spans="1:10" x14ac:dyDescent="0.25">
      <c r="A866" s="1">
        <v>45427</v>
      </c>
      <c r="B866" t="s">
        <v>809</v>
      </c>
      <c r="D866">
        <v>35000</v>
      </c>
      <c r="E866">
        <v>49535920.999999978</v>
      </c>
      <c r="F866" t="s">
        <v>565</v>
      </c>
      <c r="G866" t="s">
        <v>29</v>
      </c>
      <c r="H866" t="s">
        <v>50</v>
      </c>
      <c r="I866" t="s">
        <v>46</v>
      </c>
      <c r="J866" t="s">
        <v>130</v>
      </c>
    </row>
    <row r="867" spans="1:10" x14ac:dyDescent="0.25">
      <c r="A867" s="1">
        <v>45427</v>
      </c>
      <c r="B867" t="s">
        <v>810</v>
      </c>
      <c r="D867">
        <v>35000</v>
      </c>
      <c r="E867">
        <v>49570920.999999978</v>
      </c>
      <c r="F867" t="s">
        <v>537</v>
      </c>
      <c r="G867" t="s">
        <v>57</v>
      </c>
      <c r="H867" t="s">
        <v>50</v>
      </c>
      <c r="I867" t="s">
        <v>46</v>
      </c>
      <c r="J867" t="s">
        <v>130</v>
      </c>
    </row>
    <row r="868" spans="1:10" x14ac:dyDescent="0.25">
      <c r="A868" s="1">
        <v>45428</v>
      </c>
      <c r="B868" t="s">
        <v>811</v>
      </c>
      <c r="D868">
        <v>35000</v>
      </c>
      <c r="E868">
        <v>50040920.999999978</v>
      </c>
      <c r="F868" t="s">
        <v>411</v>
      </c>
      <c r="G868" t="s">
        <v>29</v>
      </c>
      <c r="H868" t="s">
        <v>50</v>
      </c>
      <c r="I868" t="s">
        <v>46</v>
      </c>
      <c r="J868" t="s">
        <v>130</v>
      </c>
    </row>
    <row r="869" spans="1:10" x14ac:dyDescent="0.25">
      <c r="A869" s="1">
        <v>45428</v>
      </c>
      <c r="B869" t="s">
        <v>812</v>
      </c>
      <c r="D869">
        <v>35000</v>
      </c>
      <c r="E869">
        <v>50075920.999999978</v>
      </c>
      <c r="F869" t="s">
        <v>408</v>
      </c>
      <c r="G869" t="s">
        <v>29</v>
      </c>
      <c r="H869" t="s">
        <v>30</v>
      </c>
      <c r="I869" t="s">
        <v>409</v>
      </c>
      <c r="J869" t="s">
        <v>130</v>
      </c>
    </row>
    <row r="870" spans="1:10" x14ac:dyDescent="0.25">
      <c r="A870" s="1">
        <v>45432</v>
      </c>
      <c r="B870" t="s">
        <v>813</v>
      </c>
      <c r="D870">
        <v>35000</v>
      </c>
      <c r="E870">
        <v>50110920.999999978</v>
      </c>
      <c r="F870" t="s">
        <v>767</v>
      </c>
      <c r="G870" t="s">
        <v>29</v>
      </c>
      <c r="H870" t="s">
        <v>30</v>
      </c>
      <c r="I870" t="s">
        <v>31</v>
      </c>
      <c r="J870" t="s">
        <v>130</v>
      </c>
    </row>
    <row r="871" spans="1:10" x14ac:dyDescent="0.25">
      <c r="A871" s="1">
        <v>45443</v>
      </c>
      <c r="B871" t="s">
        <v>814</v>
      </c>
      <c r="D871">
        <v>35000</v>
      </c>
      <c r="E871">
        <v>50210920.999999978</v>
      </c>
      <c r="F871" t="s">
        <v>403</v>
      </c>
      <c r="G871" t="s">
        <v>57</v>
      </c>
      <c r="H871" t="s">
        <v>50</v>
      </c>
      <c r="I871" t="s">
        <v>46</v>
      </c>
      <c r="J871" t="s">
        <v>130</v>
      </c>
    </row>
    <row r="872" spans="1:10" x14ac:dyDescent="0.25">
      <c r="A872" s="1">
        <v>45462</v>
      </c>
      <c r="B872" t="s">
        <v>815</v>
      </c>
      <c r="D872">
        <v>35000</v>
      </c>
      <c r="E872">
        <v>51512420.999999978</v>
      </c>
      <c r="F872" t="s">
        <v>598</v>
      </c>
      <c r="G872" t="s">
        <v>29</v>
      </c>
      <c r="H872" t="s">
        <v>30</v>
      </c>
      <c r="I872" t="s">
        <v>31</v>
      </c>
      <c r="J872" t="s">
        <v>130</v>
      </c>
    </row>
    <row r="873" spans="1:10" x14ac:dyDescent="0.25">
      <c r="A873" s="1">
        <v>45468</v>
      </c>
      <c r="B873" t="s">
        <v>816</v>
      </c>
      <c r="D873">
        <v>35000</v>
      </c>
      <c r="E873">
        <v>51547420.999999978</v>
      </c>
      <c r="F873" t="s">
        <v>589</v>
      </c>
      <c r="G873" t="s">
        <v>29</v>
      </c>
      <c r="H873" t="s">
        <v>30</v>
      </c>
      <c r="I873" t="s">
        <v>31</v>
      </c>
      <c r="J873" t="s">
        <v>130</v>
      </c>
    </row>
    <row r="874" spans="1:10" x14ac:dyDescent="0.25">
      <c r="A874" s="1">
        <v>45468</v>
      </c>
      <c r="B874" t="s">
        <v>817</v>
      </c>
      <c r="D874">
        <v>35000</v>
      </c>
      <c r="E874">
        <v>51582420.999999978</v>
      </c>
      <c r="F874" t="s">
        <v>408</v>
      </c>
      <c r="G874" t="s">
        <v>29</v>
      </c>
      <c r="H874" t="s">
        <v>30</v>
      </c>
      <c r="I874" t="s">
        <v>409</v>
      </c>
      <c r="J874" t="s">
        <v>130</v>
      </c>
    </row>
    <row r="875" spans="1:10" x14ac:dyDescent="0.25">
      <c r="A875" s="1">
        <v>45397</v>
      </c>
      <c r="B875" t="s">
        <v>539</v>
      </c>
      <c r="D875">
        <v>44000</v>
      </c>
      <c r="E875">
        <v>49075920.999999978</v>
      </c>
      <c r="F875" t="s">
        <v>360</v>
      </c>
      <c r="G875" t="s">
        <v>57</v>
      </c>
      <c r="H875" t="s">
        <v>30</v>
      </c>
      <c r="I875" t="s">
        <v>31</v>
      </c>
      <c r="J875" t="s">
        <v>437</v>
      </c>
    </row>
    <row r="876" spans="1:10" x14ac:dyDescent="0.25">
      <c r="A876" s="1">
        <v>45397</v>
      </c>
      <c r="B876" t="s">
        <v>781</v>
      </c>
      <c r="D876">
        <v>44000</v>
      </c>
      <c r="E876">
        <v>49119920.999999978</v>
      </c>
      <c r="F876" t="s">
        <v>362</v>
      </c>
      <c r="G876" t="s">
        <v>57</v>
      </c>
      <c r="H876" t="s">
        <v>30</v>
      </c>
      <c r="I876" t="s">
        <v>31</v>
      </c>
      <c r="J876" t="s">
        <v>437</v>
      </c>
    </row>
    <row r="877" spans="1:10" x14ac:dyDescent="0.25">
      <c r="A877" s="1">
        <v>45397</v>
      </c>
      <c r="B877" t="s">
        <v>818</v>
      </c>
      <c r="D877">
        <v>44000</v>
      </c>
      <c r="E877">
        <v>49163920.999999978</v>
      </c>
      <c r="F877" t="s">
        <v>364</v>
      </c>
      <c r="G877" t="s">
        <v>57</v>
      </c>
      <c r="H877" t="s">
        <v>30</v>
      </c>
      <c r="I877" t="s">
        <v>31</v>
      </c>
      <c r="J877" t="s">
        <v>437</v>
      </c>
    </row>
    <row r="878" spans="1:10" x14ac:dyDescent="0.25">
      <c r="A878" s="1">
        <v>45386</v>
      </c>
      <c r="B878" t="s">
        <v>819</v>
      </c>
      <c r="D878">
        <v>48000</v>
      </c>
      <c r="E878">
        <v>48686920.999999978</v>
      </c>
      <c r="G878" t="s">
        <v>29</v>
      </c>
      <c r="H878" t="s">
        <v>36</v>
      </c>
      <c r="I878" t="s">
        <v>37</v>
      </c>
      <c r="J878" t="s">
        <v>130</v>
      </c>
    </row>
    <row r="879" spans="1:10" x14ac:dyDescent="0.25">
      <c r="A879" s="1">
        <v>45404</v>
      </c>
      <c r="B879" t="s">
        <v>820</v>
      </c>
      <c r="D879">
        <v>65000</v>
      </c>
      <c r="E879">
        <v>49353920.999999978</v>
      </c>
      <c r="F879" t="s">
        <v>821</v>
      </c>
      <c r="G879" t="s">
        <v>29</v>
      </c>
      <c r="H879" t="s">
        <v>30</v>
      </c>
      <c r="I879" t="s">
        <v>409</v>
      </c>
      <c r="J879" t="s">
        <v>130</v>
      </c>
    </row>
    <row r="880" spans="1:10" x14ac:dyDescent="0.25">
      <c r="A880" s="1">
        <v>45433</v>
      </c>
      <c r="B880" t="s">
        <v>822</v>
      </c>
      <c r="D880">
        <v>65000</v>
      </c>
      <c r="E880">
        <v>50175920.999999978</v>
      </c>
      <c r="F880" t="s">
        <v>823</v>
      </c>
      <c r="G880" t="s">
        <v>29</v>
      </c>
      <c r="H880" t="s">
        <v>30</v>
      </c>
      <c r="I880" t="s">
        <v>409</v>
      </c>
      <c r="J880" t="s">
        <v>130</v>
      </c>
    </row>
    <row r="881" spans="1:10" x14ac:dyDescent="0.25">
      <c r="A881" s="1">
        <v>45450</v>
      </c>
      <c r="B881" t="s">
        <v>824</v>
      </c>
      <c r="D881">
        <v>65000</v>
      </c>
      <c r="E881">
        <v>50952420.999999978</v>
      </c>
      <c r="F881" t="s">
        <v>821</v>
      </c>
      <c r="G881" t="s">
        <v>29</v>
      </c>
      <c r="H881" t="s">
        <v>30</v>
      </c>
      <c r="I881" t="s">
        <v>409</v>
      </c>
      <c r="J881" t="s">
        <v>130</v>
      </c>
    </row>
    <row r="882" spans="1:10" x14ac:dyDescent="0.25">
      <c r="A882" s="1">
        <v>45397</v>
      </c>
      <c r="B882" t="s">
        <v>503</v>
      </c>
      <c r="D882">
        <v>145000</v>
      </c>
      <c r="E882">
        <v>48821920.999999978</v>
      </c>
      <c r="F882" t="s">
        <v>360</v>
      </c>
      <c r="G882" t="s">
        <v>57</v>
      </c>
      <c r="H882" t="s">
        <v>30</v>
      </c>
      <c r="I882" t="s">
        <v>31</v>
      </c>
      <c r="J882" t="s">
        <v>130</v>
      </c>
    </row>
    <row r="883" spans="1:10" x14ac:dyDescent="0.25">
      <c r="A883" s="1">
        <v>45397</v>
      </c>
      <c r="B883" t="s">
        <v>780</v>
      </c>
      <c r="D883">
        <v>145000</v>
      </c>
      <c r="E883">
        <v>48926920.999999978</v>
      </c>
      <c r="F883" t="s">
        <v>362</v>
      </c>
      <c r="G883" t="s">
        <v>57</v>
      </c>
      <c r="H883" t="s">
        <v>30</v>
      </c>
      <c r="I883" t="s">
        <v>31</v>
      </c>
      <c r="J883" t="s">
        <v>130</v>
      </c>
    </row>
    <row r="884" spans="1:10" x14ac:dyDescent="0.25">
      <c r="A884" s="1">
        <v>45397</v>
      </c>
      <c r="B884" t="s">
        <v>795</v>
      </c>
      <c r="D884">
        <v>145000</v>
      </c>
      <c r="E884">
        <v>49031920.999999978</v>
      </c>
      <c r="F884" t="s">
        <v>364</v>
      </c>
      <c r="G884" t="s">
        <v>57</v>
      </c>
      <c r="H884" t="s">
        <v>30</v>
      </c>
      <c r="I884" t="s">
        <v>31</v>
      </c>
      <c r="J884" t="s">
        <v>130</v>
      </c>
    </row>
    <row r="885" spans="1:10" x14ac:dyDescent="0.25">
      <c r="A885" s="1">
        <v>45427</v>
      </c>
      <c r="B885" t="s">
        <v>541</v>
      </c>
      <c r="D885">
        <v>145000</v>
      </c>
      <c r="E885">
        <v>49715920.999999978</v>
      </c>
      <c r="F885" t="s">
        <v>360</v>
      </c>
      <c r="G885" t="s">
        <v>57</v>
      </c>
      <c r="H885" t="s">
        <v>30</v>
      </c>
      <c r="I885" t="s">
        <v>31</v>
      </c>
      <c r="J885" t="s">
        <v>130</v>
      </c>
    </row>
    <row r="886" spans="1:10" x14ac:dyDescent="0.25">
      <c r="A886" s="1">
        <v>45427</v>
      </c>
      <c r="B886" t="s">
        <v>818</v>
      </c>
      <c r="D886">
        <v>145000</v>
      </c>
      <c r="E886">
        <v>49860920.999999978</v>
      </c>
      <c r="F886" t="s">
        <v>362</v>
      </c>
      <c r="G886" t="s">
        <v>57</v>
      </c>
      <c r="H886" t="s">
        <v>30</v>
      </c>
      <c r="I886" t="s">
        <v>31</v>
      </c>
      <c r="J886" t="s">
        <v>130</v>
      </c>
    </row>
    <row r="887" spans="1:10" x14ac:dyDescent="0.25">
      <c r="A887" s="1">
        <v>45427</v>
      </c>
      <c r="B887" t="s">
        <v>825</v>
      </c>
      <c r="D887">
        <v>145000</v>
      </c>
      <c r="E887">
        <v>50005920.999999978</v>
      </c>
      <c r="F887" t="s">
        <v>364</v>
      </c>
      <c r="G887" t="s">
        <v>57</v>
      </c>
      <c r="H887" t="s">
        <v>30</v>
      </c>
      <c r="I887" t="s">
        <v>31</v>
      </c>
      <c r="J887" t="s">
        <v>130</v>
      </c>
    </row>
    <row r="888" spans="1:10" x14ac:dyDescent="0.25">
      <c r="A888" s="1">
        <v>45456</v>
      </c>
      <c r="B888" t="s">
        <v>794</v>
      </c>
      <c r="D888">
        <v>145000</v>
      </c>
      <c r="E888">
        <v>51187420.999999978</v>
      </c>
      <c r="F888" t="s">
        <v>362</v>
      </c>
      <c r="G888" t="s">
        <v>29</v>
      </c>
      <c r="H888" t="s">
        <v>30</v>
      </c>
      <c r="I888" t="s">
        <v>31</v>
      </c>
      <c r="J888" t="s">
        <v>130</v>
      </c>
    </row>
    <row r="889" spans="1:10" x14ac:dyDescent="0.25">
      <c r="A889" s="1">
        <v>45456</v>
      </c>
      <c r="B889" t="s">
        <v>825</v>
      </c>
      <c r="D889">
        <v>145000</v>
      </c>
      <c r="E889">
        <v>51332420.999999978</v>
      </c>
      <c r="F889" t="s">
        <v>362</v>
      </c>
      <c r="G889" t="s">
        <v>29</v>
      </c>
      <c r="H889" t="s">
        <v>30</v>
      </c>
      <c r="I889" t="s">
        <v>31</v>
      </c>
      <c r="J889" t="s">
        <v>130</v>
      </c>
    </row>
    <row r="890" spans="1:10" x14ac:dyDescent="0.25">
      <c r="A890" s="1">
        <v>45456</v>
      </c>
      <c r="B890" t="s">
        <v>375</v>
      </c>
      <c r="D890">
        <v>145000</v>
      </c>
      <c r="E890">
        <v>51477420.999999978</v>
      </c>
      <c r="F890" t="s">
        <v>362</v>
      </c>
      <c r="G890" t="s">
        <v>29</v>
      </c>
      <c r="H890" t="s">
        <v>30</v>
      </c>
      <c r="I890" t="s">
        <v>31</v>
      </c>
      <c r="J890" t="s">
        <v>130</v>
      </c>
    </row>
    <row r="891" spans="1:10" x14ac:dyDescent="0.25">
      <c r="A891" s="1">
        <v>45448</v>
      </c>
      <c r="B891" t="s">
        <v>826</v>
      </c>
      <c r="D891">
        <v>226500</v>
      </c>
      <c r="E891">
        <v>50467420.999999978</v>
      </c>
      <c r="F891" t="s">
        <v>827</v>
      </c>
      <c r="G891" t="s">
        <v>29</v>
      </c>
      <c r="H891" t="s">
        <v>30</v>
      </c>
      <c r="I891" t="s">
        <v>409</v>
      </c>
      <c r="J891" t="s">
        <v>196</v>
      </c>
    </row>
    <row r="892" spans="1:10" x14ac:dyDescent="0.25">
      <c r="A892" s="1">
        <v>45448</v>
      </c>
      <c r="B892" t="s">
        <v>828</v>
      </c>
      <c r="D892">
        <v>420000</v>
      </c>
      <c r="E892">
        <v>50887420.999999978</v>
      </c>
      <c r="F892" t="s">
        <v>827</v>
      </c>
      <c r="G892" t="s">
        <v>29</v>
      </c>
      <c r="H892" t="s">
        <v>30</v>
      </c>
      <c r="I892" t="s">
        <v>409</v>
      </c>
      <c r="J892" t="s">
        <v>32</v>
      </c>
    </row>
    <row r="893" spans="1:10" x14ac:dyDescent="0.25">
      <c r="A893" s="1">
        <v>45518</v>
      </c>
      <c r="B893" t="s">
        <v>829</v>
      </c>
      <c r="D893">
        <v>35000</v>
      </c>
      <c r="E893">
        <v>52106420.999999978</v>
      </c>
      <c r="F893" t="s">
        <v>360</v>
      </c>
      <c r="G893" t="s">
        <v>57</v>
      </c>
      <c r="H893" t="s">
        <v>30</v>
      </c>
      <c r="I893" t="s">
        <v>31</v>
      </c>
      <c r="J893" t="s">
        <v>130</v>
      </c>
    </row>
    <row r="894" spans="1:10" x14ac:dyDescent="0.25">
      <c r="A894" s="1">
        <v>45518</v>
      </c>
      <c r="B894" t="s">
        <v>830</v>
      </c>
      <c r="D894">
        <v>35000</v>
      </c>
      <c r="E894">
        <v>52136420.999999978</v>
      </c>
      <c r="F894" t="s">
        <v>362</v>
      </c>
      <c r="G894" t="s">
        <v>57</v>
      </c>
      <c r="H894" t="s">
        <v>30</v>
      </c>
      <c r="I894" t="s">
        <v>31</v>
      </c>
      <c r="J894" t="s">
        <v>130</v>
      </c>
    </row>
    <row r="895" spans="1:10" x14ac:dyDescent="0.25">
      <c r="A895" s="1">
        <v>45518</v>
      </c>
      <c r="B895" t="s">
        <v>831</v>
      </c>
      <c r="D895">
        <v>35000</v>
      </c>
      <c r="E895">
        <v>52166420.999999978</v>
      </c>
      <c r="F895" t="s">
        <v>364</v>
      </c>
      <c r="G895" t="s">
        <v>57</v>
      </c>
      <c r="H895" t="s">
        <v>30</v>
      </c>
      <c r="I895" t="s">
        <v>31</v>
      </c>
      <c r="J895" t="s">
        <v>130</v>
      </c>
    </row>
    <row r="896" spans="1:10" x14ac:dyDescent="0.25">
      <c r="A896" s="1">
        <v>45474</v>
      </c>
      <c r="B896" t="s">
        <v>832</v>
      </c>
      <c r="D896">
        <v>35000</v>
      </c>
      <c r="E896">
        <v>51647420.999999978</v>
      </c>
      <c r="G896" t="s">
        <v>29</v>
      </c>
      <c r="H896" t="s">
        <v>30</v>
      </c>
      <c r="I896" t="s">
        <v>31</v>
      </c>
      <c r="J896" t="s">
        <v>130</v>
      </c>
    </row>
    <row r="897" spans="1:10" x14ac:dyDescent="0.25">
      <c r="A897" s="1">
        <v>45474</v>
      </c>
      <c r="B897" t="s">
        <v>833</v>
      </c>
      <c r="D897">
        <v>35000</v>
      </c>
      <c r="E897">
        <v>51687420.999999978</v>
      </c>
      <c r="F897" t="s">
        <v>160</v>
      </c>
      <c r="G897" t="s">
        <v>29</v>
      </c>
      <c r="H897" t="s">
        <v>30</v>
      </c>
      <c r="I897" t="s">
        <v>409</v>
      </c>
      <c r="J897" t="s">
        <v>130</v>
      </c>
    </row>
    <row r="898" spans="1:10" x14ac:dyDescent="0.25">
      <c r="A898" s="1">
        <v>45475</v>
      </c>
      <c r="B898" t="s">
        <v>834</v>
      </c>
      <c r="D898">
        <v>35000</v>
      </c>
      <c r="E898">
        <v>51722420.999999978</v>
      </c>
      <c r="G898" t="s">
        <v>29</v>
      </c>
      <c r="H898" t="s">
        <v>30</v>
      </c>
      <c r="I898" t="s">
        <v>31</v>
      </c>
      <c r="J898" t="s">
        <v>130</v>
      </c>
    </row>
    <row r="899" spans="1:10" x14ac:dyDescent="0.25">
      <c r="A899" s="1">
        <v>45480</v>
      </c>
      <c r="B899" t="s">
        <v>835</v>
      </c>
      <c r="D899">
        <v>35000</v>
      </c>
      <c r="E899">
        <v>51757420.999999978</v>
      </c>
      <c r="F899" t="s">
        <v>403</v>
      </c>
      <c r="G899" t="s">
        <v>57</v>
      </c>
      <c r="H899" t="s">
        <v>50</v>
      </c>
      <c r="I899" t="s">
        <v>46</v>
      </c>
      <c r="J899" t="s">
        <v>130</v>
      </c>
    </row>
    <row r="900" spans="1:10" x14ac:dyDescent="0.25">
      <c r="A900" s="1">
        <v>45488</v>
      </c>
      <c r="B900" t="s">
        <v>836</v>
      </c>
      <c r="D900">
        <v>35000</v>
      </c>
      <c r="E900">
        <v>51792420.999999978</v>
      </c>
      <c r="F900" t="s">
        <v>67</v>
      </c>
      <c r="G900" t="s">
        <v>29</v>
      </c>
      <c r="H900" t="s">
        <v>30</v>
      </c>
      <c r="I900" t="s">
        <v>31</v>
      </c>
      <c r="J900" t="s">
        <v>130</v>
      </c>
    </row>
    <row r="901" spans="1:10" x14ac:dyDescent="0.25">
      <c r="A901" s="1">
        <v>45489</v>
      </c>
      <c r="B901" t="s">
        <v>837</v>
      </c>
      <c r="D901">
        <v>35000</v>
      </c>
      <c r="E901">
        <v>51827420.999999978</v>
      </c>
      <c r="F901" t="s">
        <v>598</v>
      </c>
      <c r="G901" t="s">
        <v>29</v>
      </c>
      <c r="H901" t="s">
        <v>30</v>
      </c>
      <c r="I901" t="s">
        <v>31</v>
      </c>
      <c r="J901" t="s">
        <v>130</v>
      </c>
    </row>
    <row r="902" spans="1:10" x14ac:dyDescent="0.25">
      <c r="A902" s="1">
        <v>45489</v>
      </c>
      <c r="B902" t="s">
        <v>838</v>
      </c>
      <c r="D902">
        <v>35000</v>
      </c>
      <c r="E902">
        <v>51862420.999999978</v>
      </c>
      <c r="F902" t="s">
        <v>537</v>
      </c>
      <c r="G902" t="s">
        <v>57</v>
      </c>
      <c r="H902" t="s">
        <v>50</v>
      </c>
      <c r="I902" t="s">
        <v>46</v>
      </c>
      <c r="J902" t="s">
        <v>130</v>
      </c>
    </row>
    <row r="903" spans="1:10" x14ac:dyDescent="0.25">
      <c r="A903" s="1">
        <v>45508</v>
      </c>
      <c r="B903" t="s">
        <v>839</v>
      </c>
      <c r="D903">
        <v>35000</v>
      </c>
      <c r="E903">
        <v>52041420.999999978</v>
      </c>
      <c r="F903" t="s">
        <v>403</v>
      </c>
      <c r="G903" t="s">
        <v>57</v>
      </c>
      <c r="H903" t="s">
        <v>50</v>
      </c>
      <c r="I903" t="s">
        <v>46</v>
      </c>
      <c r="J903" t="s">
        <v>130</v>
      </c>
    </row>
    <row r="904" spans="1:10" x14ac:dyDescent="0.25">
      <c r="A904" s="1">
        <v>45508</v>
      </c>
      <c r="B904" t="s">
        <v>840</v>
      </c>
      <c r="D904">
        <v>35000</v>
      </c>
      <c r="E904">
        <v>52076420.999999978</v>
      </c>
      <c r="G904" t="s">
        <v>29</v>
      </c>
      <c r="H904" t="s">
        <v>155</v>
      </c>
      <c r="I904" t="s">
        <v>46</v>
      </c>
      <c r="J904" t="s">
        <v>130</v>
      </c>
    </row>
    <row r="905" spans="1:10" x14ac:dyDescent="0.25">
      <c r="A905" s="1">
        <v>45521</v>
      </c>
      <c r="B905" t="s">
        <v>841</v>
      </c>
      <c r="D905">
        <v>35000</v>
      </c>
      <c r="E905">
        <v>52636420.999999978</v>
      </c>
      <c r="F905" t="s">
        <v>537</v>
      </c>
      <c r="G905" t="s">
        <v>57</v>
      </c>
      <c r="H905" t="s">
        <v>50</v>
      </c>
      <c r="I905" t="s">
        <v>46</v>
      </c>
      <c r="J905" t="s">
        <v>130</v>
      </c>
    </row>
    <row r="906" spans="1:10" x14ac:dyDescent="0.25">
      <c r="A906" s="1">
        <v>45524</v>
      </c>
      <c r="B906" t="s">
        <v>842</v>
      </c>
      <c r="D906">
        <v>35000</v>
      </c>
      <c r="E906">
        <v>52671420.999999978</v>
      </c>
      <c r="F906" t="s">
        <v>598</v>
      </c>
      <c r="G906" t="s">
        <v>29</v>
      </c>
      <c r="H906" t="s">
        <v>30</v>
      </c>
      <c r="I906" t="s">
        <v>31</v>
      </c>
      <c r="J906" t="s">
        <v>130</v>
      </c>
    </row>
    <row r="907" spans="1:10" x14ac:dyDescent="0.25">
      <c r="A907" s="1">
        <v>45536</v>
      </c>
      <c r="B907" t="s">
        <v>798</v>
      </c>
      <c r="D907">
        <v>35000</v>
      </c>
      <c r="E907">
        <v>52706420.999999978</v>
      </c>
      <c r="F907" t="s">
        <v>403</v>
      </c>
      <c r="G907" t="s">
        <v>57</v>
      </c>
      <c r="H907" t="s">
        <v>50</v>
      </c>
      <c r="I907" t="s">
        <v>46</v>
      </c>
      <c r="J907" t="s">
        <v>130</v>
      </c>
    </row>
    <row r="908" spans="1:10" x14ac:dyDescent="0.25">
      <c r="A908" s="1">
        <v>45540</v>
      </c>
      <c r="B908" t="s">
        <v>820</v>
      </c>
      <c r="D908">
        <v>35000</v>
      </c>
      <c r="E908">
        <v>52741420.999999978</v>
      </c>
      <c r="F908" t="s">
        <v>408</v>
      </c>
      <c r="G908" t="s">
        <v>29</v>
      </c>
      <c r="H908" t="s">
        <v>30</v>
      </c>
      <c r="I908" t="s">
        <v>409</v>
      </c>
      <c r="J908" t="s">
        <v>130</v>
      </c>
    </row>
    <row r="909" spans="1:10" x14ac:dyDescent="0.25">
      <c r="A909" s="1">
        <v>45503</v>
      </c>
      <c r="B909" t="s">
        <v>843</v>
      </c>
      <c r="D909">
        <v>145000</v>
      </c>
      <c r="E909">
        <v>52006420.999999978</v>
      </c>
      <c r="G909" t="s">
        <v>29</v>
      </c>
      <c r="H909" t="s">
        <v>36</v>
      </c>
      <c r="I909" t="s">
        <v>37</v>
      </c>
      <c r="J909" t="s">
        <v>130</v>
      </c>
    </row>
    <row r="910" spans="1:10" x14ac:dyDescent="0.25">
      <c r="A910" s="1">
        <v>45518</v>
      </c>
      <c r="B910" t="s">
        <v>844</v>
      </c>
      <c r="D910">
        <v>145000</v>
      </c>
      <c r="E910">
        <v>52311420.999999978</v>
      </c>
      <c r="F910" t="s">
        <v>360</v>
      </c>
      <c r="G910" t="s">
        <v>57</v>
      </c>
      <c r="H910" t="s">
        <v>30</v>
      </c>
      <c r="I910" t="s">
        <v>31</v>
      </c>
      <c r="J910" t="s">
        <v>130</v>
      </c>
    </row>
    <row r="911" spans="1:10" x14ac:dyDescent="0.25">
      <c r="A911" s="1">
        <v>45518</v>
      </c>
      <c r="B911" t="s">
        <v>845</v>
      </c>
      <c r="D911">
        <v>145000</v>
      </c>
      <c r="E911">
        <v>52456420.999999978</v>
      </c>
      <c r="F911" t="s">
        <v>362</v>
      </c>
      <c r="G911" t="s">
        <v>57</v>
      </c>
      <c r="H911" t="s">
        <v>30</v>
      </c>
      <c r="I911" t="s">
        <v>31</v>
      </c>
      <c r="J911" t="s">
        <v>130</v>
      </c>
    </row>
    <row r="912" spans="1:10" x14ac:dyDescent="0.25">
      <c r="A912" s="1">
        <v>45518</v>
      </c>
      <c r="B912" t="s">
        <v>846</v>
      </c>
      <c r="D912">
        <v>145000</v>
      </c>
      <c r="E912">
        <v>52601420.999999978</v>
      </c>
      <c r="F912" t="s">
        <v>364</v>
      </c>
      <c r="G912" t="s">
        <v>57</v>
      </c>
      <c r="H912" t="s">
        <v>30</v>
      </c>
      <c r="I912" t="s">
        <v>31</v>
      </c>
      <c r="J912" t="s">
        <v>130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C88E-FE4E-426A-8599-689296829D64}">
  <dimension ref="A1:Z21"/>
  <sheetViews>
    <sheetView workbookViewId="0"/>
  </sheetViews>
  <sheetFormatPr defaultRowHeight="15" x14ac:dyDescent="0.25"/>
  <cols>
    <col min="1" max="1" width="9.5703125" bestFit="1" customWidth="1"/>
    <col min="2" max="2" width="81.140625" bestFit="1" customWidth="1"/>
    <col min="3" max="3" width="12.28515625" bestFit="1" customWidth="1"/>
    <col min="4" max="5" width="10.28515625" bestFit="1" customWidth="1"/>
    <col min="6" max="6" width="13" bestFit="1" customWidth="1"/>
    <col min="7" max="7" width="12.28515625" bestFit="1" customWidth="1"/>
    <col min="8" max="8" width="10.140625" bestFit="1" customWidth="1"/>
    <col min="9" max="9" width="15.5703125" bestFit="1" customWidth="1"/>
    <col min="10" max="10" width="22" bestFit="1" customWidth="1"/>
    <col min="11" max="26" width="12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45518</v>
      </c>
      <c r="B2" t="s">
        <v>829</v>
      </c>
      <c r="D2">
        <v>35000</v>
      </c>
      <c r="E2">
        <v>52106420.999999978</v>
      </c>
      <c r="F2" t="s">
        <v>360</v>
      </c>
      <c r="G2" t="s">
        <v>57</v>
      </c>
      <c r="H2" t="s">
        <v>30</v>
      </c>
      <c r="I2" t="s">
        <v>31</v>
      </c>
      <c r="J2" t="s">
        <v>130</v>
      </c>
    </row>
    <row r="3" spans="1:26" x14ac:dyDescent="0.25">
      <c r="A3" s="1">
        <v>45518</v>
      </c>
      <c r="B3" t="s">
        <v>830</v>
      </c>
      <c r="D3">
        <v>35000</v>
      </c>
      <c r="E3">
        <v>52136420.999999978</v>
      </c>
      <c r="F3" t="s">
        <v>362</v>
      </c>
      <c r="G3" t="s">
        <v>57</v>
      </c>
      <c r="H3" t="s">
        <v>30</v>
      </c>
      <c r="I3" t="s">
        <v>31</v>
      </c>
      <c r="J3" t="s">
        <v>130</v>
      </c>
    </row>
    <row r="4" spans="1:26" x14ac:dyDescent="0.25">
      <c r="A4" s="1">
        <v>45518</v>
      </c>
      <c r="B4" t="s">
        <v>831</v>
      </c>
      <c r="D4">
        <v>35000</v>
      </c>
      <c r="E4">
        <v>52166420.999999978</v>
      </c>
      <c r="F4" t="s">
        <v>364</v>
      </c>
      <c r="G4" t="s">
        <v>57</v>
      </c>
      <c r="H4" t="s">
        <v>30</v>
      </c>
      <c r="I4" t="s">
        <v>31</v>
      </c>
      <c r="J4" t="s">
        <v>130</v>
      </c>
    </row>
    <row r="5" spans="1:26" x14ac:dyDescent="0.25">
      <c r="A5" s="1">
        <v>45474</v>
      </c>
      <c r="B5" t="s">
        <v>832</v>
      </c>
      <c r="D5">
        <v>35000</v>
      </c>
      <c r="E5">
        <v>51647420.999999978</v>
      </c>
      <c r="G5" t="s">
        <v>29</v>
      </c>
      <c r="H5" t="s">
        <v>30</v>
      </c>
      <c r="I5" t="s">
        <v>31</v>
      </c>
      <c r="J5" t="s">
        <v>130</v>
      </c>
    </row>
    <row r="6" spans="1:26" x14ac:dyDescent="0.25">
      <c r="A6" s="1">
        <v>45474</v>
      </c>
      <c r="B6" t="s">
        <v>833</v>
      </c>
      <c r="D6">
        <v>35000</v>
      </c>
      <c r="E6">
        <v>51687420.999999978</v>
      </c>
      <c r="F6" t="s">
        <v>160</v>
      </c>
      <c r="G6" t="s">
        <v>29</v>
      </c>
      <c r="H6" t="s">
        <v>30</v>
      </c>
      <c r="I6" t="s">
        <v>409</v>
      </c>
      <c r="J6" t="s">
        <v>130</v>
      </c>
    </row>
    <row r="7" spans="1:26" x14ac:dyDescent="0.25">
      <c r="A7" s="1">
        <v>45475</v>
      </c>
      <c r="B7" t="s">
        <v>834</v>
      </c>
      <c r="D7">
        <v>35000</v>
      </c>
      <c r="E7">
        <v>51722420.999999978</v>
      </c>
      <c r="G7" t="s">
        <v>29</v>
      </c>
      <c r="H7" t="s">
        <v>30</v>
      </c>
      <c r="I7" t="s">
        <v>31</v>
      </c>
      <c r="J7" t="s">
        <v>130</v>
      </c>
    </row>
    <row r="8" spans="1:26" x14ac:dyDescent="0.25">
      <c r="A8" s="1">
        <v>45480</v>
      </c>
      <c r="B8" t="s">
        <v>835</v>
      </c>
      <c r="D8">
        <v>35000</v>
      </c>
      <c r="E8">
        <v>51757420.999999978</v>
      </c>
      <c r="F8" t="s">
        <v>403</v>
      </c>
      <c r="G8" t="s">
        <v>57</v>
      </c>
      <c r="H8" t="s">
        <v>50</v>
      </c>
      <c r="I8" t="s">
        <v>46</v>
      </c>
      <c r="J8" t="s">
        <v>130</v>
      </c>
    </row>
    <row r="9" spans="1:26" x14ac:dyDescent="0.25">
      <c r="A9" s="1">
        <v>45488</v>
      </c>
      <c r="B9" t="s">
        <v>836</v>
      </c>
      <c r="D9">
        <v>35000</v>
      </c>
      <c r="E9">
        <v>51792420.999999978</v>
      </c>
      <c r="F9" t="s">
        <v>67</v>
      </c>
      <c r="G9" t="s">
        <v>29</v>
      </c>
      <c r="H9" t="s">
        <v>30</v>
      </c>
      <c r="I9" t="s">
        <v>31</v>
      </c>
      <c r="J9" t="s">
        <v>130</v>
      </c>
    </row>
    <row r="10" spans="1:26" x14ac:dyDescent="0.25">
      <c r="A10" s="1">
        <v>45489</v>
      </c>
      <c r="B10" t="s">
        <v>837</v>
      </c>
      <c r="D10">
        <v>35000</v>
      </c>
      <c r="E10">
        <v>51827420.999999978</v>
      </c>
      <c r="F10" t="s">
        <v>598</v>
      </c>
      <c r="G10" t="s">
        <v>29</v>
      </c>
      <c r="H10" t="s">
        <v>30</v>
      </c>
      <c r="I10" t="s">
        <v>31</v>
      </c>
      <c r="J10" t="s">
        <v>130</v>
      </c>
    </row>
    <row r="11" spans="1:26" x14ac:dyDescent="0.25">
      <c r="A11" s="1">
        <v>45489</v>
      </c>
      <c r="B11" t="s">
        <v>838</v>
      </c>
      <c r="D11">
        <v>35000</v>
      </c>
      <c r="E11">
        <v>51862420.999999978</v>
      </c>
      <c r="F11" t="s">
        <v>537</v>
      </c>
      <c r="G11" t="s">
        <v>57</v>
      </c>
      <c r="H11" t="s">
        <v>50</v>
      </c>
      <c r="I11" t="s">
        <v>46</v>
      </c>
      <c r="J11" t="s">
        <v>130</v>
      </c>
    </row>
    <row r="12" spans="1:26" x14ac:dyDescent="0.25">
      <c r="A12" s="1">
        <v>45508</v>
      </c>
      <c r="B12" t="s">
        <v>839</v>
      </c>
      <c r="D12">
        <v>35000</v>
      </c>
      <c r="E12">
        <v>52041420.999999978</v>
      </c>
      <c r="F12" t="s">
        <v>403</v>
      </c>
      <c r="G12" t="s">
        <v>57</v>
      </c>
      <c r="H12" t="s">
        <v>50</v>
      </c>
      <c r="I12" t="s">
        <v>46</v>
      </c>
      <c r="J12" t="s">
        <v>130</v>
      </c>
    </row>
    <row r="13" spans="1:26" x14ac:dyDescent="0.25">
      <c r="A13" s="1">
        <v>45508</v>
      </c>
      <c r="B13" t="s">
        <v>840</v>
      </c>
      <c r="D13">
        <v>35000</v>
      </c>
      <c r="E13">
        <v>52076420.999999978</v>
      </c>
      <c r="G13" t="s">
        <v>29</v>
      </c>
      <c r="H13" t="s">
        <v>155</v>
      </c>
      <c r="I13" t="s">
        <v>46</v>
      </c>
      <c r="J13" t="s">
        <v>130</v>
      </c>
    </row>
    <row r="14" spans="1:26" x14ac:dyDescent="0.25">
      <c r="A14" s="1">
        <v>45521</v>
      </c>
      <c r="B14" t="s">
        <v>841</v>
      </c>
      <c r="D14">
        <v>35000</v>
      </c>
      <c r="E14">
        <v>52636420.999999978</v>
      </c>
      <c r="F14" t="s">
        <v>537</v>
      </c>
      <c r="G14" t="s">
        <v>57</v>
      </c>
      <c r="H14" t="s">
        <v>50</v>
      </c>
      <c r="I14" t="s">
        <v>46</v>
      </c>
      <c r="J14" t="s">
        <v>130</v>
      </c>
    </row>
    <row r="15" spans="1:26" x14ac:dyDescent="0.25">
      <c r="A15" s="1">
        <v>45524</v>
      </c>
      <c r="B15" t="s">
        <v>842</v>
      </c>
      <c r="D15">
        <v>35000</v>
      </c>
      <c r="E15">
        <v>52671420.999999978</v>
      </c>
      <c r="F15" t="s">
        <v>598</v>
      </c>
      <c r="G15" t="s">
        <v>29</v>
      </c>
      <c r="H15" t="s">
        <v>30</v>
      </c>
      <c r="I15" t="s">
        <v>31</v>
      </c>
      <c r="J15" t="s">
        <v>130</v>
      </c>
    </row>
    <row r="16" spans="1:26" x14ac:dyDescent="0.25">
      <c r="A16" s="1">
        <v>45536</v>
      </c>
      <c r="B16" t="s">
        <v>798</v>
      </c>
      <c r="D16">
        <v>35000</v>
      </c>
      <c r="E16">
        <v>52706420.999999978</v>
      </c>
      <c r="F16" t="s">
        <v>403</v>
      </c>
      <c r="G16" t="s">
        <v>57</v>
      </c>
      <c r="H16" t="s">
        <v>50</v>
      </c>
      <c r="I16" t="s">
        <v>46</v>
      </c>
      <c r="J16" t="s">
        <v>130</v>
      </c>
    </row>
    <row r="17" spans="1:10" x14ac:dyDescent="0.25">
      <c r="A17" s="1">
        <v>45540</v>
      </c>
      <c r="B17" t="s">
        <v>820</v>
      </c>
      <c r="D17">
        <v>35000</v>
      </c>
      <c r="E17">
        <v>52741420.999999978</v>
      </c>
      <c r="F17" t="s">
        <v>408</v>
      </c>
      <c r="G17" t="s">
        <v>29</v>
      </c>
      <c r="H17" t="s">
        <v>30</v>
      </c>
      <c r="I17" t="s">
        <v>409</v>
      </c>
      <c r="J17" t="s">
        <v>130</v>
      </c>
    </row>
    <row r="18" spans="1:10" x14ac:dyDescent="0.25">
      <c r="A18" s="1">
        <v>45503</v>
      </c>
      <c r="B18" t="s">
        <v>843</v>
      </c>
      <c r="D18">
        <v>145000</v>
      </c>
      <c r="E18">
        <v>52006420.999999978</v>
      </c>
      <c r="G18" t="s">
        <v>29</v>
      </c>
      <c r="H18" t="s">
        <v>36</v>
      </c>
      <c r="I18" t="s">
        <v>37</v>
      </c>
      <c r="J18" t="s">
        <v>130</v>
      </c>
    </row>
    <row r="19" spans="1:10" x14ac:dyDescent="0.25">
      <c r="A19" s="1">
        <v>45518</v>
      </c>
      <c r="B19" t="s">
        <v>844</v>
      </c>
      <c r="D19">
        <v>145000</v>
      </c>
      <c r="E19">
        <v>52311420.999999978</v>
      </c>
      <c r="F19" t="s">
        <v>360</v>
      </c>
      <c r="G19" t="s">
        <v>57</v>
      </c>
      <c r="H19" t="s">
        <v>30</v>
      </c>
      <c r="I19" t="s">
        <v>31</v>
      </c>
      <c r="J19" t="s">
        <v>130</v>
      </c>
    </row>
    <row r="20" spans="1:10" x14ac:dyDescent="0.25">
      <c r="A20" s="1">
        <v>45518</v>
      </c>
      <c r="B20" t="s">
        <v>845</v>
      </c>
      <c r="D20">
        <v>145000</v>
      </c>
      <c r="E20">
        <v>52456420.999999978</v>
      </c>
      <c r="F20" t="s">
        <v>362</v>
      </c>
      <c r="G20" t="s">
        <v>57</v>
      </c>
      <c r="H20" t="s">
        <v>30</v>
      </c>
      <c r="I20" t="s">
        <v>31</v>
      </c>
      <c r="J20" t="s">
        <v>130</v>
      </c>
    </row>
    <row r="21" spans="1:10" x14ac:dyDescent="0.25">
      <c r="A21" s="1">
        <v>45518</v>
      </c>
      <c r="B21" t="s">
        <v>846</v>
      </c>
      <c r="D21">
        <v>145000</v>
      </c>
      <c r="E21">
        <v>52601420.999999978</v>
      </c>
      <c r="F21" t="s">
        <v>364</v>
      </c>
      <c r="G21" t="s">
        <v>57</v>
      </c>
      <c r="H21" t="s">
        <v>30</v>
      </c>
      <c r="I21" t="s">
        <v>31</v>
      </c>
      <c r="J21" t="s">
        <v>130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5476-C2AF-44C0-84FC-AB2F664D6511}">
  <dimension ref="A1:Z128"/>
  <sheetViews>
    <sheetView topLeftCell="B1" workbookViewId="0"/>
  </sheetViews>
  <sheetFormatPr defaultRowHeight="15" x14ac:dyDescent="0.25"/>
  <cols>
    <col min="1" max="1" width="9.5703125" bestFit="1" customWidth="1"/>
    <col min="2" max="2" width="81.140625" bestFit="1" customWidth="1"/>
    <col min="3" max="3" width="12.28515625" bestFit="1" customWidth="1"/>
    <col min="4" max="5" width="10.28515625" bestFit="1" customWidth="1"/>
    <col min="6" max="6" width="13" bestFit="1" customWidth="1"/>
    <col min="7" max="7" width="12.28515625" bestFit="1" customWidth="1"/>
    <col min="8" max="8" width="10.140625" bestFit="1" customWidth="1"/>
    <col min="9" max="9" width="15.5703125" bestFit="1" customWidth="1"/>
    <col min="10" max="10" width="22" bestFit="1" customWidth="1"/>
    <col min="11" max="26" width="12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45293</v>
      </c>
      <c r="B2" t="s">
        <v>723</v>
      </c>
      <c r="D2">
        <v>30000</v>
      </c>
      <c r="E2">
        <v>44828920.999999978</v>
      </c>
      <c r="F2" t="s">
        <v>403</v>
      </c>
      <c r="G2" t="s">
        <v>57</v>
      </c>
      <c r="H2" t="s">
        <v>50</v>
      </c>
      <c r="I2" t="s">
        <v>46</v>
      </c>
      <c r="J2" t="s">
        <v>130</v>
      </c>
    </row>
    <row r="3" spans="1:26" x14ac:dyDescent="0.25">
      <c r="A3" s="1">
        <v>45293</v>
      </c>
      <c r="B3" t="s">
        <v>724</v>
      </c>
      <c r="D3">
        <v>30000</v>
      </c>
      <c r="E3">
        <v>44858920.999999978</v>
      </c>
      <c r="F3" t="s">
        <v>589</v>
      </c>
      <c r="G3" t="s">
        <v>29</v>
      </c>
      <c r="H3" t="s">
        <v>30</v>
      </c>
      <c r="I3" t="s">
        <v>31</v>
      </c>
      <c r="J3" t="s">
        <v>130</v>
      </c>
    </row>
    <row r="4" spans="1:26" x14ac:dyDescent="0.25">
      <c r="A4" s="1">
        <v>45299</v>
      </c>
      <c r="B4" t="s">
        <v>725</v>
      </c>
      <c r="D4">
        <v>350000</v>
      </c>
      <c r="E4">
        <v>45208920.999999978</v>
      </c>
      <c r="F4" t="s">
        <v>726</v>
      </c>
      <c r="G4" t="s">
        <v>29</v>
      </c>
      <c r="H4" t="s">
        <v>50</v>
      </c>
      <c r="I4" t="s">
        <v>409</v>
      </c>
      <c r="J4" t="s">
        <v>32</v>
      </c>
    </row>
    <row r="5" spans="1:26" x14ac:dyDescent="0.25">
      <c r="A5" s="1">
        <v>45299</v>
      </c>
      <c r="B5" t="s">
        <v>727</v>
      </c>
      <c r="D5">
        <v>30000</v>
      </c>
      <c r="E5">
        <v>45238920.999999978</v>
      </c>
      <c r="F5" t="s">
        <v>411</v>
      </c>
      <c r="G5" t="s">
        <v>29</v>
      </c>
      <c r="H5" t="s">
        <v>50</v>
      </c>
      <c r="I5" t="s">
        <v>46</v>
      </c>
      <c r="J5" t="s">
        <v>130</v>
      </c>
    </row>
    <row r="6" spans="1:26" x14ac:dyDescent="0.25">
      <c r="A6" s="1">
        <v>45300</v>
      </c>
      <c r="B6" t="s">
        <v>728</v>
      </c>
      <c r="D6">
        <v>48000</v>
      </c>
      <c r="E6">
        <v>45286920.999999978</v>
      </c>
      <c r="F6" t="s">
        <v>565</v>
      </c>
      <c r="G6" t="s">
        <v>29</v>
      </c>
      <c r="H6" t="s">
        <v>50</v>
      </c>
      <c r="I6" t="s">
        <v>46</v>
      </c>
      <c r="J6" t="s">
        <v>130</v>
      </c>
    </row>
    <row r="7" spans="1:26" x14ac:dyDescent="0.25">
      <c r="A7" s="1">
        <v>45302</v>
      </c>
      <c r="B7" t="s">
        <v>586</v>
      </c>
      <c r="D7">
        <v>48000</v>
      </c>
      <c r="E7">
        <v>45334920.999999978</v>
      </c>
      <c r="F7" t="s">
        <v>328</v>
      </c>
      <c r="G7" t="s">
        <v>29</v>
      </c>
      <c r="H7" t="s">
        <v>30</v>
      </c>
      <c r="I7" t="s">
        <v>31</v>
      </c>
      <c r="J7" t="s">
        <v>130</v>
      </c>
    </row>
    <row r="8" spans="1:26" x14ac:dyDescent="0.25">
      <c r="A8" s="1">
        <v>45303</v>
      </c>
      <c r="B8" t="s">
        <v>599</v>
      </c>
      <c r="D8">
        <v>30000</v>
      </c>
      <c r="E8">
        <v>45364920.999999978</v>
      </c>
      <c r="F8" t="s">
        <v>67</v>
      </c>
      <c r="G8" t="s">
        <v>29</v>
      </c>
      <c r="H8" t="s">
        <v>30</v>
      </c>
      <c r="I8" t="s">
        <v>31</v>
      </c>
      <c r="J8" t="s">
        <v>130</v>
      </c>
    </row>
    <row r="9" spans="1:26" x14ac:dyDescent="0.25">
      <c r="A9" s="1">
        <v>45306</v>
      </c>
      <c r="B9" t="s">
        <v>729</v>
      </c>
      <c r="D9">
        <v>48000</v>
      </c>
      <c r="E9">
        <v>45412920.999999978</v>
      </c>
      <c r="F9" t="s">
        <v>537</v>
      </c>
      <c r="G9" t="s">
        <v>29</v>
      </c>
      <c r="H9" t="s">
        <v>50</v>
      </c>
      <c r="I9" t="s">
        <v>46</v>
      </c>
      <c r="J9" t="s">
        <v>130</v>
      </c>
    </row>
    <row r="10" spans="1:26" x14ac:dyDescent="0.25">
      <c r="A10" s="1">
        <v>45306</v>
      </c>
      <c r="B10" t="s">
        <v>730</v>
      </c>
      <c r="D10">
        <v>30000</v>
      </c>
      <c r="E10">
        <v>45442920.999999978</v>
      </c>
      <c r="F10" t="s">
        <v>408</v>
      </c>
      <c r="G10" t="s">
        <v>29</v>
      </c>
      <c r="H10" t="s">
        <v>30</v>
      </c>
      <c r="I10" t="s">
        <v>409</v>
      </c>
      <c r="J10" t="s">
        <v>130</v>
      </c>
    </row>
    <row r="11" spans="1:26" x14ac:dyDescent="0.25">
      <c r="A11" s="1">
        <v>45309</v>
      </c>
      <c r="B11" t="s">
        <v>731</v>
      </c>
      <c r="D11">
        <v>30000</v>
      </c>
      <c r="E11">
        <v>45472920.999999978</v>
      </c>
      <c r="F11" t="s">
        <v>598</v>
      </c>
      <c r="G11" t="s">
        <v>29</v>
      </c>
      <c r="H11" t="s">
        <v>30</v>
      </c>
      <c r="I11" t="s">
        <v>31</v>
      </c>
      <c r="J11" t="s">
        <v>130</v>
      </c>
    </row>
    <row r="12" spans="1:26" x14ac:dyDescent="0.25">
      <c r="A12" s="1">
        <v>45313</v>
      </c>
      <c r="B12" t="s">
        <v>732</v>
      </c>
      <c r="D12">
        <v>30000</v>
      </c>
      <c r="E12">
        <v>45502920.999999978</v>
      </c>
      <c r="F12" t="s">
        <v>485</v>
      </c>
      <c r="G12" t="s">
        <v>57</v>
      </c>
      <c r="H12" t="s">
        <v>155</v>
      </c>
      <c r="I12" t="s">
        <v>46</v>
      </c>
      <c r="J12" t="s">
        <v>130</v>
      </c>
    </row>
    <row r="13" spans="1:26" x14ac:dyDescent="0.25">
      <c r="A13" s="1">
        <v>45313</v>
      </c>
      <c r="B13" t="s">
        <v>92</v>
      </c>
      <c r="D13">
        <v>105000</v>
      </c>
      <c r="E13">
        <v>45607920.999999978</v>
      </c>
      <c r="F13" t="s">
        <v>360</v>
      </c>
      <c r="G13" t="s">
        <v>57</v>
      </c>
      <c r="H13" t="s">
        <v>30</v>
      </c>
      <c r="I13" t="s">
        <v>31</v>
      </c>
      <c r="J13" t="s">
        <v>130</v>
      </c>
    </row>
    <row r="14" spans="1:26" x14ac:dyDescent="0.25">
      <c r="A14" s="1">
        <v>45313</v>
      </c>
      <c r="B14" t="s">
        <v>668</v>
      </c>
      <c r="D14">
        <v>105000</v>
      </c>
      <c r="E14">
        <v>45712920.999999978</v>
      </c>
      <c r="F14" t="s">
        <v>362</v>
      </c>
      <c r="G14" t="s">
        <v>57</v>
      </c>
      <c r="H14" t="s">
        <v>30</v>
      </c>
      <c r="I14" t="s">
        <v>31</v>
      </c>
      <c r="J14" t="s">
        <v>130</v>
      </c>
    </row>
    <row r="15" spans="1:26" x14ac:dyDescent="0.25">
      <c r="A15" s="1">
        <v>45313</v>
      </c>
      <c r="B15" t="s">
        <v>733</v>
      </c>
      <c r="D15">
        <v>105000</v>
      </c>
      <c r="E15">
        <v>45817920.999999978</v>
      </c>
      <c r="F15" t="s">
        <v>364</v>
      </c>
      <c r="G15" t="s">
        <v>57</v>
      </c>
      <c r="H15" t="s">
        <v>30</v>
      </c>
      <c r="I15" t="s">
        <v>31</v>
      </c>
      <c r="J15" t="s">
        <v>130</v>
      </c>
    </row>
    <row r="16" spans="1:26" x14ac:dyDescent="0.25">
      <c r="A16" s="1">
        <v>45313</v>
      </c>
      <c r="B16" t="s">
        <v>149</v>
      </c>
      <c r="D16">
        <v>44000</v>
      </c>
      <c r="E16">
        <v>45861920.999999978</v>
      </c>
      <c r="F16" t="s">
        <v>360</v>
      </c>
      <c r="G16" t="s">
        <v>29</v>
      </c>
      <c r="H16" t="s">
        <v>30</v>
      </c>
      <c r="I16" t="s">
        <v>31</v>
      </c>
      <c r="J16" t="s">
        <v>437</v>
      </c>
    </row>
    <row r="17" spans="1:10" x14ac:dyDescent="0.25">
      <c r="A17" s="1">
        <v>45313</v>
      </c>
      <c r="B17" t="s">
        <v>669</v>
      </c>
      <c r="D17">
        <v>44000</v>
      </c>
      <c r="E17">
        <v>45905920.999999978</v>
      </c>
      <c r="F17" t="s">
        <v>362</v>
      </c>
      <c r="G17" t="s">
        <v>29</v>
      </c>
      <c r="H17" t="s">
        <v>30</v>
      </c>
      <c r="I17" t="s">
        <v>31</v>
      </c>
      <c r="J17" t="s">
        <v>437</v>
      </c>
    </row>
    <row r="18" spans="1:10" x14ac:dyDescent="0.25">
      <c r="A18" s="1">
        <v>45313</v>
      </c>
      <c r="B18" t="s">
        <v>734</v>
      </c>
      <c r="D18">
        <v>44000</v>
      </c>
      <c r="E18">
        <v>45949920.999999978</v>
      </c>
      <c r="F18" t="s">
        <v>364</v>
      </c>
      <c r="G18" t="s">
        <v>29</v>
      </c>
      <c r="H18" t="s">
        <v>30</v>
      </c>
      <c r="I18" t="s">
        <v>31</v>
      </c>
      <c r="J18" t="s">
        <v>437</v>
      </c>
    </row>
    <row r="19" spans="1:10" x14ac:dyDescent="0.25">
      <c r="A19" s="1">
        <v>45314</v>
      </c>
      <c r="B19" t="s">
        <v>735</v>
      </c>
      <c r="D19">
        <v>90000</v>
      </c>
      <c r="E19">
        <v>46039920.999999978</v>
      </c>
      <c r="F19" t="s">
        <v>736</v>
      </c>
      <c r="G19" t="s">
        <v>57</v>
      </c>
      <c r="H19" t="s">
        <v>50</v>
      </c>
      <c r="I19" t="s">
        <v>46</v>
      </c>
      <c r="J19" t="s">
        <v>32</v>
      </c>
    </row>
    <row r="20" spans="1:10" x14ac:dyDescent="0.25">
      <c r="A20" s="1">
        <v>45315</v>
      </c>
      <c r="B20" t="s">
        <v>737</v>
      </c>
      <c r="D20">
        <v>30000</v>
      </c>
      <c r="E20">
        <v>46069920.999999978</v>
      </c>
      <c r="F20" t="s">
        <v>160</v>
      </c>
      <c r="G20" t="s">
        <v>29</v>
      </c>
      <c r="H20" t="s">
        <v>30</v>
      </c>
      <c r="I20" t="s">
        <v>31</v>
      </c>
      <c r="J20" t="s">
        <v>130</v>
      </c>
    </row>
    <row r="21" spans="1:10" x14ac:dyDescent="0.25">
      <c r="A21" s="1">
        <v>45319</v>
      </c>
      <c r="B21" t="s">
        <v>738</v>
      </c>
      <c r="D21">
        <v>48000</v>
      </c>
      <c r="E21">
        <v>46117920.999999978</v>
      </c>
      <c r="F21" t="s">
        <v>487</v>
      </c>
      <c r="G21" t="s">
        <v>57</v>
      </c>
      <c r="H21" t="s">
        <v>155</v>
      </c>
      <c r="I21" t="s">
        <v>46</v>
      </c>
      <c r="J21" t="s">
        <v>130</v>
      </c>
    </row>
    <row r="22" spans="1:10" x14ac:dyDescent="0.25">
      <c r="A22" s="1">
        <v>45321</v>
      </c>
      <c r="B22" t="s">
        <v>739</v>
      </c>
      <c r="D22">
        <v>30000</v>
      </c>
      <c r="E22">
        <v>46147920.999999978</v>
      </c>
      <c r="F22" t="s">
        <v>579</v>
      </c>
      <c r="G22" t="s">
        <v>57</v>
      </c>
      <c r="H22" t="s">
        <v>155</v>
      </c>
      <c r="I22" t="s">
        <v>46</v>
      </c>
      <c r="J22" t="s">
        <v>130</v>
      </c>
    </row>
    <row r="23" spans="1:10" x14ac:dyDescent="0.25">
      <c r="A23" s="1">
        <v>45322</v>
      </c>
      <c r="B23" t="s">
        <v>740</v>
      </c>
      <c r="D23">
        <v>30000</v>
      </c>
      <c r="E23">
        <v>46177920.999999978</v>
      </c>
      <c r="F23" t="s">
        <v>403</v>
      </c>
      <c r="G23" t="s">
        <v>57</v>
      </c>
      <c r="H23" t="s">
        <v>50</v>
      </c>
      <c r="I23" t="s">
        <v>46</v>
      </c>
      <c r="J23" t="s">
        <v>130</v>
      </c>
    </row>
    <row r="24" spans="1:10" x14ac:dyDescent="0.25">
      <c r="A24" s="1">
        <v>45328</v>
      </c>
      <c r="B24" t="s">
        <v>741</v>
      </c>
      <c r="D24">
        <v>5000</v>
      </c>
      <c r="E24">
        <v>46182920.999999978</v>
      </c>
      <c r="F24" t="s">
        <v>720</v>
      </c>
      <c r="G24" t="s">
        <v>29</v>
      </c>
      <c r="H24" t="s">
        <v>381</v>
      </c>
      <c r="I24" t="s">
        <v>37</v>
      </c>
      <c r="J24" t="s">
        <v>437</v>
      </c>
    </row>
    <row r="25" spans="1:10" x14ac:dyDescent="0.25">
      <c r="A25" s="1">
        <v>45331</v>
      </c>
      <c r="B25" t="s">
        <v>587</v>
      </c>
      <c r="D25">
        <v>48000</v>
      </c>
      <c r="E25">
        <v>46230920.999999978</v>
      </c>
      <c r="F25" t="s">
        <v>328</v>
      </c>
      <c r="G25" t="s">
        <v>29</v>
      </c>
      <c r="H25" t="s">
        <v>30</v>
      </c>
      <c r="I25" t="s">
        <v>31</v>
      </c>
      <c r="J25" t="s">
        <v>130</v>
      </c>
    </row>
    <row r="26" spans="1:10" x14ac:dyDescent="0.25">
      <c r="A26" s="1">
        <v>45333</v>
      </c>
      <c r="B26" t="s">
        <v>742</v>
      </c>
      <c r="D26">
        <v>90000</v>
      </c>
      <c r="E26">
        <v>46320920.999999978</v>
      </c>
      <c r="G26" t="s">
        <v>29</v>
      </c>
      <c r="H26" t="s">
        <v>30</v>
      </c>
      <c r="I26" t="s">
        <v>409</v>
      </c>
      <c r="J26" t="s">
        <v>32</v>
      </c>
    </row>
    <row r="27" spans="1:10" x14ac:dyDescent="0.25">
      <c r="A27" s="1">
        <v>45334</v>
      </c>
      <c r="B27" t="s">
        <v>176</v>
      </c>
      <c r="D27">
        <v>30000</v>
      </c>
      <c r="E27">
        <v>46350920.999999978</v>
      </c>
      <c r="F27" t="s">
        <v>67</v>
      </c>
      <c r="G27" t="s">
        <v>29</v>
      </c>
      <c r="H27" t="s">
        <v>30</v>
      </c>
      <c r="I27" t="s">
        <v>31</v>
      </c>
      <c r="J27" t="s">
        <v>130</v>
      </c>
    </row>
    <row r="28" spans="1:10" x14ac:dyDescent="0.25">
      <c r="A28" s="1">
        <v>45334</v>
      </c>
      <c r="B28" t="s">
        <v>743</v>
      </c>
      <c r="D28">
        <v>30000</v>
      </c>
      <c r="E28">
        <v>46380920.999999978</v>
      </c>
      <c r="F28" t="s">
        <v>337</v>
      </c>
      <c r="G28" t="s">
        <v>57</v>
      </c>
      <c r="H28" t="s">
        <v>30</v>
      </c>
      <c r="I28" t="s">
        <v>31</v>
      </c>
      <c r="J28" t="s">
        <v>130</v>
      </c>
    </row>
    <row r="29" spans="1:10" x14ac:dyDescent="0.25">
      <c r="A29" s="1">
        <v>45334</v>
      </c>
      <c r="B29" t="s">
        <v>744</v>
      </c>
      <c r="D29">
        <v>30000</v>
      </c>
      <c r="E29">
        <v>46410920.999999978</v>
      </c>
      <c r="F29" t="s">
        <v>337</v>
      </c>
      <c r="G29" t="s">
        <v>57</v>
      </c>
      <c r="H29" t="s">
        <v>30</v>
      </c>
      <c r="I29" t="s">
        <v>31</v>
      </c>
      <c r="J29" t="s">
        <v>130</v>
      </c>
    </row>
    <row r="30" spans="1:10" x14ac:dyDescent="0.25">
      <c r="A30" s="1">
        <v>45334</v>
      </c>
      <c r="B30" t="s">
        <v>745</v>
      </c>
      <c r="D30">
        <v>30000</v>
      </c>
      <c r="E30">
        <v>46440920.999999978</v>
      </c>
      <c r="F30" t="s">
        <v>337</v>
      </c>
      <c r="G30" t="s">
        <v>57</v>
      </c>
      <c r="H30" t="s">
        <v>30</v>
      </c>
      <c r="I30" t="s">
        <v>31</v>
      </c>
      <c r="J30" t="s">
        <v>130</v>
      </c>
    </row>
    <row r="31" spans="1:10" x14ac:dyDescent="0.25">
      <c r="A31" s="1">
        <v>45334</v>
      </c>
      <c r="B31" t="s">
        <v>746</v>
      </c>
      <c r="D31">
        <v>30000</v>
      </c>
      <c r="E31">
        <v>46470920.999999978</v>
      </c>
      <c r="F31" t="s">
        <v>589</v>
      </c>
      <c r="G31" t="s">
        <v>29</v>
      </c>
      <c r="H31" t="s">
        <v>30</v>
      </c>
      <c r="I31" t="s">
        <v>31</v>
      </c>
      <c r="J31" t="s">
        <v>130</v>
      </c>
    </row>
    <row r="32" spans="1:10" x14ac:dyDescent="0.25">
      <c r="A32" s="1">
        <v>45335</v>
      </c>
      <c r="B32" t="s">
        <v>334</v>
      </c>
      <c r="D32">
        <v>105000</v>
      </c>
      <c r="E32">
        <v>46575920.999999978</v>
      </c>
      <c r="F32" t="s">
        <v>360</v>
      </c>
      <c r="G32" t="s">
        <v>57</v>
      </c>
      <c r="H32" t="s">
        <v>30</v>
      </c>
      <c r="I32" t="s">
        <v>31</v>
      </c>
      <c r="J32" t="s">
        <v>130</v>
      </c>
    </row>
    <row r="33" spans="1:10" x14ac:dyDescent="0.25">
      <c r="A33" s="1">
        <v>45335</v>
      </c>
      <c r="B33" t="s">
        <v>733</v>
      </c>
      <c r="D33">
        <v>105000</v>
      </c>
      <c r="E33">
        <v>46680920.999999978</v>
      </c>
      <c r="F33" t="s">
        <v>362</v>
      </c>
      <c r="G33" t="s">
        <v>57</v>
      </c>
      <c r="H33" t="s">
        <v>30</v>
      </c>
      <c r="I33" t="s">
        <v>31</v>
      </c>
      <c r="J33" t="s">
        <v>130</v>
      </c>
    </row>
    <row r="34" spans="1:10" x14ac:dyDescent="0.25">
      <c r="A34" s="1">
        <v>45335</v>
      </c>
      <c r="B34" t="s">
        <v>747</v>
      </c>
      <c r="D34">
        <v>105000</v>
      </c>
      <c r="E34">
        <v>46785920.999999978</v>
      </c>
      <c r="F34" t="s">
        <v>364</v>
      </c>
      <c r="G34" t="s">
        <v>57</v>
      </c>
      <c r="H34" t="s">
        <v>30</v>
      </c>
      <c r="I34" t="s">
        <v>31</v>
      </c>
      <c r="J34" t="s">
        <v>130</v>
      </c>
    </row>
    <row r="35" spans="1:10" x14ac:dyDescent="0.25">
      <c r="A35" s="1">
        <v>45335</v>
      </c>
      <c r="B35" t="s">
        <v>387</v>
      </c>
      <c r="D35">
        <v>44000</v>
      </c>
      <c r="E35">
        <v>46829920.999999978</v>
      </c>
      <c r="F35" t="s">
        <v>360</v>
      </c>
      <c r="G35" t="s">
        <v>29</v>
      </c>
      <c r="H35" t="s">
        <v>30</v>
      </c>
      <c r="I35" t="s">
        <v>31</v>
      </c>
      <c r="J35" t="s">
        <v>437</v>
      </c>
    </row>
    <row r="36" spans="1:10" x14ac:dyDescent="0.25">
      <c r="A36" s="1">
        <v>45335</v>
      </c>
      <c r="B36" t="s">
        <v>734</v>
      </c>
      <c r="D36">
        <v>44000</v>
      </c>
      <c r="E36">
        <v>46873920.999999978</v>
      </c>
      <c r="F36" t="s">
        <v>362</v>
      </c>
      <c r="G36" t="s">
        <v>29</v>
      </c>
      <c r="H36" t="s">
        <v>30</v>
      </c>
      <c r="I36" t="s">
        <v>31</v>
      </c>
      <c r="J36" t="s">
        <v>437</v>
      </c>
    </row>
    <row r="37" spans="1:10" x14ac:dyDescent="0.25">
      <c r="A37" s="1">
        <v>45335</v>
      </c>
      <c r="B37" t="s">
        <v>748</v>
      </c>
      <c r="D37">
        <v>44000</v>
      </c>
      <c r="E37">
        <v>46917920.999999978</v>
      </c>
      <c r="F37" t="s">
        <v>364</v>
      </c>
      <c r="G37" t="s">
        <v>29</v>
      </c>
      <c r="H37" t="s">
        <v>30</v>
      </c>
      <c r="I37" t="s">
        <v>31</v>
      </c>
      <c r="J37" t="s">
        <v>437</v>
      </c>
    </row>
    <row r="38" spans="1:10" x14ac:dyDescent="0.25">
      <c r="A38" s="1">
        <v>45336</v>
      </c>
      <c r="B38" t="s">
        <v>583</v>
      </c>
      <c r="D38">
        <v>30000</v>
      </c>
      <c r="E38">
        <v>46947920.999999978</v>
      </c>
      <c r="F38" t="s">
        <v>562</v>
      </c>
      <c r="G38" t="s">
        <v>57</v>
      </c>
      <c r="H38" t="s">
        <v>30</v>
      </c>
      <c r="I38" t="s">
        <v>31</v>
      </c>
      <c r="J38" t="s">
        <v>130</v>
      </c>
    </row>
    <row r="39" spans="1:10" x14ac:dyDescent="0.25">
      <c r="A39" s="1">
        <v>45336</v>
      </c>
      <c r="B39" t="s">
        <v>749</v>
      </c>
      <c r="D39">
        <v>30000</v>
      </c>
      <c r="E39">
        <v>46977920.999999978</v>
      </c>
      <c r="F39" t="s">
        <v>598</v>
      </c>
      <c r="G39" t="s">
        <v>29</v>
      </c>
      <c r="H39" t="s">
        <v>30</v>
      </c>
      <c r="I39" t="s">
        <v>31</v>
      </c>
      <c r="J39" t="s">
        <v>130</v>
      </c>
    </row>
    <row r="40" spans="1:10" x14ac:dyDescent="0.25">
      <c r="A40" s="1">
        <v>45337</v>
      </c>
      <c r="B40" t="s">
        <v>750</v>
      </c>
      <c r="D40">
        <v>30000</v>
      </c>
      <c r="E40">
        <v>47007920.999999978</v>
      </c>
      <c r="F40" t="s">
        <v>461</v>
      </c>
      <c r="G40" t="s">
        <v>57</v>
      </c>
      <c r="H40" t="s">
        <v>155</v>
      </c>
      <c r="I40" t="s">
        <v>46</v>
      </c>
      <c r="J40" t="s">
        <v>130</v>
      </c>
    </row>
    <row r="41" spans="1:10" x14ac:dyDescent="0.25">
      <c r="A41" s="1">
        <v>45337</v>
      </c>
      <c r="B41" t="s">
        <v>751</v>
      </c>
      <c r="D41">
        <v>30000</v>
      </c>
      <c r="E41">
        <v>47037920.999999978</v>
      </c>
      <c r="F41" t="s">
        <v>461</v>
      </c>
      <c r="G41" t="s">
        <v>57</v>
      </c>
      <c r="H41" t="s">
        <v>155</v>
      </c>
      <c r="I41" t="s">
        <v>46</v>
      </c>
      <c r="J41" t="s">
        <v>130</v>
      </c>
    </row>
    <row r="42" spans="1:10" x14ac:dyDescent="0.25">
      <c r="A42" s="1">
        <v>45337</v>
      </c>
      <c r="B42" t="s">
        <v>752</v>
      </c>
      <c r="D42">
        <v>30000</v>
      </c>
      <c r="E42">
        <v>47067920.999999978</v>
      </c>
      <c r="F42" t="s">
        <v>461</v>
      </c>
      <c r="G42" t="s">
        <v>57</v>
      </c>
      <c r="H42" t="s">
        <v>155</v>
      </c>
      <c r="I42" t="s">
        <v>46</v>
      </c>
      <c r="J42" t="s">
        <v>130</v>
      </c>
    </row>
    <row r="43" spans="1:10" x14ac:dyDescent="0.25">
      <c r="A43" s="1">
        <v>45337</v>
      </c>
      <c r="B43" t="s">
        <v>753</v>
      </c>
      <c r="D43">
        <v>30000</v>
      </c>
      <c r="E43">
        <v>47097920.999999978</v>
      </c>
      <c r="F43" t="s">
        <v>461</v>
      </c>
      <c r="G43" t="s">
        <v>57</v>
      </c>
      <c r="H43" t="s">
        <v>155</v>
      </c>
      <c r="I43" t="s">
        <v>46</v>
      </c>
      <c r="J43" t="s">
        <v>130</v>
      </c>
    </row>
    <row r="44" spans="1:10" x14ac:dyDescent="0.25">
      <c r="A44" s="1">
        <v>45337</v>
      </c>
      <c r="B44" t="s">
        <v>754</v>
      </c>
      <c r="D44">
        <v>30000</v>
      </c>
      <c r="E44">
        <v>47127920.999999978</v>
      </c>
      <c r="F44" t="s">
        <v>408</v>
      </c>
      <c r="G44" t="s">
        <v>29</v>
      </c>
      <c r="H44" t="s">
        <v>30</v>
      </c>
      <c r="I44" t="s">
        <v>409</v>
      </c>
      <c r="J44" t="s">
        <v>130</v>
      </c>
    </row>
    <row r="45" spans="1:10" x14ac:dyDescent="0.25">
      <c r="A45" s="1">
        <v>45337</v>
      </c>
      <c r="B45" t="s">
        <v>755</v>
      </c>
      <c r="D45">
        <v>10000</v>
      </c>
      <c r="E45">
        <v>47137920.999999978</v>
      </c>
      <c r="F45" t="s">
        <v>461</v>
      </c>
      <c r="G45" t="s">
        <v>57</v>
      </c>
      <c r="H45" t="s">
        <v>155</v>
      </c>
      <c r="I45" t="s">
        <v>46</v>
      </c>
      <c r="J45" t="s">
        <v>437</v>
      </c>
    </row>
    <row r="46" spans="1:10" x14ac:dyDescent="0.25">
      <c r="A46" s="1">
        <v>45340</v>
      </c>
      <c r="B46" t="s">
        <v>756</v>
      </c>
      <c r="D46">
        <v>30000</v>
      </c>
      <c r="E46">
        <v>47167920.999999978</v>
      </c>
      <c r="F46" t="s">
        <v>537</v>
      </c>
      <c r="G46" t="s">
        <v>57</v>
      </c>
      <c r="H46" t="s">
        <v>50</v>
      </c>
      <c r="I46" t="s">
        <v>46</v>
      </c>
      <c r="J46" t="s">
        <v>130</v>
      </c>
    </row>
    <row r="47" spans="1:10" x14ac:dyDescent="0.25">
      <c r="A47" s="1">
        <v>45344</v>
      </c>
      <c r="B47" t="s">
        <v>757</v>
      </c>
      <c r="D47">
        <v>5000</v>
      </c>
      <c r="E47">
        <v>47172920.999999978</v>
      </c>
      <c r="F47" t="s">
        <v>421</v>
      </c>
      <c r="G47" t="s">
        <v>29</v>
      </c>
      <c r="H47" t="s">
        <v>36</v>
      </c>
      <c r="I47" t="s">
        <v>37</v>
      </c>
      <c r="J47" t="s">
        <v>437</v>
      </c>
    </row>
    <row r="48" spans="1:10" x14ac:dyDescent="0.25">
      <c r="A48" s="1">
        <v>45344</v>
      </c>
      <c r="B48" t="s">
        <v>758</v>
      </c>
      <c r="D48">
        <v>5000</v>
      </c>
      <c r="E48">
        <v>47177920.999999978</v>
      </c>
      <c r="F48" t="s">
        <v>421</v>
      </c>
      <c r="G48" t="s">
        <v>29</v>
      </c>
      <c r="H48" t="s">
        <v>36</v>
      </c>
      <c r="I48" t="s">
        <v>37</v>
      </c>
      <c r="J48" t="s">
        <v>437</v>
      </c>
    </row>
    <row r="49" spans="1:10" x14ac:dyDescent="0.25">
      <c r="A49" s="1">
        <v>45344</v>
      </c>
      <c r="B49" t="s">
        <v>759</v>
      </c>
      <c r="D49">
        <v>5000</v>
      </c>
      <c r="E49">
        <v>47182920.999999978</v>
      </c>
      <c r="F49" t="s">
        <v>421</v>
      </c>
      <c r="G49" t="s">
        <v>29</v>
      </c>
      <c r="H49" t="s">
        <v>36</v>
      </c>
      <c r="I49" t="s">
        <v>37</v>
      </c>
      <c r="J49" t="s">
        <v>437</v>
      </c>
    </row>
    <row r="50" spans="1:10" x14ac:dyDescent="0.25">
      <c r="A50" s="1">
        <v>45344</v>
      </c>
      <c r="B50" t="s">
        <v>760</v>
      </c>
      <c r="D50">
        <v>5000</v>
      </c>
      <c r="E50">
        <v>47187920.999999978</v>
      </c>
      <c r="F50" t="s">
        <v>421</v>
      </c>
      <c r="G50" t="s">
        <v>29</v>
      </c>
      <c r="H50" t="s">
        <v>36</v>
      </c>
      <c r="I50" t="s">
        <v>37</v>
      </c>
      <c r="J50" t="s">
        <v>437</v>
      </c>
    </row>
    <row r="51" spans="1:10" x14ac:dyDescent="0.25">
      <c r="A51" s="1">
        <v>45348</v>
      </c>
      <c r="B51" t="s">
        <v>761</v>
      </c>
      <c r="D51">
        <v>90000</v>
      </c>
      <c r="E51">
        <v>47313920.999999978</v>
      </c>
      <c r="F51" t="s">
        <v>762</v>
      </c>
      <c r="G51" t="s">
        <v>57</v>
      </c>
      <c r="H51" t="s">
        <v>50</v>
      </c>
      <c r="I51" t="s">
        <v>46</v>
      </c>
      <c r="J51" t="s">
        <v>32</v>
      </c>
    </row>
    <row r="52" spans="1:10" x14ac:dyDescent="0.25">
      <c r="A52" s="1">
        <v>45348</v>
      </c>
      <c r="B52" t="s">
        <v>763</v>
      </c>
      <c r="D52">
        <v>30000</v>
      </c>
      <c r="E52">
        <v>47223920.999999978</v>
      </c>
      <c r="F52" t="s">
        <v>720</v>
      </c>
      <c r="G52" t="s">
        <v>29</v>
      </c>
      <c r="H52" t="s">
        <v>36</v>
      </c>
      <c r="I52" t="s">
        <v>37</v>
      </c>
      <c r="J52" t="s">
        <v>130</v>
      </c>
    </row>
    <row r="53" spans="1:10" x14ac:dyDescent="0.25">
      <c r="A53" s="1">
        <v>45349</v>
      </c>
      <c r="B53" t="s">
        <v>764</v>
      </c>
      <c r="D53">
        <v>30000</v>
      </c>
      <c r="E53">
        <v>47343920.999999978</v>
      </c>
      <c r="F53" t="s">
        <v>160</v>
      </c>
      <c r="G53" t="s">
        <v>29</v>
      </c>
      <c r="H53" t="s">
        <v>30</v>
      </c>
      <c r="I53" t="s">
        <v>31</v>
      </c>
      <c r="J53" t="s">
        <v>130</v>
      </c>
    </row>
    <row r="54" spans="1:10" x14ac:dyDescent="0.25">
      <c r="A54" s="1">
        <v>45350</v>
      </c>
      <c r="B54" t="s">
        <v>765</v>
      </c>
      <c r="D54">
        <v>30000</v>
      </c>
      <c r="E54">
        <v>47373920.999999978</v>
      </c>
      <c r="F54" t="s">
        <v>579</v>
      </c>
      <c r="G54" t="s">
        <v>57</v>
      </c>
      <c r="H54" t="s">
        <v>155</v>
      </c>
      <c r="I54" t="s">
        <v>46</v>
      </c>
      <c r="J54" t="s">
        <v>130</v>
      </c>
    </row>
    <row r="55" spans="1:10" x14ac:dyDescent="0.25">
      <c r="A55" s="1">
        <v>45351</v>
      </c>
      <c r="B55" t="s">
        <v>766</v>
      </c>
      <c r="D55">
        <v>30000</v>
      </c>
      <c r="E55">
        <v>47403920.999999978</v>
      </c>
      <c r="F55" t="s">
        <v>767</v>
      </c>
      <c r="G55" t="s">
        <v>29</v>
      </c>
      <c r="H55" t="s">
        <v>30</v>
      </c>
      <c r="I55" t="s">
        <v>31</v>
      </c>
      <c r="J55" t="s">
        <v>130</v>
      </c>
    </row>
    <row r="56" spans="1:10" x14ac:dyDescent="0.25">
      <c r="A56" s="1">
        <v>45355</v>
      </c>
      <c r="B56" t="s">
        <v>768</v>
      </c>
      <c r="D56">
        <v>30000</v>
      </c>
      <c r="E56">
        <v>47433920.999999978</v>
      </c>
      <c r="F56" t="s">
        <v>543</v>
      </c>
      <c r="G56" t="s">
        <v>29</v>
      </c>
      <c r="H56" t="s">
        <v>30</v>
      </c>
      <c r="I56" t="s">
        <v>31</v>
      </c>
      <c r="J56" t="s">
        <v>130</v>
      </c>
    </row>
    <row r="57" spans="1:10" x14ac:dyDescent="0.25">
      <c r="A57" s="1">
        <v>45360</v>
      </c>
      <c r="B57" t="s">
        <v>769</v>
      </c>
      <c r="D57">
        <v>30000</v>
      </c>
      <c r="E57">
        <v>47463920.999999978</v>
      </c>
      <c r="F57" t="s">
        <v>403</v>
      </c>
      <c r="G57" t="s">
        <v>57</v>
      </c>
      <c r="H57" t="s">
        <v>50</v>
      </c>
      <c r="I57" t="s">
        <v>46</v>
      </c>
      <c r="J57" t="s">
        <v>130</v>
      </c>
    </row>
    <row r="58" spans="1:10" x14ac:dyDescent="0.25">
      <c r="A58" s="1">
        <v>45362</v>
      </c>
      <c r="B58" t="s">
        <v>770</v>
      </c>
      <c r="D58">
        <v>5000</v>
      </c>
      <c r="E58">
        <v>47468920.999999978</v>
      </c>
      <c r="F58" t="s">
        <v>589</v>
      </c>
      <c r="G58" t="s">
        <v>29</v>
      </c>
      <c r="H58" t="s">
        <v>30</v>
      </c>
      <c r="I58" t="s">
        <v>31</v>
      </c>
      <c r="J58" t="s">
        <v>437</v>
      </c>
    </row>
    <row r="59" spans="1:10" x14ac:dyDescent="0.25">
      <c r="A59" s="1">
        <v>45362</v>
      </c>
      <c r="B59" t="s">
        <v>771</v>
      </c>
      <c r="D59">
        <v>5000</v>
      </c>
      <c r="E59">
        <v>47473920.999999978</v>
      </c>
      <c r="F59" t="s">
        <v>589</v>
      </c>
      <c r="G59" t="s">
        <v>29</v>
      </c>
      <c r="H59" t="s">
        <v>30</v>
      </c>
      <c r="I59" t="s">
        <v>31</v>
      </c>
      <c r="J59" t="s">
        <v>437</v>
      </c>
    </row>
    <row r="60" spans="1:10" x14ac:dyDescent="0.25">
      <c r="A60" s="1">
        <v>45362</v>
      </c>
      <c r="B60" t="s">
        <v>772</v>
      </c>
      <c r="D60">
        <v>5000</v>
      </c>
      <c r="E60">
        <v>47478920.999999978</v>
      </c>
      <c r="F60" t="s">
        <v>589</v>
      </c>
      <c r="G60" t="s">
        <v>29</v>
      </c>
      <c r="H60" t="s">
        <v>30</v>
      </c>
      <c r="I60" t="s">
        <v>31</v>
      </c>
      <c r="J60" t="s">
        <v>437</v>
      </c>
    </row>
    <row r="61" spans="1:10" x14ac:dyDescent="0.25">
      <c r="A61" s="1">
        <v>45362</v>
      </c>
      <c r="B61" t="s">
        <v>773</v>
      </c>
      <c r="D61">
        <v>5000</v>
      </c>
      <c r="E61">
        <v>47483920.999999978</v>
      </c>
      <c r="F61" t="s">
        <v>589</v>
      </c>
      <c r="G61" t="s">
        <v>29</v>
      </c>
      <c r="H61" t="s">
        <v>30</v>
      </c>
      <c r="I61" t="s">
        <v>31</v>
      </c>
      <c r="J61" t="s">
        <v>437</v>
      </c>
    </row>
    <row r="62" spans="1:10" x14ac:dyDescent="0.25">
      <c r="A62" s="1">
        <v>45363</v>
      </c>
      <c r="B62" t="s">
        <v>774</v>
      </c>
      <c r="D62">
        <v>30000</v>
      </c>
      <c r="E62">
        <v>47513920.999999978</v>
      </c>
      <c r="F62" t="s">
        <v>589</v>
      </c>
      <c r="G62" t="s">
        <v>29</v>
      </c>
      <c r="H62" t="s">
        <v>30</v>
      </c>
      <c r="I62" t="s">
        <v>31</v>
      </c>
      <c r="J62" t="s">
        <v>130</v>
      </c>
    </row>
    <row r="63" spans="1:10" x14ac:dyDescent="0.25">
      <c r="A63" s="1">
        <v>45365</v>
      </c>
      <c r="B63" t="s">
        <v>775</v>
      </c>
      <c r="D63">
        <v>90000</v>
      </c>
      <c r="E63">
        <v>47651920.999999978</v>
      </c>
      <c r="F63" t="s">
        <v>776</v>
      </c>
      <c r="G63" t="s">
        <v>57</v>
      </c>
      <c r="H63" t="s">
        <v>50</v>
      </c>
      <c r="I63" t="s">
        <v>46</v>
      </c>
      <c r="J63" t="s">
        <v>32</v>
      </c>
    </row>
    <row r="64" spans="1:10" x14ac:dyDescent="0.25">
      <c r="A64" s="1">
        <v>45365</v>
      </c>
      <c r="B64" t="s">
        <v>777</v>
      </c>
      <c r="D64">
        <v>90000</v>
      </c>
      <c r="E64">
        <v>47741920.999999978</v>
      </c>
      <c r="F64" t="s">
        <v>778</v>
      </c>
      <c r="G64" t="s">
        <v>57</v>
      </c>
      <c r="H64" t="s">
        <v>50</v>
      </c>
      <c r="I64" t="s">
        <v>46</v>
      </c>
      <c r="J64" t="s">
        <v>32</v>
      </c>
    </row>
    <row r="65" spans="1:10" x14ac:dyDescent="0.25">
      <c r="A65" s="1">
        <v>45365</v>
      </c>
      <c r="B65" t="s">
        <v>779</v>
      </c>
      <c r="D65">
        <v>48000</v>
      </c>
      <c r="E65">
        <v>47561920.999999978</v>
      </c>
      <c r="F65" t="s">
        <v>487</v>
      </c>
      <c r="G65" t="s">
        <v>57</v>
      </c>
      <c r="H65" t="s">
        <v>155</v>
      </c>
      <c r="I65" t="s">
        <v>46</v>
      </c>
      <c r="J65" t="s">
        <v>130</v>
      </c>
    </row>
    <row r="66" spans="1:10" x14ac:dyDescent="0.25">
      <c r="A66" s="1">
        <v>45366</v>
      </c>
      <c r="B66" t="s">
        <v>422</v>
      </c>
      <c r="D66">
        <v>105000</v>
      </c>
      <c r="E66">
        <v>47846920.999999978</v>
      </c>
      <c r="F66" t="s">
        <v>360</v>
      </c>
      <c r="G66" t="s">
        <v>57</v>
      </c>
      <c r="H66" t="s">
        <v>30</v>
      </c>
      <c r="I66" t="s">
        <v>31</v>
      </c>
      <c r="J66" t="s">
        <v>130</v>
      </c>
    </row>
    <row r="67" spans="1:10" x14ac:dyDescent="0.25">
      <c r="A67" s="1">
        <v>45366</v>
      </c>
      <c r="B67" t="s">
        <v>747</v>
      </c>
      <c r="D67">
        <v>105000</v>
      </c>
      <c r="E67">
        <v>47951920.999999978</v>
      </c>
      <c r="F67" t="s">
        <v>362</v>
      </c>
      <c r="G67" t="s">
        <v>57</v>
      </c>
      <c r="H67" t="s">
        <v>30</v>
      </c>
      <c r="I67" t="s">
        <v>31</v>
      </c>
      <c r="J67" t="s">
        <v>130</v>
      </c>
    </row>
    <row r="68" spans="1:10" x14ac:dyDescent="0.25">
      <c r="A68" s="1">
        <v>45366</v>
      </c>
      <c r="B68" t="s">
        <v>780</v>
      </c>
      <c r="D68">
        <v>105000</v>
      </c>
      <c r="E68">
        <v>48056920.999999978</v>
      </c>
      <c r="F68" t="s">
        <v>364</v>
      </c>
      <c r="G68" t="s">
        <v>57</v>
      </c>
      <c r="H68" t="s">
        <v>30</v>
      </c>
      <c r="I68" t="s">
        <v>31</v>
      </c>
      <c r="J68" t="s">
        <v>130</v>
      </c>
    </row>
    <row r="69" spans="1:10" x14ac:dyDescent="0.25">
      <c r="A69" s="1">
        <v>45366</v>
      </c>
      <c r="B69" t="s">
        <v>472</v>
      </c>
      <c r="D69">
        <v>44000</v>
      </c>
      <c r="E69">
        <v>48100920.999999978</v>
      </c>
      <c r="F69" t="s">
        <v>360</v>
      </c>
      <c r="G69" t="s">
        <v>29</v>
      </c>
      <c r="H69" t="s">
        <v>30</v>
      </c>
      <c r="I69" t="s">
        <v>31</v>
      </c>
      <c r="J69" t="s">
        <v>437</v>
      </c>
    </row>
    <row r="70" spans="1:10" x14ac:dyDescent="0.25">
      <c r="A70" s="1">
        <v>45366</v>
      </c>
      <c r="B70" t="s">
        <v>748</v>
      </c>
      <c r="D70">
        <v>44000</v>
      </c>
      <c r="E70">
        <v>48144920.999999978</v>
      </c>
      <c r="F70" t="s">
        <v>362</v>
      </c>
      <c r="G70" t="s">
        <v>29</v>
      </c>
      <c r="H70" t="s">
        <v>30</v>
      </c>
      <c r="I70" t="s">
        <v>31</v>
      </c>
      <c r="J70" t="s">
        <v>437</v>
      </c>
    </row>
    <row r="71" spans="1:10" x14ac:dyDescent="0.25">
      <c r="A71" s="1">
        <v>45366</v>
      </c>
      <c r="B71" t="s">
        <v>781</v>
      </c>
      <c r="D71">
        <v>44000</v>
      </c>
      <c r="E71">
        <v>48188920.999999978</v>
      </c>
      <c r="F71" t="s">
        <v>364</v>
      </c>
      <c r="G71" t="s">
        <v>29</v>
      </c>
      <c r="H71" t="s">
        <v>30</v>
      </c>
      <c r="I71" t="s">
        <v>31</v>
      </c>
      <c r="J71" t="s">
        <v>437</v>
      </c>
    </row>
    <row r="72" spans="1:10" x14ac:dyDescent="0.25">
      <c r="A72" s="1">
        <v>45367</v>
      </c>
      <c r="B72" t="s">
        <v>211</v>
      </c>
      <c r="D72">
        <v>30000</v>
      </c>
      <c r="E72">
        <v>48218920.999999978</v>
      </c>
      <c r="F72" t="s">
        <v>67</v>
      </c>
      <c r="G72" t="s">
        <v>29</v>
      </c>
      <c r="H72" t="s">
        <v>30</v>
      </c>
      <c r="I72" t="s">
        <v>31</v>
      </c>
      <c r="J72" t="s">
        <v>130</v>
      </c>
    </row>
    <row r="73" spans="1:10" x14ac:dyDescent="0.25">
      <c r="A73" s="1">
        <v>45367</v>
      </c>
      <c r="B73" t="s">
        <v>782</v>
      </c>
      <c r="D73">
        <v>30000</v>
      </c>
      <c r="E73">
        <v>48248920.999999978</v>
      </c>
      <c r="F73" t="s">
        <v>537</v>
      </c>
      <c r="G73" t="s">
        <v>57</v>
      </c>
      <c r="H73" t="s">
        <v>50</v>
      </c>
      <c r="I73" t="s">
        <v>46</v>
      </c>
      <c r="J73" t="s">
        <v>130</v>
      </c>
    </row>
    <row r="74" spans="1:10" x14ac:dyDescent="0.25">
      <c r="A74" s="1">
        <v>45369</v>
      </c>
      <c r="B74" t="s">
        <v>783</v>
      </c>
      <c r="D74">
        <v>30000</v>
      </c>
      <c r="E74">
        <v>48278920.999999978</v>
      </c>
      <c r="F74" t="s">
        <v>598</v>
      </c>
      <c r="G74" t="s">
        <v>29</v>
      </c>
      <c r="H74" t="s">
        <v>30</v>
      </c>
      <c r="I74" t="s">
        <v>31</v>
      </c>
      <c r="J74" t="s">
        <v>130</v>
      </c>
    </row>
    <row r="75" spans="1:10" x14ac:dyDescent="0.25">
      <c r="A75" s="1">
        <v>45369</v>
      </c>
      <c r="B75" t="s">
        <v>784</v>
      </c>
      <c r="D75">
        <v>30000</v>
      </c>
      <c r="E75">
        <v>48308920.999999978</v>
      </c>
      <c r="G75" t="s">
        <v>57</v>
      </c>
      <c r="H75" t="s">
        <v>50</v>
      </c>
      <c r="I75" t="s">
        <v>46</v>
      </c>
      <c r="J75" t="s">
        <v>130</v>
      </c>
    </row>
    <row r="76" spans="1:10" x14ac:dyDescent="0.25">
      <c r="A76" s="1">
        <v>45374</v>
      </c>
      <c r="B76" t="s">
        <v>785</v>
      </c>
      <c r="D76">
        <v>30000</v>
      </c>
      <c r="E76">
        <v>48338920.999999978</v>
      </c>
      <c r="F76" t="s">
        <v>408</v>
      </c>
      <c r="G76" t="s">
        <v>29</v>
      </c>
      <c r="H76" t="s">
        <v>30</v>
      </c>
      <c r="I76" t="s">
        <v>409</v>
      </c>
      <c r="J76" t="s">
        <v>130</v>
      </c>
    </row>
    <row r="77" spans="1:10" x14ac:dyDescent="0.25">
      <c r="A77" s="1">
        <v>45377</v>
      </c>
      <c r="B77" t="s">
        <v>786</v>
      </c>
      <c r="D77">
        <v>30000</v>
      </c>
      <c r="E77">
        <v>48368920.999999978</v>
      </c>
      <c r="G77" t="s">
        <v>29</v>
      </c>
      <c r="H77" t="s">
        <v>36</v>
      </c>
      <c r="I77" t="s">
        <v>37</v>
      </c>
      <c r="J77" t="s">
        <v>130</v>
      </c>
    </row>
    <row r="78" spans="1:10" x14ac:dyDescent="0.25">
      <c r="A78" s="1">
        <v>45379</v>
      </c>
      <c r="B78" t="s">
        <v>787</v>
      </c>
      <c r="D78">
        <v>30000</v>
      </c>
      <c r="E78">
        <v>48398920.999999978</v>
      </c>
      <c r="F78" t="s">
        <v>579</v>
      </c>
      <c r="G78" t="s">
        <v>57</v>
      </c>
      <c r="H78" t="s">
        <v>155</v>
      </c>
      <c r="I78" t="s">
        <v>46</v>
      </c>
      <c r="J78" t="s">
        <v>130</v>
      </c>
    </row>
    <row r="79" spans="1:10" x14ac:dyDescent="0.25">
      <c r="A79" s="1">
        <v>45382</v>
      </c>
      <c r="B79" t="s">
        <v>788</v>
      </c>
      <c r="D79">
        <v>90000</v>
      </c>
      <c r="E79">
        <v>48608920.999999978</v>
      </c>
      <c r="F79" t="s">
        <v>789</v>
      </c>
      <c r="G79" t="s">
        <v>57</v>
      </c>
      <c r="H79" t="s">
        <v>50</v>
      </c>
      <c r="I79" t="s">
        <v>46</v>
      </c>
      <c r="J79" t="s">
        <v>32</v>
      </c>
    </row>
    <row r="80" spans="1:10" x14ac:dyDescent="0.25">
      <c r="A80" s="1">
        <v>45382</v>
      </c>
      <c r="B80" t="s">
        <v>790</v>
      </c>
      <c r="D80">
        <v>30000</v>
      </c>
      <c r="E80">
        <v>48428920.999999978</v>
      </c>
      <c r="F80" t="s">
        <v>461</v>
      </c>
      <c r="G80" t="s">
        <v>57</v>
      </c>
      <c r="H80" t="s">
        <v>155</v>
      </c>
      <c r="I80" t="s">
        <v>46</v>
      </c>
      <c r="J80" t="s">
        <v>130</v>
      </c>
    </row>
    <row r="81" spans="1:10" x14ac:dyDescent="0.25">
      <c r="A81" s="1">
        <v>45382</v>
      </c>
      <c r="B81" t="s">
        <v>791</v>
      </c>
      <c r="D81">
        <v>30000</v>
      </c>
      <c r="E81">
        <v>48458920.999999978</v>
      </c>
      <c r="F81" t="s">
        <v>461</v>
      </c>
      <c r="G81" t="s">
        <v>57</v>
      </c>
      <c r="H81" t="s">
        <v>155</v>
      </c>
      <c r="I81" t="s">
        <v>46</v>
      </c>
      <c r="J81" t="s">
        <v>130</v>
      </c>
    </row>
    <row r="82" spans="1:10" x14ac:dyDescent="0.25">
      <c r="A82" s="1">
        <v>45382</v>
      </c>
      <c r="B82" t="s">
        <v>792</v>
      </c>
      <c r="D82">
        <v>30000</v>
      </c>
      <c r="E82">
        <v>48488920.999999978</v>
      </c>
      <c r="F82" t="s">
        <v>461</v>
      </c>
      <c r="G82" t="s">
        <v>57</v>
      </c>
      <c r="H82" t="s">
        <v>155</v>
      </c>
      <c r="I82" t="s">
        <v>46</v>
      </c>
      <c r="J82" t="s">
        <v>130</v>
      </c>
    </row>
    <row r="83" spans="1:10" x14ac:dyDescent="0.25">
      <c r="A83" s="1">
        <v>45382</v>
      </c>
      <c r="B83" t="s">
        <v>793</v>
      </c>
      <c r="D83">
        <v>30000</v>
      </c>
      <c r="E83">
        <v>48518920.999999978</v>
      </c>
      <c r="F83" t="s">
        <v>461</v>
      </c>
      <c r="G83" t="s">
        <v>57</v>
      </c>
      <c r="H83" t="s">
        <v>155</v>
      </c>
      <c r="I83" t="s">
        <v>46</v>
      </c>
      <c r="J83" t="s">
        <v>130</v>
      </c>
    </row>
    <row r="84" spans="1:10" x14ac:dyDescent="0.25">
      <c r="A84" s="1">
        <v>45427</v>
      </c>
      <c r="B84" t="s">
        <v>794</v>
      </c>
      <c r="D84">
        <v>2000</v>
      </c>
      <c r="E84">
        <v>49500920.999999978</v>
      </c>
      <c r="F84" t="s">
        <v>364</v>
      </c>
      <c r="G84" t="s">
        <v>57</v>
      </c>
      <c r="H84" t="s">
        <v>30</v>
      </c>
      <c r="I84" t="s">
        <v>31</v>
      </c>
      <c r="J84" t="s">
        <v>203</v>
      </c>
    </row>
    <row r="85" spans="1:10" x14ac:dyDescent="0.25">
      <c r="A85" s="1">
        <v>45427</v>
      </c>
      <c r="B85" t="s">
        <v>540</v>
      </c>
      <c r="D85">
        <v>5000</v>
      </c>
      <c r="E85">
        <v>49493920.999999978</v>
      </c>
      <c r="F85" t="s">
        <v>360</v>
      </c>
      <c r="G85" t="s">
        <v>57</v>
      </c>
      <c r="H85" t="s">
        <v>30</v>
      </c>
      <c r="I85" t="s">
        <v>31</v>
      </c>
      <c r="J85" t="s">
        <v>437</v>
      </c>
    </row>
    <row r="86" spans="1:10" x14ac:dyDescent="0.25">
      <c r="A86" s="1">
        <v>45427</v>
      </c>
      <c r="B86" t="s">
        <v>795</v>
      </c>
      <c r="D86">
        <v>5000</v>
      </c>
      <c r="E86">
        <v>49498920.999999978</v>
      </c>
      <c r="F86" t="s">
        <v>362</v>
      </c>
      <c r="G86" t="s">
        <v>57</v>
      </c>
      <c r="H86" t="s">
        <v>30</v>
      </c>
      <c r="I86" t="s">
        <v>31</v>
      </c>
      <c r="J86" t="s">
        <v>437</v>
      </c>
    </row>
    <row r="87" spans="1:10" x14ac:dyDescent="0.25">
      <c r="A87" s="1">
        <v>45385</v>
      </c>
      <c r="B87" t="s">
        <v>796</v>
      </c>
      <c r="D87">
        <v>35000</v>
      </c>
      <c r="E87">
        <v>48638920.999999978</v>
      </c>
      <c r="F87" t="s">
        <v>403</v>
      </c>
      <c r="G87" t="s">
        <v>57</v>
      </c>
      <c r="H87" t="s">
        <v>50</v>
      </c>
      <c r="I87" t="s">
        <v>46</v>
      </c>
      <c r="J87" t="s">
        <v>130</v>
      </c>
    </row>
    <row r="88" spans="1:10" x14ac:dyDescent="0.25">
      <c r="A88" s="1">
        <v>45397</v>
      </c>
      <c r="B88" t="s">
        <v>797</v>
      </c>
      <c r="D88">
        <v>35000</v>
      </c>
      <c r="E88">
        <v>48716920.999999978</v>
      </c>
      <c r="F88" t="s">
        <v>598</v>
      </c>
      <c r="G88" t="s">
        <v>29</v>
      </c>
      <c r="H88" t="s">
        <v>30</v>
      </c>
      <c r="I88" t="s">
        <v>31</v>
      </c>
      <c r="J88" t="s">
        <v>130</v>
      </c>
    </row>
    <row r="89" spans="1:10" x14ac:dyDescent="0.25">
      <c r="A89" s="1">
        <v>45398</v>
      </c>
      <c r="B89" t="s">
        <v>798</v>
      </c>
      <c r="D89">
        <v>35000</v>
      </c>
      <c r="E89">
        <v>49193920.999999978</v>
      </c>
      <c r="F89" t="s">
        <v>408</v>
      </c>
      <c r="G89" t="s">
        <v>29</v>
      </c>
      <c r="H89" t="s">
        <v>30</v>
      </c>
      <c r="I89" t="s">
        <v>409</v>
      </c>
      <c r="J89" t="s">
        <v>130</v>
      </c>
    </row>
    <row r="90" spans="1:10" x14ac:dyDescent="0.25">
      <c r="A90" s="1">
        <v>45401</v>
      </c>
      <c r="B90" t="s">
        <v>571</v>
      </c>
      <c r="D90">
        <v>35000</v>
      </c>
      <c r="E90">
        <v>49258920.999999978</v>
      </c>
      <c r="F90" t="s">
        <v>67</v>
      </c>
      <c r="G90" t="s">
        <v>29</v>
      </c>
      <c r="H90" t="s">
        <v>30</v>
      </c>
      <c r="I90" t="s">
        <v>31</v>
      </c>
      <c r="J90" t="s">
        <v>130</v>
      </c>
    </row>
    <row r="91" spans="1:10" x14ac:dyDescent="0.25">
      <c r="A91" s="1">
        <v>45404</v>
      </c>
      <c r="B91" t="s">
        <v>799</v>
      </c>
      <c r="D91">
        <v>35000</v>
      </c>
      <c r="E91">
        <v>49288920.999999978</v>
      </c>
      <c r="F91" t="s">
        <v>589</v>
      </c>
      <c r="G91" t="s">
        <v>29</v>
      </c>
      <c r="H91" t="s">
        <v>30</v>
      </c>
      <c r="I91" t="s">
        <v>31</v>
      </c>
      <c r="J91" t="s">
        <v>130</v>
      </c>
    </row>
    <row r="92" spans="1:10" x14ac:dyDescent="0.25">
      <c r="A92" s="1">
        <v>45407</v>
      </c>
      <c r="B92" t="s">
        <v>800</v>
      </c>
      <c r="D92">
        <v>35000</v>
      </c>
      <c r="E92">
        <v>49383920.999999978</v>
      </c>
      <c r="G92" t="s">
        <v>29</v>
      </c>
      <c r="H92" t="s">
        <v>36</v>
      </c>
      <c r="I92" t="s">
        <v>37</v>
      </c>
      <c r="J92" t="s">
        <v>130</v>
      </c>
    </row>
    <row r="93" spans="1:10" x14ac:dyDescent="0.25">
      <c r="A93" s="1">
        <v>45447</v>
      </c>
      <c r="B93" t="s">
        <v>572</v>
      </c>
      <c r="D93">
        <v>35000</v>
      </c>
      <c r="E93">
        <v>50240920.999999978</v>
      </c>
      <c r="F93" t="s">
        <v>67</v>
      </c>
      <c r="G93" t="s">
        <v>29</v>
      </c>
      <c r="H93" t="s">
        <v>30</v>
      </c>
      <c r="I93" t="s">
        <v>31</v>
      </c>
      <c r="J93" t="s">
        <v>130</v>
      </c>
    </row>
    <row r="94" spans="1:10" x14ac:dyDescent="0.25">
      <c r="A94" s="1">
        <v>45456</v>
      </c>
      <c r="B94" t="s">
        <v>801</v>
      </c>
      <c r="D94">
        <v>35000</v>
      </c>
      <c r="E94">
        <v>50982420.999999978</v>
      </c>
      <c r="F94" t="s">
        <v>360</v>
      </c>
      <c r="G94" t="s">
        <v>29</v>
      </c>
      <c r="H94" t="s">
        <v>30</v>
      </c>
      <c r="I94" t="s">
        <v>409</v>
      </c>
      <c r="J94" t="s">
        <v>130</v>
      </c>
    </row>
    <row r="95" spans="1:10" x14ac:dyDescent="0.25">
      <c r="A95" s="1">
        <v>45456</v>
      </c>
      <c r="B95" t="s">
        <v>802</v>
      </c>
      <c r="D95">
        <v>35000</v>
      </c>
      <c r="E95">
        <v>51012420.999999978</v>
      </c>
      <c r="F95" t="s">
        <v>362</v>
      </c>
      <c r="G95" t="s">
        <v>29</v>
      </c>
      <c r="H95" t="s">
        <v>30</v>
      </c>
      <c r="I95" t="s">
        <v>409</v>
      </c>
      <c r="J95" t="s">
        <v>130</v>
      </c>
    </row>
    <row r="96" spans="1:10" x14ac:dyDescent="0.25">
      <c r="A96" s="1">
        <v>45456</v>
      </c>
      <c r="B96" t="s">
        <v>803</v>
      </c>
      <c r="D96">
        <v>35000</v>
      </c>
      <c r="E96">
        <v>51042420.999999978</v>
      </c>
      <c r="F96" t="s">
        <v>364</v>
      </c>
      <c r="G96" t="s">
        <v>29</v>
      </c>
      <c r="H96" t="s">
        <v>30</v>
      </c>
      <c r="I96" t="s">
        <v>409</v>
      </c>
      <c r="J96" t="s">
        <v>130</v>
      </c>
    </row>
    <row r="97" spans="1:10" x14ac:dyDescent="0.25">
      <c r="A97" s="1">
        <v>45470</v>
      </c>
      <c r="B97" t="s">
        <v>804</v>
      </c>
      <c r="D97">
        <v>35000</v>
      </c>
      <c r="E97">
        <v>51612420.999999978</v>
      </c>
      <c r="F97" t="s">
        <v>265</v>
      </c>
      <c r="G97" t="s">
        <v>29</v>
      </c>
      <c r="H97" t="s">
        <v>30</v>
      </c>
      <c r="I97" t="s">
        <v>409</v>
      </c>
      <c r="J97" t="s">
        <v>130</v>
      </c>
    </row>
    <row r="98" spans="1:10" x14ac:dyDescent="0.25">
      <c r="A98" s="1">
        <v>45400</v>
      </c>
      <c r="B98" t="s">
        <v>805</v>
      </c>
      <c r="D98">
        <v>35000</v>
      </c>
      <c r="E98">
        <v>49228920.999999978</v>
      </c>
      <c r="F98" t="s">
        <v>537</v>
      </c>
      <c r="G98" t="s">
        <v>57</v>
      </c>
      <c r="H98" t="s">
        <v>50</v>
      </c>
      <c r="I98" t="s">
        <v>46</v>
      </c>
      <c r="J98" t="s">
        <v>130</v>
      </c>
    </row>
    <row r="99" spans="1:10" x14ac:dyDescent="0.25">
      <c r="A99" s="1">
        <v>45407</v>
      </c>
      <c r="B99" t="s">
        <v>806</v>
      </c>
      <c r="D99">
        <v>35000</v>
      </c>
      <c r="E99">
        <v>49418920.999999978</v>
      </c>
      <c r="F99" t="s">
        <v>543</v>
      </c>
      <c r="G99" t="s">
        <v>29</v>
      </c>
      <c r="H99" t="s">
        <v>30</v>
      </c>
      <c r="I99" t="s">
        <v>31</v>
      </c>
      <c r="J99" t="s">
        <v>130</v>
      </c>
    </row>
    <row r="100" spans="1:10" x14ac:dyDescent="0.25">
      <c r="A100" s="1">
        <v>45412</v>
      </c>
      <c r="B100" t="s">
        <v>807</v>
      </c>
      <c r="D100">
        <v>35000</v>
      </c>
      <c r="E100">
        <v>49453920.999999978</v>
      </c>
      <c r="F100" t="s">
        <v>403</v>
      </c>
      <c r="G100" t="s">
        <v>57</v>
      </c>
      <c r="H100" t="s">
        <v>50</v>
      </c>
      <c r="I100" t="s">
        <v>46</v>
      </c>
      <c r="J100" t="s">
        <v>130</v>
      </c>
    </row>
    <row r="101" spans="1:10" x14ac:dyDescent="0.25">
      <c r="A101" s="1">
        <v>45426</v>
      </c>
      <c r="B101" t="s">
        <v>808</v>
      </c>
      <c r="D101">
        <v>35000</v>
      </c>
      <c r="E101">
        <v>49488920.999999978</v>
      </c>
      <c r="F101" t="s">
        <v>598</v>
      </c>
      <c r="G101" t="s">
        <v>29</v>
      </c>
      <c r="H101" t="s">
        <v>30</v>
      </c>
      <c r="I101" t="s">
        <v>31</v>
      </c>
      <c r="J101" t="s">
        <v>130</v>
      </c>
    </row>
    <row r="102" spans="1:10" x14ac:dyDescent="0.25">
      <c r="A102" s="1">
        <v>45427</v>
      </c>
      <c r="B102" t="s">
        <v>809</v>
      </c>
      <c r="D102">
        <v>35000</v>
      </c>
      <c r="E102">
        <v>49535920.999999978</v>
      </c>
      <c r="F102" t="s">
        <v>565</v>
      </c>
      <c r="G102" t="s">
        <v>29</v>
      </c>
      <c r="H102" t="s">
        <v>50</v>
      </c>
      <c r="I102" t="s">
        <v>46</v>
      </c>
      <c r="J102" t="s">
        <v>130</v>
      </c>
    </row>
    <row r="103" spans="1:10" x14ac:dyDescent="0.25">
      <c r="A103" s="1">
        <v>45427</v>
      </c>
      <c r="B103" t="s">
        <v>810</v>
      </c>
      <c r="D103">
        <v>35000</v>
      </c>
      <c r="E103">
        <v>49570920.999999978</v>
      </c>
      <c r="F103" t="s">
        <v>537</v>
      </c>
      <c r="G103" t="s">
        <v>57</v>
      </c>
      <c r="H103" t="s">
        <v>50</v>
      </c>
      <c r="I103" t="s">
        <v>46</v>
      </c>
      <c r="J103" t="s">
        <v>130</v>
      </c>
    </row>
    <row r="104" spans="1:10" x14ac:dyDescent="0.25">
      <c r="A104" s="1">
        <v>45428</v>
      </c>
      <c r="B104" t="s">
        <v>811</v>
      </c>
      <c r="D104">
        <v>35000</v>
      </c>
      <c r="E104">
        <v>50040920.999999978</v>
      </c>
      <c r="F104" t="s">
        <v>411</v>
      </c>
      <c r="G104" t="s">
        <v>29</v>
      </c>
      <c r="H104" t="s">
        <v>50</v>
      </c>
      <c r="I104" t="s">
        <v>46</v>
      </c>
      <c r="J104" t="s">
        <v>130</v>
      </c>
    </row>
    <row r="105" spans="1:10" x14ac:dyDescent="0.25">
      <c r="A105" s="1">
        <v>45428</v>
      </c>
      <c r="B105" t="s">
        <v>812</v>
      </c>
      <c r="D105">
        <v>35000</v>
      </c>
      <c r="E105">
        <v>50075920.999999978</v>
      </c>
      <c r="F105" t="s">
        <v>408</v>
      </c>
      <c r="G105" t="s">
        <v>29</v>
      </c>
      <c r="H105" t="s">
        <v>30</v>
      </c>
      <c r="I105" t="s">
        <v>409</v>
      </c>
      <c r="J105" t="s">
        <v>130</v>
      </c>
    </row>
    <row r="106" spans="1:10" x14ac:dyDescent="0.25">
      <c r="A106" s="1">
        <v>45432</v>
      </c>
      <c r="B106" t="s">
        <v>813</v>
      </c>
      <c r="D106">
        <v>35000</v>
      </c>
      <c r="E106">
        <v>50110920.999999978</v>
      </c>
      <c r="F106" t="s">
        <v>767</v>
      </c>
      <c r="G106" t="s">
        <v>29</v>
      </c>
      <c r="H106" t="s">
        <v>30</v>
      </c>
      <c r="I106" t="s">
        <v>31</v>
      </c>
      <c r="J106" t="s">
        <v>130</v>
      </c>
    </row>
    <row r="107" spans="1:10" x14ac:dyDescent="0.25">
      <c r="A107" s="1">
        <v>45443</v>
      </c>
      <c r="B107" t="s">
        <v>814</v>
      </c>
      <c r="D107">
        <v>35000</v>
      </c>
      <c r="E107">
        <v>50210920.999999978</v>
      </c>
      <c r="F107" t="s">
        <v>403</v>
      </c>
      <c r="G107" t="s">
        <v>57</v>
      </c>
      <c r="H107" t="s">
        <v>50</v>
      </c>
      <c r="I107" t="s">
        <v>46</v>
      </c>
      <c r="J107" t="s">
        <v>130</v>
      </c>
    </row>
    <row r="108" spans="1:10" x14ac:dyDescent="0.25">
      <c r="A108" s="1">
        <v>45462</v>
      </c>
      <c r="B108" t="s">
        <v>815</v>
      </c>
      <c r="D108">
        <v>35000</v>
      </c>
      <c r="E108">
        <v>51512420.999999978</v>
      </c>
      <c r="F108" t="s">
        <v>598</v>
      </c>
      <c r="G108" t="s">
        <v>29</v>
      </c>
      <c r="H108" t="s">
        <v>30</v>
      </c>
      <c r="I108" t="s">
        <v>31</v>
      </c>
      <c r="J108" t="s">
        <v>130</v>
      </c>
    </row>
    <row r="109" spans="1:10" x14ac:dyDescent="0.25">
      <c r="A109" s="1">
        <v>45468</v>
      </c>
      <c r="B109" t="s">
        <v>816</v>
      </c>
      <c r="D109">
        <v>35000</v>
      </c>
      <c r="E109">
        <v>51547420.999999978</v>
      </c>
      <c r="F109" t="s">
        <v>589</v>
      </c>
      <c r="G109" t="s">
        <v>29</v>
      </c>
      <c r="H109" t="s">
        <v>30</v>
      </c>
      <c r="I109" t="s">
        <v>31</v>
      </c>
      <c r="J109" t="s">
        <v>130</v>
      </c>
    </row>
    <row r="110" spans="1:10" x14ac:dyDescent="0.25">
      <c r="A110" s="1">
        <v>45468</v>
      </c>
      <c r="B110" t="s">
        <v>817</v>
      </c>
      <c r="D110">
        <v>35000</v>
      </c>
      <c r="E110">
        <v>51582420.999999978</v>
      </c>
      <c r="F110" t="s">
        <v>408</v>
      </c>
      <c r="G110" t="s">
        <v>29</v>
      </c>
      <c r="H110" t="s">
        <v>30</v>
      </c>
      <c r="I110" t="s">
        <v>409</v>
      </c>
      <c r="J110" t="s">
        <v>130</v>
      </c>
    </row>
    <row r="111" spans="1:10" x14ac:dyDescent="0.25">
      <c r="A111" s="1">
        <v>45397</v>
      </c>
      <c r="B111" t="s">
        <v>539</v>
      </c>
      <c r="D111">
        <v>44000</v>
      </c>
      <c r="E111">
        <v>49075920.999999978</v>
      </c>
      <c r="F111" t="s">
        <v>360</v>
      </c>
      <c r="G111" t="s">
        <v>57</v>
      </c>
      <c r="H111" t="s">
        <v>30</v>
      </c>
      <c r="I111" t="s">
        <v>31</v>
      </c>
      <c r="J111" t="s">
        <v>437</v>
      </c>
    </row>
    <row r="112" spans="1:10" x14ac:dyDescent="0.25">
      <c r="A112" s="1">
        <v>45397</v>
      </c>
      <c r="B112" t="s">
        <v>781</v>
      </c>
      <c r="D112">
        <v>44000</v>
      </c>
      <c r="E112">
        <v>49119920.999999978</v>
      </c>
      <c r="F112" t="s">
        <v>362</v>
      </c>
      <c r="G112" t="s">
        <v>57</v>
      </c>
      <c r="H112" t="s">
        <v>30</v>
      </c>
      <c r="I112" t="s">
        <v>31</v>
      </c>
      <c r="J112" t="s">
        <v>437</v>
      </c>
    </row>
    <row r="113" spans="1:10" x14ac:dyDescent="0.25">
      <c r="A113" s="1">
        <v>45397</v>
      </c>
      <c r="B113" t="s">
        <v>818</v>
      </c>
      <c r="D113">
        <v>44000</v>
      </c>
      <c r="E113">
        <v>49163920.999999978</v>
      </c>
      <c r="F113" t="s">
        <v>364</v>
      </c>
      <c r="G113" t="s">
        <v>57</v>
      </c>
      <c r="H113" t="s">
        <v>30</v>
      </c>
      <c r="I113" t="s">
        <v>31</v>
      </c>
      <c r="J113" t="s">
        <v>437</v>
      </c>
    </row>
    <row r="114" spans="1:10" x14ac:dyDescent="0.25">
      <c r="A114" s="1">
        <v>45386</v>
      </c>
      <c r="B114" t="s">
        <v>819</v>
      </c>
      <c r="D114">
        <v>48000</v>
      </c>
      <c r="E114">
        <v>48686920.999999978</v>
      </c>
      <c r="G114" t="s">
        <v>29</v>
      </c>
      <c r="H114" t="s">
        <v>36</v>
      </c>
      <c r="I114" t="s">
        <v>37</v>
      </c>
      <c r="J114" t="s">
        <v>130</v>
      </c>
    </row>
    <row r="115" spans="1:10" x14ac:dyDescent="0.25">
      <c r="A115" s="1">
        <v>45404</v>
      </c>
      <c r="B115" t="s">
        <v>820</v>
      </c>
      <c r="D115">
        <v>65000</v>
      </c>
      <c r="E115">
        <v>49353920.999999978</v>
      </c>
      <c r="F115" t="s">
        <v>821</v>
      </c>
      <c r="G115" t="s">
        <v>29</v>
      </c>
      <c r="H115" t="s">
        <v>30</v>
      </c>
      <c r="I115" t="s">
        <v>409</v>
      </c>
      <c r="J115" t="s">
        <v>130</v>
      </c>
    </row>
    <row r="116" spans="1:10" x14ac:dyDescent="0.25">
      <c r="A116" s="1">
        <v>45433</v>
      </c>
      <c r="B116" t="s">
        <v>822</v>
      </c>
      <c r="D116">
        <v>65000</v>
      </c>
      <c r="E116">
        <v>50175920.999999978</v>
      </c>
      <c r="F116" t="s">
        <v>823</v>
      </c>
      <c r="G116" t="s">
        <v>29</v>
      </c>
      <c r="H116" t="s">
        <v>30</v>
      </c>
      <c r="I116" t="s">
        <v>409</v>
      </c>
      <c r="J116" t="s">
        <v>130</v>
      </c>
    </row>
    <row r="117" spans="1:10" x14ac:dyDescent="0.25">
      <c r="A117" s="1">
        <v>45450</v>
      </c>
      <c r="B117" t="s">
        <v>824</v>
      </c>
      <c r="D117">
        <v>65000</v>
      </c>
      <c r="E117">
        <v>50952420.999999978</v>
      </c>
      <c r="F117" t="s">
        <v>821</v>
      </c>
      <c r="G117" t="s">
        <v>29</v>
      </c>
      <c r="H117" t="s">
        <v>30</v>
      </c>
      <c r="I117" t="s">
        <v>409</v>
      </c>
      <c r="J117" t="s">
        <v>130</v>
      </c>
    </row>
    <row r="118" spans="1:10" x14ac:dyDescent="0.25">
      <c r="A118" s="1">
        <v>45397</v>
      </c>
      <c r="B118" t="s">
        <v>503</v>
      </c>
      <c r="D118">
        <v>145000</v>
      </c>
      <c r="E118">
        <v>48821920.999999978</v>
      </c>
      <c r="F118" t="s">
        <v>360</v>
      </c>
      <c r="G118" t="s">
        <v>57</v>
      </c>
      <c r="H118" t="s">
        <v>30</v>
      </c>
      <c r="I118" t="s">
        <v>31</v>
      </c>
      <c r="J118" t="s">
        <v>130</v>
      </c>
    </row>
    <row r="119" spans="1:10" x14ac:dyDescent="0.25">
      <c r="A119" s="1">
        <v>45397</v>
      </c>
      <c r="B119" t="s">
        <v>780</v>
      </c>
      <c r="D119">
        <v>145000</v>
      </c>
      <c r="E119">
        <v>48926920.999999978</v>
      </c>
      <c r="F119" t="s">
        <v>362</v>
      </c>
      <c r="G119" t="s">
        <v>57</v>
      </c>
      <c r="H119" t="s">
        <v>30</v>
      </c>
      <c r="I119" t="s">
        <v>31</v>
      </c>
      <c r="J119" t="s">
        <v>130</v>
      </c>
    </row>
    <row r="120" spans="1:10" x14ac:dyDescent="0.25">
      <c r="A120" s="1">
        <v>45397</v>
      </c>
      <c r="B120" t="s">
        <v>795</v>
      </c>
      <c r="D120">
        <v>145000</v>
      </c>
      <c r="E120">
        <v>49031920.999999978</v>
      </c>
      <c r="F120" t="s">
        <v>364</v>
      </c>
      <c r="G120" t="s">
        <v>57</v>
      </c>
      <c r="H120" t="s">
        <v>30</v>
      </c>
      <c r="I120" t="s">
        <v>31</v>
      </c>
      <c r="J120" t="s">
        <v>130</v>
      </c>
    </row>
    <row r="121" spans="1:10" x14ac:dyDescent="0.25">
      <c r="A121" s="1">
        <v>45427</v>
      </c>
      <c r="B121" t="s">
        <v>541</v>
      </c>
      <c r="D121">
        <v>145000</v>
      </c>
      <c r="E121">
        <v>49715920.999999978</v>
      </c>
      <c r="F121" t="s">
        <v>360</v>
      </c>
      <c r="G121" t="s">
        <v>57</v>
      </c>
      <c r="H121" t="s">
        <v>30</v>
      </c>
      <c r="I121" t="s">
        <v>31</v>
      </c>
      <c r="J121" t="s">
        <v>130</v>
      </c>
    </row>
    <row r="122" spans="1:10" x14ac:dyDescent="0.25">
      <c r="A122" s="1">
        <v>45427</v>
      </c>
      <c r="B122" t="s">
        <v>818</v>
      </c>
      <c r="D122">
        <v>145000</v>
      </c>
      <c r="E122">
        <v>49860920.999999978</v>
      </c>
      <c r="F122" t="s">
        <v>362</v>
      </c>
      <c r="G122" t="s">
        <v>57</v>
      </c>
      <c r="H122" t="s">
        <v>30</v>
      </c>
      <c r="I122" t="s">
        <v>31</v>
      </c>
      <c r="J122" t="s">
        <v>130</v>
      </c>
    </row>
    <row r="123" spans="1:10" x14ac:dyDescent="0.25">
      <c r="A123" s="1">
        <v>45427</v>
      </c>
      <c r="B123" t="s">
        <v>825</v>
      </c>
      <c r="D123">
        <v>145000</v>
      </c>
      <c r="E123">
        <v>50005920.999999978</v>
      </c>
      <c r="F123" t="s">
        <v>364</v>
      </c>
      <c r="G123" t="s">
        <v>57</v>
      </c>
      <c r="H123" t="s">
        <v>30</v>
      </c>
      <c r="I123" t="s">
        <v>31</v>
      </c>
      <c r="J123" t="s">
        <v>130</v>
      </c>
    </row>
    <row r="124" spans="1:10" x14ac:dyDescent="0.25">
      <c r="A124" s="1">
        <v>45456</v>
      </c>
      <c r="B124" t="s">
        <v>794</v>
      </c>
      <c r="D124">
        <v>145000</v>
      </c>
      <c r="E124">
        <v>51187420.999999978</v>
      </c>
      <c r="F124" t="s">
        <v>362</v>
      </c>
      <c r="G124" t="s">
        <v>29</v>
      </c>
      <c r="H124" t="s">
        <v>30</v>
      </c>
      <c r="I124" t="s">
        <v>31</v>
      </c>
      <c r="J124" t="s">
        <v>130</v>
      </c>
    </row>
    <row r="125" spans="1:10" x14ac:dyDescent="0.25">
      <c r="A125" s="1">
        <v>45456</v>
      </c>
      <c r="B125" t="s">
        <v>825</v>
      </c>
      <c r="D125">
        <v>145000</v>
      </c>
      <c r="E125">
        <v>51332420.999999978</v>
      </c>
      <c r="F125" t="s">
        <v>362</v>
      </c>
      <c r="G125" t="s">
        <v>29</v>
      </c>
      <c r="H125" t="s">
        <v>30</v>
      </c>
      <c r="I125" t="s">
        <v>31</v>
      </c>
      <c r="J125" t="s">
        <v>130</v>
      </c>
    </row>
    <row r="126" spans="1:10" x14ac:dyDescent="0.25">
      <c r="A126" s="1">
        <v>45456</v>
      </c>
      <c r="B126" t="s">
        <v>375</v>
      </c>
      <c r="D126">
        <v>145000</v>
      </c>
      <c r="E126">
        <v>51477420.999999978</v>
      </c>
      <c r="F126" t="s">
        <v>362</v>
      </c>
      <c r="G126" t="s">
        <v>29</v>
      </c>
      <c r="H126" t="s">
        <v>30</v>
      </c>
      <c r="I126" t="s">
        <v>31</v>
      </c>
      <c r="J126" t="s">
        <v>130</v>
      </c>
    </row>
    <row r="127" spans="1:10" x14ac:dyDescent="0.25">
      <c r="A127" s="1">
        <v>45448</v>
      </c>
      <c r="B127" t="s">
        <v>826</v>
      </c>
      <c r="D127">
        <v>226500</v>
      </c>
      <c r="E127">
        <v>50467420.999999978</v>
      </c>
      <c r="F127" t="s">
        <v>827</v>
      </c>
      <c r="G127" t="s">
        <v>29</v>
      </c>
      <c r="H127" t="s">
        <v>30</v>
      </c>
      <c r="I127" t="s">
        <v>409</v>
      </c>
      <c r="J127" t="s">
        <v>196</v>
      </c>
    </row>
    <row r="128" spans="1:10" x14ac:dyDescent="0.25">
      <c r="A128" s="1">
        <v>45448</v>
      </c>
      <c r="B128" t="s">
        <v>828</v>
      </c>
      <c r="D128">
        <v>420000</v>
      </c>
      <c r="E128">
        <v>50887420.999999978</v>
      </c>
      <c r="F128" t="s">
        <v>827</v>
      </c>
      <c r="G128" t="s">
        <v>29</v>
      </c>
      <c r="H128" t="s">
        <v>30</v>
      </c>
      <c r="I128" t="s">
        <v>409</v>
      </c>
      <c r="J128" t="s">
        <v>32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7B63-E5AE-4CE7-AB43-20F035D83020}">
  <dimension ref="A1:Z203"/>
  <sheetViews>
    <sheetView workbookViewId="0">
      <selection sqref="A1:Z203"/>
    </sheetView>
  </sheetViews>
  <sheetFormatPr defaultRowHeight="15" x14ac:dyDescent="0.25"/>
  <cols>
    <col min="1" max="1" width="10.42578125" bestFit="1" customWidth="1"/>
    <col min="2" max="2" width="81.140625" bestFit="1" customWidth="1"/>
    <col min="3" max="3" width="12.28515625" bestFit="1" customWidth="1"/>
    <col min="4" max="5" width="12" bestFit="1" customWidth="1"/>
    <col min="6" max="6" width="13" bestFit="1" customWidth="1"/>
    <col min="7" max="7" width="12.28515625" bestFit="1" customWidth="1"/>
    <col min="8" max="8" width="10.85546875" bestFit="1" customWidth="1"/>
    <col min="9" max="9" width="15.5703125" bestFit="1" customWidth="1"/>
    <col min="10" max="10" width="22" bestFit="1" customWidth="1"/>
    <col min="11" max="26" width="12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45108</v>
      </c>
      <c r="B2" t="s">
        <v>593</v>
      </c>
      <c r="D2">
        <v>25000</v>
      </c>
      <c r="E2">
        <v>37874995</v>
      </c>
      <c r="F2" t="s">
        <v>403</v>
      </c>
      <c r="G2" t="s">
        <v>57</v>
      </c>
      <c r="H2" t="s">
        <v>50</v>
      </c>
      <c r="I2" t="s">
        <v>46</v>
      </c>
      <c r="J2" t="s">
        <v>130</v>
      </c>
    </row>
    <row r="3" spans="1:26" x14ac:dyDescent="0.25">
      <c r="A3" s="1">
        <v>45112</v>
      </c>
      <c r="B3" t="s">
        <v>594</v>
      </c>
      <c r="D3">
        <v>38000</v>
      </c>
      <c r="E3">
        <v>37912995</v>
      </c>
      <c r="F3" t="s">
        <v>328</v>
      </c>
      <c r="G3" t="s">
        <v>29</v>
      </c>
      <c r="H3" t="s">
        <v>30</v>
      </c>
      <c r="I3" t="s">
        <v>409</v>
      </c>
      <c r="J3" t="s">
        <v>130</v>
      </c>
    </row>
    <row r="4" spans="1:26" x14ac:dyDescent="0.25">
      <c r="A4" s="1">
        <v>45112</v>
      </c>
      <c r="B4" t="s">
        <v>595</v>
      </c>
      <c r="D4">
        <v>59000</v>
      </c>
      <c r="E4">
        <v>37971995</v>
      </c>
      <c r="F4" t="s">
        <v>356</v>
      </c>
      <c r="G4" t="s">
        <v>57</v>
      </c>
      <c r="H4" t="s">
        <v>50</v>
      </c>
      <c r="I4" t="s">
        <v>46</v>
      </c>
      <c r="J4" t="s">
        <v>130</v>
      </c>
    </row>
    <row r="5" spans="1:26" x14ac:dyDescent="0.25">
      <c r="A5" s="1">
        <v>45113</v>
      </c>
      <c r="B5" t="s">
        <v>596</v>
      </c>
      <c r="D5">
        <v>49000</v>
      </c>
      <c r="E5">
        <v>38020995</v>
      </c>
      <c r="F5" t="s">
        <v>565</v>
      </c>
      <c r="G5" t="s">
        <v>29</v>
      </c>
      <c r="H5" t="s">
        <v>50</v>
      </c>
      <c r="I5" t="s">
        <v>46</v>
      </c>
      <c r="J5" t="s">
        <v>130</v>
      </c>
    </row>
    <row r="6" spans="1:26" x14ac:dyDescent="0.25">
      <c r="A6" s="1">
        <v>45114</v>
      </c>
      <c r="B6" t="s">
        <v>597</v>
      </c>
      <c r="D6">
        <v>110000</v>
      </c>
      <c r="E6">
        <v>38130995</v>
      </c>
      <c r="F6" t="s">
        <v>598</v>
      </c>
      <c r="G6" t="s">
        <v>29</v>
      </c>
      <c r="H6" t="s">
        <v>30</v>
      </c>
      <c r="I6" t="s">
        <v>409</v>
      </c>
      <c r="J6" t="s">
        <v>32</v>
      </c>
    </row>
    <row r="7" spans="1:26" x14ac:dyDescent="0.25">
      <c r="A7" s="1">
        <v>45115</v>
      </c>
      <c r="B7" t="s">
        <v>599</v>
      </c>
      <c r="D7">
        <v>99000</v>
      </c>
      <c r="E7">
        <v>38229995</v>
      </c>
      <c r="F7" t="s">
        <v>172</v>
      </c>
      <c r="G7" t="s">
        <v>57</v>
      </c>
      <c r="H7" t="s">
        <v>30</v>
      </c>
      <c r="I7" t="s">
        <v>31</v>
      </c>
      <c r="J7" t="s">
        <v>130</v>
      </c>
    </row>
    <row r="8" spans="1:26" x14ac:dyDescent="0.25">
      <c r="A8" s="1">
        <v>45117</v>
      </c>
      <c r="B8" t="s">
        <v>600</v>
      </c>
      <c r="D8">
        <v>25000</v>
      </c>
      <c r="E8">
        <v>38254995</v>
      </c>
      <c r="F8" t="s">
        <v>160</v>
      </c>
      <c r="G8" t="s">
        <v>29</v>
      </c>
      <c r="H8" t="s">
        <v>30</v>
      </c>
      <c r="I8" t="s">
        <v>409</v>
      </c>
      <c r="J8" t="s">
        <v>130</v>
      </c>
    </row>
    <row r="9" spans="1:26" x14ac:dyDescent="0.25">
      <c r="A9" s="1">
        <v>45118</v>
      </c>
      <c r="B9" t="s">
        <v>601</v>
      </c>
      <c r="D9">
        <v>99000</v>
      </c>
      <c r="E9">
        <v>38353995</v>
      </c>
      <c r="F9" t="s">
        <v>475</v>
      </c>
      <c r="G9" t="s">
        <v>57</v>
      </c>
      <c r="H9" t="s">
        <v>30</v>
      </c>
      <c r="I9" t="s">
        <v>31</v>
      </c>
      <c r="J9" t="s">
        <v>130</v>
      </c>
    </row>
    <row r="10" spans="1:26" x14ac:dyDescent="0.25">
      <c r="A10" s="1">
        <v>45119</v>
      </c>
      <c r="B10" t="s">
        <v>142</v>
      </c>
      <c r="D10">
        <v>39666.666666666657</v>
      </c>
      <c r="E10">
        <v>38393661.666666664</v>
      </c>
      <c r="F10" t="s">
        <v>360</v>
      </c>
      <c r="G10" t="s">
        <v>29</v>
      </c>
      <c r="H10" t="s">
        <v>30</v>
      </c>
      <c r="I10" t="s">
        <v>31</v>
      </c>
      <c r="J10" t="s">
        <v>437</v>
      </c>
    </row>
    <row r="11" spans="1:26" x14ac:dyDescent="0.25">
      <c r="A11" s="1">
        <v>45119</v>
      </c>
      <c r="B11" t="s">
        <v>527</v>
      </c>
      <c r="D11">
        <v>39666.666666666657</v>
      </c>
      <c r="E11">
        <v>38433328.333333328</v>
      </c>
      <c r="F11" t="s">
        <v>362</v>
      </c>
      <c r="G11" t="s">
        <v>29</v>
      </c>
      <c r="H11" t="s">
        <v>30</v>
      </c>
      <c r="I11" t="s">
        <v>31</v>
      </c>
      <c r="J11" t="s">
        <v>437</v>
      </c>
    </row>
    <row r="12" spans="1:26" x14ac:dyDescent="0.25">
      <c r="A12" s="1">
        <v>45119</v>
      </c>
      <c r="B12" t="s">
        <v>602</v>
      </c>
      <c r="D12">
        <v>39666.666666666657</v>
      </c>
      <c r="E12">
        <v>38472994.999999993</v>
      </c>
      <c r="F12" t="s">
        <v>364</v>
      </c>
      <c r="G12" t="s">
        <v>29</v>
      </c>
      <c r="H12" t="s">
        <v>30</v>
      </c>
      <c r="I12" t="s">
        <v>31</v>
      </c>
      <c r="J12" t="s">
        <v>437</v>
      </c>
    </row>
    <row r="13" spans="1:26" x14ac:dyDescent="0.25">
      <c r="A13" s="1">
        <v>45119</v>
      </c>
      <c r="B13" t="s">
        <v>117</v>
      </c>
      <c r="D13">
        <v>99000</v>
      </c>
      <c r="E13">
        <v>38571994.999999993</v>
      </c>
      <c r="F13" t="s">
        <v>360</v>
      </c>
      <c r="G13" t="s">
        <v>57</v>
      </c>
      <c r="H13" t="s">
        <v>30</v>
      </c>
      <c r="I13" t="s">
        <v>31</v>
      </c>
      <c r="J13" t="s">
        <v>130</v>
      </c>
    </row>
    <row r="14" spans="1:26" x14ac:dyDescent="0.25">
      <c r="A14" s="1">
        <v>45119</v>
      </c>
      <c r="B14" t="s">
        <v>576</v>
      </c>
      <c r="D14">
        <v>99000</v>
      </c>
      <c r="E14">
        <v>38670994.999999993</v>
      </c>
      <c r="F14" t="s">
        <v>362</v>
      </c>
      <c r="G14" t="s">
        <v>57</v>
      </c>
      <c r="H14" t="s">
        <v>30</v>
      </c>
      <c r="I14" t="s">
        <v>31</v>
      </c>
      <c r="J14" t="s">
        <v>130</v>
      </c>
    </row>
    <row r="15" spans="1:26" x14ac:dyDescent="0.25">
      <c r="A15" s="1">
        <v>45119</v>
      </c>
      <c r="B15" t="s">
        <v>603</v>
      </c>
      <c r="D15">
        <v>99000</v>
      </c>
      <c r="E15">
        <v>38769994.999999993</v>
      </c>
      <c r="F15" t="s">
        <v>364</v>
      </c>
      <c r="G15" t="s">
        <v>57</v>
      </c>
      <c r="H15" t="s">
        <v>30</v>
      </c>
      <c r="I15" t="s">
        <v>31</v>
      </c>
      <c r="J15" t="s">
        <v>130</v>
      </c>
    </row>
    <row r="16" spans="1:26" x14ac:dyDescent="0.25">
      <c r="A16" s="1">
        <v>45120</v>
      </c>
      <c r="B16" t="s">
        <v>200</v>
      </c>
      <c r="D16">
        <v>38000</v>
      </c>
      <c r="E16">
        <v>38807994.999999993</v>
      </c>
      <c r="F16" t="s">
        <v>104</v>
      </c>
      <c r="G16" t="s">
        <v>57</v>
      </c>
      <c r="H16" t="s">
        <v>45</v>
      </c>
      <c r="I16" t="s">
        <v>46</v>
      </c>
      <c r="J16" t="s">
        <v>130</v>
      </c>
    </row>
    <row r="17" spans="1:10" x14ac:dyDescent="0.25">
      <c r="A17" s="1">
        <v>45124</v>
      </c>
      <c r="B17" t="s">
        <v>604</v>
      </c>
      <c r="D17">
        <v>38000</v>
      </c>
      <c r="E17">
        <v>38845994.999999993</v>
      </c>
      <c r="F17" t="s">
        <v>411</v>
      </c>
      <c r="G17" t="s">
        <v>29</v>
      </c>
      <c r="H17" t="s">
        <v>50</v>
      </c>
      <c r="I17" t="s">
        <v>46</v>
      </c>
      <c r="J17" t="s">
        <v>130</v>
      </c>
    </row>
    <row r="18" spans="1:10" x14ac:dyDescent="0.25">
      <c r="A18" s="1">
        <v>45124</v>
      </c>
      <c r="B18" t="s">
        <v>605</v>
      </c>
      <c r="D18">
        <v>25000</v>
      </c>
      <c r="E18">
        <v>38870994.999999993</v>
      </c>
      <c r="F18" t="s">
        <v>579</v>
      </c>
      <c r="G18" t="s">
        <v>57</v>
      </c>
      <c r="H18" t="s">
        <v>155</v>
      </c>
      <c r="I18" t="s">
        <v>46</v>
      </c>
      <c r="J18" t="s">
        <v>130</v>
      </c>
    </row>
    <row r="19" spans="1:10" x14ac:dyDescent="0.25">
      <c r="A19" s="1">
        <v>45125</v>
      </c>
      <c r="B19" t="s">
        <v>606</v>
      </c>
      <c r="D19">
        <v>114000</v>
      </c>
      <c r="E19">
        <v>38984994.999999993</v>
      </c>
      <c r="F19" t="s">
        <v>607</v>
      </c>
      <c r="G19" t="s">
        <v>57</v>
      </c>
      <c r="H19" t="s">
        <v>50</v>
      </c>
      <c r="I19" t="s">
        <v>46</v>
      </c>
      <c r="J19" t="s">
        <v>130</v>
      </c>
    </row>
    <row r="20" spans="1:10" x14ac:dyDescent="0.25">
      <c r="A20" s="1">
        <v>45131</v>
      </c>
      <c r="B20" t="s">
        <v>608</v>
      </c>
      <c r="D20">
        <v>25000</v>
      </c>
      <c r="E20">
        <v>39009994.999999993</v>
      </c>
      <c r="F20" t="s">
        <v>421</v>
      </c>
      <c r="G20" t="s">
        <v>57</v>
      </c>
      <c r="H20" t="s">
        <v>36</v>
      </c>
      <c r="I20" t="s">
        <v>46</v>
      </c>
      <c r="J20" t="s">
        <v>130</v>
      </c>
    </row>
    <row r="21" spans="1:10" x14ac:dyDescent="0.25">
      <c r="A21" s="1">
        <v>45131</v>
      </c>
      <c r="B21" t="s">
        <v>609</v>
      </c>
      <c r="D21">
        <v>25000</v>
      </c>
      <c r="E21">
        <v>39034994.999999993</v>
      </c>
      <c r="F21" t="s">
        <v>487</v>
      </c>
      <c r="G21" t="s">
        <v>57</v>
      </c>
      <c r="H21" t="s">
        <v>155</v>
      </c>
      <c r="I21" t="s">
        <v>46</v>
      </c>
      <c r="J21" t="s">
        <v>130</v>
      </c>
    </row>
    <row r="22" spans="1:10" x14ac:dyDescent="0.25">
      <c r="A22" s="1">
        <v>45132</v>
      </c>
      <c r="B22" t="s">
        <v>610</v>
      </c>
      <c r="D22">
        <v>49000</v>
      </c>
      <c r="E22">
        <v>39083994.999999993</v>
      </c>
      <c r="F22" t="s">
        <v>565</v>
      </c>
      <c r="G22" t="s">
        <v>29</v>
      </c>
      <c r="H22" t="s">
        <v>50</v>
      </c>
      <c r="I22" t="s">
        <v>46</v>
      </c>
      <c r="J22" t="s">
        <v>130</v>
      </c>
    </row>
    <row r="23" spans="1:10" x14ac:dyDescent="0.25">
      <c r="A23" s="1">
        <v>45132</v>
      </c>
      <c r="B23" t="s">
        <v>611</v>
      </c>
      <c r="D23">
        <v>25000</v>
      </c>
      <c r="E23">
        <v>39108994.999999993</v>
      </c>
      <c r="F23" t="s">
        <v>487</v>
      </c>
      <c r="G23" t="s">
        <v>57</v>
      </c>
      <c r="H23" t="s">
        <v>155</v>
      </c>
      <c r="I23" t="s">
        <v>46</v>
      </c>
      <c r="J23" t="s">
        <v>130</v>
      </c>
    </row>
    <row r="24" spans="1:10" x14ac:dyDescent="0.25">
      <c r="A24" s="1">
        <v>45132</v>
      </c>
      <c r="B24" t="s">
        <v>612</v>
      </c>
      <c r="D24">
        <v>25000</v>
      </c>
      <c r="E24">
        <v>39133994.999999993</v>
      </c>
      <c r="F24" t="s">
        <v>524</v>
      </c>
      <c r="G24" t="s">
        <v>29</v>
      </c>
      <c r="H24" t="s">
        <v>30</v>
      </c>
      <c r="I24" t="s">
        <v>31</v>
      </c>
      <c r="J24" t="s">
        <v>130</v>
      </c>
    </row>
    <row r="25" spans="1:10" x14ac:dyDescent="0.25">
      <c r="A25" s="1">
        <v>45133</v>
      </c>
      <c r="B25" t="s">
        <v>516</v>
      </c>
      <c r="D25">
        <v>25000</v>
      </c>
      <c r="E25">
        <v>39158994.999999993</v>
      </c>
      <c r="F25" t="s">
        <v>377</v>
      </c>
      <c r="G25" t="s">
        <v>57</v>
      </c>
      <c r="H25" t="s">
        <v>378</v>
      </c>
      <c r="I25" t="s">
        <v>31</v>
      </c>
      <c r="J25" t="s">
        <v>130</v>
      </c>
    </row>
    <row r="26" spans="1:10" x14ac:dyDescent="0.25">
      <c r="A26" s="1">
        <v>45136</v>
      </c>
      <c r="B26" t="s">
        <v>582</v>
      </c>
      <c r="D26">
        <v>25000</v>
      </c>
      <c r="E26">
        <v>39183994.999999993</v>
      </c>
      <c r="F26" t="s">
        <v>562</v>
      </c>
      <c r="G26" t="s">
        <v>57</v>
      </c>
      <c r="H26" t="s">
        <v>30</v>
      </c>
      <c r="I26" t="s">
        <v>31</v>
      </c>
      <c r="J26" t="s">
        <v>130</v>
      </c>
    </row>
    <row r="27" spans="1:10" x14ac:dyDescent="0.25">
      <c r="A27" s="1">
        <v>45137</v>
      </c>
      <c r="B27" t="s">
        <v>613</v>
      </c>
      <c r="D27">
        <v>25000</v>
      </c>
      <c r="E27">
        <v>39208994.999999993</v>
      </c>
      <c r="F27" t="s">
        <v>403</v>
      </c>
      <c r="G27" t="s">
        <v>57</v>
      </c>
      <c r="H27" t="s">
        <v>50</v>
      </c>
      <c r="I27" t="s">
        <v>46</v>
      </c>
      <c r="J27" t="s">
        <v>130</v>
      </c>
    </row>
    <row r="28" spans="1:10" x14ac:dyDescent="0.25">
      <c r="A28" s="1">
        <v>45141</v>
      </c>
      <c r="B28" t="s">
        <v>614</v>
      </c>
      <c r="D28">
        <v>38000</v>
      </c>
      <c r="E28">
        <v>39246994.999999993</v>
      </c>
      <c r="F28" t="s">
        <v>411</v>
      </c>
      <c r="G28" t="s">
        <v>29</v>
      </c>
      <c r="H28" t="s">
        <v>50</v>
      </c>
      <c r="I28" t="s">
        <v>46</v>
      </c>
      <c r="J28" t="s">
        <v>130</v>
      </c>
    </row>
    <row r="29" spans="1:10" x14ac:dyDescent="0.25">
      <c r="A29" s="1">
        <v>45141</v>
      </c>
      <c r="B29" t="s">
        <v>615</v>
      </c>
      <c r="D29">
        <v>99000</v>
      </c>
      <c r="E29">
        <v>39345994.999999993</v>
      </c>
      <c r="F29" t="s">
        <v>475</v>
      </c>
      <c r="G29" t="s">
        <v>57</v>
      </c>
      <c r="H29" t="s">
        <v>30</v>
      </c>
      <c r="I29" t="s">
        <v>31</v>
      </c>
      <c r="J29" t="s">
        <v>130</v>
      </c>
    </row>
    <row r="30" spans="1:10" x14ac:dyDescent="0.25">
      <c r="A30" s="1">
        <v>45144</v>
      </c>
      <c r="B30" t="s">
        <v>361</v>
      </c>
      <c r="D30">
        <v>25000</v>
      </c>
      <c r="E30">
        <v>39370994.999999993</v>
      </c>
      <c r="F30" t="s">
        <v>151</v>
      </c>
      <c r="G30" t="s">
        <v>57</v>
      </c>
      <c r="H30" t="s">
        <v>41</v>
      </c>
      <c r="I30" t="s">
        <v>31</v>
      </c>
      <c r="J30" t="s">
        <v>130</v>
      </c>
    </row>
    <row r="31" spans="1:10" x14ac:dyDescent="0.25">
      <c r="A31" s="1">
        <v>45144</v>
      </c>
      <c r="B31" t="s">
        <v>471</v>
      </c>
      <c r="D31">
        <v>25000</v>
      </c>
      <c r="E31">
        <v>39395994.999999993</v>
      </c>
      <c r="F31" t="s">
        <v>151</v>
      </c>
      <c r="G31" t="s">
        <v>57</v>
      </c>
      <c r="H31" t="s">
        <v>41</v>
      </c>
      <c r="I31" t="s">
        <v>31</v>
      </c>
      <c r="J31" t="s">
        <v>130</v>
      </c>
    </row>
    <row r="32" spans="1:10" x14ac:dyDescent="0.25">
      <c r="A32" s="1">
        <v>45144</v>
      </c>
      <c r="B32" t="s">
        <v>481</v>
      </c>
      <c r="D32">
        <v>25000</v>
      </c>
      <c r="E32">
        <v>39420994.999999993</v>
      </c>
      <c r="F32" t="s">
        <v>151</v>
      </c>
      <c r="G32" t="s">
        <v>57</v>
      </c>
      <c r="H32" t="s">
        <v>41</v>
      </c>
      <c r="I32" t="s">
        <v>31</v>
      </c>
      <c r="J32" t="s">
        <v>130</v>
      </c>
    </row>
    <row r="33" spans="1:10" x14ac:dyDescent="0.25">
      <c r="A33" s="1">
        <v>45145</v>
      </c>
      <c r="B33" t="s">
        <v>208</v>
      </c>
      <c r="D33">
        <v>38000</v>
      </c>
      <c r="E33">
        <v>39458994.999999993</v>
      </c>
      <c r="F33" t="s">
        <v>104</v>
      </c>
      <c r="G33" t="s">
        <v>57</v>
      </c>
      <c r="H33" t="s">
        <v>45</v>
      </c>
      <c r="I33" t="s">
        <v>46</v>
      </c>
      <c r="J33" t="s">
        <v>130</v>
      </c>
    </row>
    <row r="34" spans="1:10" x14ac:dyDescent="0.25">
      <c r="A34" s="1">
        <v>45147</v>
      </c>
      <c r="B34" t="s">
        <v>584</v>
      </c>
      <c r="D34">
        <v>38000</v>
      </c>
      <c r="E34">
        <v>39496994.999999993</v>
      </c>
      <c r="F34" t="s">
        <v>328</v>
      </c>
      <c r="G34" t="s">
        <v>29</v>
      </c>
      <c r="H34" t="s">
        <v>30</v>
      </c>
      <c r="I34" t="s">
        <v>31</v>
      </c>
      <c r="J34" t="s">
        <v>130</v>
      </c>
    </row>
    <row r="35" spans="1:10" x14ac:dyDescent="0.25">
      <c r="A35" s="1">
        <v>45149</v>
      </c>
      <c r="B35" t="s">
        <v>616</v>
      </c>
      <c r="D35">
        <v>25000</v>
      </c>
      <c r="E35">
        <v>39521994.999999993</v>
      </c>
      <c r="F35" t="s">
        <v>617</v>
      </c>
      <c r="G35" t="s">
        <v>57</v>
      </c>
      <c r="H35" t="s">
        <v>155</v>
      </c>
      <c r="I35" t="s">
        <v>46</v>
      </c>
      <c r="J35" t="s">
        <v>130</v>
      </c>
    </row>
    <row r="36" spans="1:10" x14ac:dyDescent="0.25">
      <c r="A36" s="1">
        <v>45150</v>
      </c>
      <c r="B36" t="s">
        <v>618</v>
      </c>
      <c r="D36">
        <v>25000</v>
      </c>
      <c r="E36">
        <v>39546994.999999993</v>
      </c>
      <c r="F36" t="s">
        <v>449</v>
      </c>
      <c r="G36" t="s">
        <v>57</v>
      </c>
      <c r="H36" t="s">
        <v>155</v>
      </c>
      <c r="I36" t="s">
        <v>46</v>
      </c>
      <c r="J36" t="s">
        <v>130</v>
      </c>
    </row>
    <row r="37" spans="1:10" x14ac:dyDescent="0.25">
      <c r="A37" s="1">
        <v>45151</v>
      </c>
      <c r="B37" t="s">
        <v>619</v>
      </c>
      <c r="D37">
        <v>59000</v>
      </c>
      <c r="E37">
        <v>39605994.999999993</v>
      </c>
      <c r="F37" t="s">
        <v>356</v>
      </c>
      <c r="G37" t="s">
        <v>57</v>
      </c>
      <c r="H37" t="s">
        <v>50</v>
      </c>
      <c r="I37" t="s">
        <v>46</v>
      </c>
      <c r="J37" t="s">
        <v>130</v>
      </c>
    </row>
    <row r="38" spans="1:10" x14ac:dyDescent="0.25">
      <c r="A38" s="1">
        <v>45151</v>
      </c>
      <c r="B38" t="s">
        <v>620</v>
      </c>
      <c r="D38">
        <v>25000</v>
      </c>
      <c r="E38">
        <v>39630994.999999993</v>
      </c>
      <c r="F38" t="s">
        <v>461</v>
      </c>
      <c r="G38" t="s">
        <v>57</v>
      </c>
      <c r="H38" t="s">
        <v>155</v>
      </c>
      <c r="I38" t="s">
        <v>46</v>
      </c>
      <c r="J38" t="s">
        <v>130</v>
      </c>
    </row>
    <row r="39" spans="1:10" x14ac:dyDescent="0.25">
      <c r="A39" s="1">
        <v>45155</v>
      </c>
      <c r="B39" t="s">
        <v>105</v>
      </c>
      <c r="D39">
        <v>39675</v>
      </c>
      <c r="E39">
        <v>39670669.999999993</v>
      </c>
      <c r="F39" t="s">
        <v>360</v>
      </c>
      <c r="G39" t="s">
        <v>29</v>
      </c>
      <c r="H39" t="s">
        <v>30</v>
      </c>
      <c r="I39" t="s">
        <v>31</v>
      </c>
      <c r="J39" t="s">
        <v>437</v>
      </c>
    </row>
    <row r="40" spans="1:10" x14ac:dyDescent="0.25">
      <c r="A40" s="1">
        <v>45155</v>
      </c>
      <c r="B40" t="s">
        <v>602</v>
      </c>
      <c r="D40">
        <v>39675</v>
      </c>
      <c r="E40">
        <v>39710344.999999993</v>
      </c>
      <c r="F40" t="s">
        <v>362</v>
      </c>
      <c r="G40" t="s">
        <v>29</v>
      </c>
      <c r="H40" t="s">
        <v>30</v>
      </c>
      <c r="I40" t="s">
        <v>31</v>
      </c>
      <c r="J40" t="s">
        <v>437</v>
      </c>
    </row>
    <row r="41" spans="1:10" x14ac:dyDescent="0.25">
      <c r="A41" s="1">
        <v>45155</v>
      </c>
      <c r="B41" t="s">
        <v>621</v>
      </c>
      <c r="D41">
        <v>39675</v>
      </c>
      <c r="E41">
        <v>39750019.999999993</v>
      </c>
      <c r="F41" t="s">
        <v>364</v>
      </c>
      <c r="G41" t="s">
        <v>29</v>
      </c>
      <c r="H41" t="s">
        <v>30</v>
      </c>
      <c r="I41" t="s">
        <v>31</v>
      </c>
      <c r="J41" t="s">
        <v>437</v>
      </c>
    </row>
    <row r="42" spans="1:10" x14ac:dyDescent="0.25">
      <c r="A42" s="1">
        <v>45155</v>
      </c>
      <c r="B42" t="s">
        <v>367</v>
      </c>
      <c r="D42">
        <v>99000</v>
      </c>
      <c r="E42">
        <v>39849019.999999993</v>
      </c>
      <c r="F42" t="s">
        <v>360</v>
      </c>
      <c r="G42" t="s">
        <v>57</v>
      </c>
      <c r="H42" t="s">
        <v>30</v>
      </c>
      <c r="I42" t="s">
        <v>31</v>
      </c>
      <c r="J42" t="s">
        <v>130</v>
      </c>
    </row>
    <row r="43" spans="1:10" x14ac:dyDescent="0.25">
      <c r="A43" s="1">
        <v>45155</v>
      </c>
      <c r="B43" t="s">
        <v>603</v>
      </c>
      <c r="D43">
        <v>99000</v>
      </c>
      <c r="E43">
        <v>39948019.999999993</v>
      </c>
      <c r="F43" t="s">
        <v>362</v>
      </c>
      <c r="G43" t="s">
        <v>57</v>
      </c>
      <c r="H43" t="s">
        <v>30</v>
      </c>
      <c r="I43" t="s">
        <v>31</v>
      </c>
      <c r="J43" t="s">
        <v>130</v>
      </c>
    </row>
    <row r="44" spans="1:10" x14ac:dyDescent="0.25">
      <c r="A44" s="1">
        <v>45155</v>
      </c>
      <c r="B44" t="s">
        <v>622</v>
      </c>
      <c r="D44">
        <v>99000</v>
      </c>
      <c r="E44">
        <v>40047019.999999993</v>
      </c>
      <c r="F44" t="s">
        <v>364</v>
      </c>
      <c r="G44" t="s">
        <v>57</v>
      </c>
      <c r="H44" t="s">
        <v>30</v>
      </c>
      <c r="I44" t="s">
        <v>31</v>
      </c>
      <c r="J44" t="s">
        <v>130</v>
      </c>
    </row>
    <row r="45" spans="1:10" x14ac:dyDescent="0.25">
      <c r="A45" s="1">
        <v>45156</v>
      </c>
      <c r="B45" t="s">
        <v>623</v>
      </c>
      <c r="D45">
        <v>25000</v>
      </c>
      <c r="E45">
        <v>40072019.999999993</v>
      </c>
      <c r="F45" t="s">
        <v>160</v>
      </c>
      <c r="G45" t="s">
        <v>29</v>
      </c>
      <c r="H45" t="s">
        <v>30</v>
      </c>
      <c r="I45" t="s">
        <v>31</v>
      </c>
      <c r="J45" t="s">
        <v>130</v>
      </c>
    </row>
    <row r="46" spans="1:10" x14ac:dyDescent="0.25">
      <c r="A46" s="1">
        <v>45161</v>
      </c>
      <c r="B46" t="s">
        <v>624</v>
      </c>
      <c r="D46">
        <v>38000</v>
      </c>
      <c r="E46">
        <v>40110019.999999993</v>
      </c>
      <c r="F46" t="s">
        <v>431</v>
      </c>
      <c r="G46" t="s">
        <v>29</v>
      </c>
      <c r="H46" t="s">
        <v>432</v>
      </c>
      <c r="I46" t="s">
        <v>409</v>
      </c>
      <c r="J46" t="s">
        <v>130</v>
      </c>
    </row>
    <row r="47" spans="1:10" x14ac:dyDescent="0.25">
      <c r="A47" s="1">
        <v>45162</v>
      </c>
      <c r="B47" t="s">
        <v>260</v>
      </c>
      <c r="D47">
        <v>25000</v>
      </c>
      <c r="E47">
        <v>40135019.999999993</v>
      </c>
      <c r="F47" t="s">
        <v>297</v>
      </c>
      <c r="G47" t="s">
        <v>29</v>
      </c>
      <c r="H47" t="s">
        <v>30</v>
      </c>
      <c r="I47" t="s">
        <v>31</v>
      </c>
      <c r="J47" t="s">
        <v>130</v>
      </c>
    </row>
    <row r="48" spans="1:10" x14ac:dyDescent="0.25">
      <c r="A48" s="1">
        <v>45162</v>
      </c>
      <c r="B48" t="s">
        <v>426</v>
      </c>
      <c r="D48">
        <v>25000</v>
      </c>
      <c r="E48">
        <v>40160019.999999993</v>
      </c>
      <c r="F48" t="s">
        <v>297</v>
      </c>
      <c r="G48" t="s">
        <v>29</v>
      </c>
      <c r="H48" t="s">
        <v>30</v>
      </c>
      <c r="I48" t="s">
        <v>31</v>
      </c>
      <c r="J48" t="s">
        <v>130</v>
      </c>
    </row>
    <row r="49" spans="1:10" x14ac:dyDescent="0.25">
      <c r="A49" s="1">
        <v>45166</v>
      </c>
      <c r="B49" t="s">
        <v>625</v>
      </c>
      <c r="D49">
        <v>99000</v>
      </c>
      <c r="E49">
        <v>40259019.999999993</v>
      </c>
      <c r="F49" t="s">
        <v>475</v>
      </c>
      <c r="G49" t="s">
        <v>57</v>
      </c>
      <c r="H49" t="s">
        <v>30</v>
      </c>
      <c r="I49" t="s">
        <v>31</v>
      </c>
      <c r="J49" t="s">
        <v>130</v>
      </c>
    </row>
    <row r="50" spans="1:10" x14ac:dyDescent="0.25">
      <c r="A50" s="1">
        <v>45166</v>
      </c>
      <c r="B50" t="s">
        <v>477</v>
      </c>
      <c r="D50">
        <v>25000</v>
      </c>
      <c r="E50">
        <v>40284019.999999993</v>
      </c>
      <c r="F50" t="s">
        <v>67</v>
      </c>
      <c r="G50" t="s">
        <v>29</v>
      </c>
      <c r="H50" t="s">
        <v>30</v>
      </c>
      <c r="I50" t="s">
        <v>31</v>
      </c>
      <c r="J50" t="s">
        <v>130</v>
      </c>
    </row>
    <row r="51" spans="1:10" x14ac:dyDescent="0.25">
      <c r="A51" s="1">
        <v>45166</v>
      </c>
      <c r="B51" t="s">
        <v>417</v>
      </c>
      <c r="D51">
        <v>25000</v>
      </c>
      <c r="E51">
        <v>40309019.999999993</v>
      </c>
      <c r="F51" t="s">
        <v>67</v>
      </c>
      <c r="G51" t="s">
        <v>29</v>
      </c>
      <c r="H51" t="s">
        <v>30</v>
      </c>
      <c r="I51" t="s">
        <v>31</v>
      </c>
      <c r="J51" t="s">
        <v>130</v>
      </c>
    </row>
    <row r="52" spans="1:10" x14ac:dyDescent="0.25">
      <c r="A52" s="1">
        <v>45166</v>
      </c>
      <c r="B52" t="s">
        <v>626</v>
      </c>
      <c r="D52">
        <v>25000</v>
      </c>
      <c r="E52">
        <v>40334019.999999993</v>
      </c>
      <c r="F52" t="s">
        <v>485</v>
      </c>
      <c r="G52" t="s">
        <v>57</v>
      </c>
      <c r="H52" t="s">
        <v>155</v>
      </c>
      <c r="I52" t="s">
        <v>46</v>
      </c>
      <c r="J52" t="s">
        <v>130</v>
      </c>
    </row>
    <row r="53" spans="1:10" x14ac:dyDescent="0.25">
      <c r="A53" s="1">
        <v>45166</v>
      </c>
      <c r="B53" t="s">
        <v>627</v>
      </c>
      <c r="D53">
        <v>25000</v>
      </c>
      <c r="E53">
        <v>40359019.999999993</v>
      </c>
      <c r="F53" t="s">
        <v>485</v>
      </c>
      <c r="G53" t="s">
        <v>57</v>
      </c>
      <c r="H53" t="s">
        <v>155</v>
      </c>
      <c r="I53" t="s">
        <v>46</v>
      </c>
      <c r="J53" t="s">
        <v>130</v>
      </c>
    </row>
    <row r="54" spans="1:10" x14ac:dyDescent="0.25">
      <c r="A54" s="1">
        <v>45166</v>
      </c>
      <c r="B54" t="s">
        <v>628</v>
      </c>
      <c r="D54">
        <v>25000</v>
      </c>
      <c r="E54">
        <v>40384019.999999993</v>
      </c>
      <c r="F54" t="s">
        <v>485</v>
      </c>
      <c r="G54" t="s">
        <v>57</v>
      </c>
      <c r="H54" t="s">
        <v>155</v>
      </c>
      <c r="I54" t="s">
        <v>46</v>
      </c>
      <c r="J54" t="s">
        <v>130</v>
      </c>
    </row>
    <row r="55" spans="1:10" x14ac:dyDescent="0.25">
      <c r="A55" s="1">
        <v>45166</v>
      </c>
      <c r="B55" t="s">
        <v>629</v>
      </c>
      <c r="D55">
        <v>14850</v>
      </c>
      <c r="E55">
        <v>40398869.999999993</v>
      </c>
      <c r="G55" t="s">
        <v>29</v>
      </c>
      <c r="H55" t="s">
        <v>30</v>
      </c>
      <c r="I55" t="s">
        <v>409</v>
      </c>
      <c r="J55" t="s">
        <v>203</v>
      </c>
    </row>
    <row r="56" spans="1:10" x14ac:dyDescent="0.25">
      <c r="A56" s="1">
        <v>45168</v>
      </c>
      <c r="B56" t="s">
        <v>630</v>
      </c>
      <c r="D56">
        <v>25000</v>
      </c>
      <c r="E56">
        <v>40423869.999999993</v>
      </c>
      <c r="F56" t="s">
        <v>403</v>
      </c>
      <c r="G56" t="s">
        <v>57</v>
      </c>
      <c r="H56" t="s">
        <v>50</v>
      </c>
      <c r="I56" t="s">
        <v>46</v>
      </c>
      <c r="J56" t="s">
        <v>130</v>
      </c>
    </row>
    <row r="57" spans="1:10" x14ac:dyDescent="0.25">
      <c r="A57" s="1">
        <v>45174</v>
      </c>
      <c r="B57" t="s">
        <v>631</v>
      </c>
      <c r="D57">
        <v>49000</v>
      </c>
      <c r="E57">
        <v>40472869.999999993</v>
      </c>
      <c r="F57" t="s">
        <v>411</v>
      </c>
      <c r="G57" t="s">
        <v>29</v>
      </c>
      <c r="H57" t="s">
        <v>50</v>
      </c>
      <c r="I57" t="s">
        <v>46</v>
      </c>
      <c r="J57" t="s">
        <v>130</v>
      </c>
    </row>
    <row r="58" spans="1:10" x14ac:dyDescent="0.25">
      <c r="A58" s="1">
        <v>45174</v>
      </c>
      <c r="B58" t="s">
        <v>276</v>
      </c>
      <c r="D58">
        <v>25000</v>
      </c>
      <c r="E58">
        <v>40497869.999999993</v>
      </c>
      <c r="F58" t="s">
        <v>311</v>
      </c>
      <c r="G58" t="s">
        <v>29</v>
      </c>
      <c r="H58" t="s">
        <v>30</v>
      </c>
      <c r="I58" t="s">
        <v>31</v>
      </c>
      <c r="J58" t="s">
        <v>130</v>
      </c>
    </row>
    <row r="59" spans="1:10" x14ac:dyDescent="0.25">
      <c r="A59" s="1">
        <v>45176</v>
      </c>
      <c r="B59" t="s">
        <v>632</v>
      </c>
      <c r="D59">
        <v>99000</v>
      </c>
      <c r="E59">
        <v>40596869.999999993</v>
      </c>
      <c r="F59" t="s">
        <v>475</v>
      </c>
      <c r="G59" t="s">
        <v>57</v>
      </c>
      <c r="H59" t="s">
        <v>30</v>
      </c>
      <c r="I59" t="s">
        <v>31</v>
      </c>
      <c r="J59" t="s">
        <v>130</v>
      </c>
    </row>
    <row r="60" spans="1:10" x14ac:dyDescent="0.25">
      <c r="A60" s="1">
        <v>45178</v>
      </c>
      <c r="B60" t="s">
        <v>633</v>
      </c>
      <c r="D60">
        <v>66000</v>
      </c>
      <c r="E60">
        <v>40662869.999999993</v>
      </c>
      <c r="F60" t="s">
        <v>565</v>
      </c>
      <c r="G60" t="s">
        <v>29</v>
      </c>
      <c r="H60" t="s">
        <v>50</v>
      </c>
      <c r="I60" t="s">
        <v>46</v>
      </c>
      <c r="J60" t="s">
        <v>130</v>
      </c>
    </row>
    <row r="61" spans="1:10" x14ac:dyDescent="0.25">
      <c r="A61" s="1">
        <v>45180</v>
      </c>
      <c r="B61" t="s">
        <v>634</v>
      </c>
      <c r="D61">
        <v>25000</v>
      </c>
      <c r="E61">
        <v>40687869.999999993</v>
      </c>
      <c r="F61" t="s">
        <v>524</v>
      </c>
      <c r="G61" t="s">
        <v>29</v>
      </c>
      <c r="H61" t="s">
        <v>30</v>
      </c>
      <c r="I61" t="s">
        <v>31</v>
      </c>
      <c r="J61" t="s">
        <v>130</v>
      </c>
    </row>
    <row r="62" spans="1:10" x14ac:dyDescent="0.25">
      <c r="A62" s="1">
        <v>45181</v>
      </c>
      <c r="B62" t="s">
        <v>585</v>
      </c>
      <c r="D62">
        <v>38000</v>
      </c>
      <c r="E62">
        <v>40725869.999999993</v>
      </c>
      <c r="F62" t="s">
        <v>328</v>
      </c>
      <c r="G62" t="s">
        <v>29</v>
      </c>
      <c r="H62" t="s">
        <v>30</v>
      </c>
      <c r="I62" t="s">
        <v>31</v>
      </c>
      <c r="J62" t="s">
        <v>130</v>
      </c>
    </row>
    <row r="63" spans="1:10" x14ac:dyDescent="0.25">
      <c r="A63" s="1">
        <v>45182</v>
      </c>
      <c r="B63" t="s">
        <v>368</v>
      </c>
      <c r="D63">
        <v>99000</v>
      </c>
      <c r="E63">
        <v>40824869.999999993</v>
      </c>
      <c r="F63" t="s">
        <v>360</v>
      </c>
      <c r="G63" t="s">
        <v>57</v>
      </c>
      <c r="H63" t="s">
        <v>30</v>
      </c>
      <c r="I63" t="s">
        <v>31</v>
      </c>
      <c r="J63" t="s">
        <v>130</v>
      </c>
    </row>
    <row r="64" spans="1:10" x14ac:dyDescent="0.25">
      <c r="A64" s="1">
        <v>45183</v>
      </c>
      <c r="B64" t="s">
        <v>621</v>
      </c>
      <c r="D64">
        <v>99000</v>
      </c>
      <c r="E64">
        <v>40923869.999999993</v>
      </c>
      <c r="F64" t="s">
        <v>362</v>
      </c>
      <c r="G64" t="s">
        <v>57</v>
      </c>
      <c r="H64" t="s">
        <v>30</v>
      </c>
      <c r="I64" t="s">
        <v>31</v>
      </c>
      <c r="J64" t="s">
        <v>130</v>
      </c>
    </row>
    <row r="65" spans="1:10" x14ac:dyDescent="0.25">
      <c r="A65" s="1">
        <v>45184</v>
      </c>
      <c r="B65" t="s">
        <v>635</v>
      </c>
      <c r="D65">
        <v>99000</v>
      </c>
      <c r="E65">
        <v>41022869.999999993</v>
      </c>
      <c r="F65" t="s">
        <v>364</v>
      </c>
      <c r="G65" t="s">
        <v>57</v>
      </c>
      <c r="H65" t="s">
        <v>30</v>
      </c>
      <c r="I65" t="s">
        <v>31</v>
      </c>
      <c r="J65" t="s">
        <v>130</v>
      </c>
    </row>
    <row r="66" spans="1:10" x14ac:dyDescent="0.25">
      <c r="A66" s="1">
        <v>45185</v>
      </c>
      <c r="B66" t="s">
        <v>369</v>
      </c>
      <c r="D66">
        <v>4675</v>
      </c>
      <c r="E66">
        <v>41027544.999999993</v>
      </c>
      <c r="F66" t="s">
        <v>360</v>
      </c>
      <c r="G66" t="s">
        <v>57</v>
      </c>
      <c r="H66" t="s">
        <v>30</v>
      </c>
      <c r="I66" t="s">
        <v>31</v>
      </c>
      <c r="J66" t="s">
        <v>437</v>
      </c>
    </row>
    <row r="67" spans="1:10" x14ac:dyDescent="0.25">
      <c r="A67" s="1">
        <v>45185</v>
      </c>
      <c r="B67" t="s">
        <v>636</v>
      </c>
      <c r="D67">
        <v>5000</v>
      </c>
      <c r="E67">
        <v>41032544.999999993</v>
      </c>
      <c r="F67" t="s">
        <v>360</v>
      </c>
      <c r="G67" t="s">
        <v>29</v>
      </c>
      <c r="H67" t="s">
        <v>30</v>
      </c>
      <c r="I67" t="s">
        <v>31</v>
      </c>
      <c r="J67" t="s">
        <v>437</v>
      </c>
    </row>
    <row r="68" spans="1:10" x14ac:dyDescent="0.25">
      <c r="A68" s="1">
        <v>45185</v>
      </c>
      <c r="B68" t="s">
        <v>145</v>
      </c>
      <c r="D68">
        <v>5000</v>
      </c>
      <c r="E68">
        <v>41037544.999999993</v>
      </c>
      <c r="F68" t="s">
        <v>360</v>
      </c>
      <c r="G68" t="s">
        <v>29</v>
      </c>
      <c r="H68" t="s">
        <v>30</v>
      </c>
      <c r="I68" t="s">
        <v>31</v>
      </c>
      <c r="J68" t="s">
        <v>437</v>
      </c>
    </row>
    <row r="69" spans="1:10" x14ac:dyDescent="0.25">
      <c r="A69" s="1">
        <v>45185</v>
      </c>
      <c r="B69" t="s">
        <v>329</v>
      </c>
      <c r="D69">
        <v>5000</v>
      </c>
      <c r="E69">
        <v>41042544.999999993</v>
      </c>
      <c r="F69" t="s">
        <v>360</v>
      </c>
      <c r="G69" t="s">
        <v>29</v>
      </c>
      <c r="H69" t="s">
        <v>30</v>
      </c>
      <c r="I69" t="s">
        <v>31</v>
      </c>
      <c r="J69" t="s">
        <v>437</v>
      </c>
    </row>
    <row r="70" spans="1:10" x14ac:dyDescent="0.25">
      <c r="A70" s="1">
        <v>45185</v>
      </c>
      <c r="B70" t="s">
        <v>398</v>
      </c>
      <c r="D70">
        <v>5000</v>
      </c>
      <c r="E70">
        <v>41047544.999999993</v>
      </c>
      <c r="F70" t="s">
        <v>360</v>
      </c>
      <c r="G70" t="s">
        <v>29</v>
      </c>
      <c r="H70" t="s">
        <v>30</v>
      </c>
      <c r="I70" t="s">
        <v>31</v>
      </c>
      <c r="J70" t="s">
        <v>437</v>
      </c>
    </row>
    <row r="71" spans="1:10" x14ac:dyDescent="0.25">
      <c r="A71" s="1">
        <v>45185</v>
      </c>
      <c r="B71" t="s">
        <v>429</v>
      </c>
      <c r="D71">
        <v>5000</v>
      </c>
      <c r="E71">
        <v>41052544.999999993</v>
      </c>
      <c r="F71" t="s">
        <v>360</v>
      </c>
      <c r="G71" t="s">
        <v>29</v>
      </c>
      <c r="H71" t="s">
        <v>30</v>
      </c>
      <c r="I71" t="s">
        <v>31</v>
      </c>
      <c r="J71" t="s">
        <v>437</v>
      </c>
    </row>
    <row r="72" spans="1:10" x14ac:dyDescent="0.25">
      <c r="A72" s="1">
        <v>45185</v>
      </c>
      <c r="B72" t="s">
        <v>500</v>
      </c>
      <c r="D72">
        <v>5000</v>
      </c>
      <c r="E72">
        <v>41057544.999999993</v>
      </c>
      <c r="F72" t="s">
        <v>360</v>
      </c>
      <c r="G72" t="s">
        <v>29</v>
      </c>
      <c r="H72" t="s">
        <v>30</v>
      </c>
      <c r="I72" t="s">
        <v>31</v>
      </c>
      <c r="J72" t="s">
        <v>437</v>
      </c>
    </row>
    <row r="73" spans="1:10" x14ac:dyDescent="0.25">
      <c r="A73" s="1">
        <v>45185</v>
      </c>
      <c r="B73" t="s">
        <v>370</v>
      </c>
      <c r="D73">
        <v>5000</v>
      </c>
      <c r="E73">
        <v>41062544.999999993</v>
      </c>
      <c r="F73" t="s">
        <v>360</v>
      </c>
      <c r="G73" t="s">
        <v>29</v>
      </c>
      <c r="H73" t="s">
        <v>30</v>
      </c>
      <c r="I73" t="s">
        <v>31</v>
      </c>
      <c r="J73" t="s">
        <v>437</v>
      </c>
    </row>
    <row r="74" spans="1:10" x14ac:dyDescent="0.25">
      <c r="A74" s="1">
        <v>45185</v>
      </c>
      <c r="B74" t="s">
        <v>637</v>
      </c>
      <c r="D74">
        <v>25000</v>
      </c>
      <c r="E74">
        <v>41087544.999999993</v>
      </c>
      <c r="F74" t="s">
        <v>421</v>
      </c>
      <c r="G74" t="s">
        <v>57</v>
      </c>
      <c r="H74" t="s">
        <v>36</v>
      </c>
      <c r="I74" t="s">
        <v>46</v>
      </c>
      <c r="J74" t="s">
        <v>130</v>
      </c>
    </row>
    <row r="75" spans="1:10" x14ac:dyDescent="0.25">
      <c r="A75" s="1">
        <v>45186</v>
      </c>
      <c r="B75" t="s">
        <v>638</v>
      </c>
      <c r="D75">
        <v>4675</v>
      </c>
      <c r="E75">
        <v>41092219.999999993</v>
      </c>
      <c r="F75" t="s">
        <v>362</v>
      </c>
      <c r="G75" t="s">
        <v>29</v>
      </c>
      <c r="H75" t="s">
        <v>30</v>
      </c>
      <c r="I75" t="s">
        <v>31</v>
      </c>
      <c r="J75" t="s">
        <v>437</v>
      </c>
    </row>
    <row r="76" spans="1:10" x14ac:dyDescent="0.25">
      <c r="A76" s="1">
        <v>45186</v>
      </c>
      <c r="B76" t="s">
        <v>622</v>
      </c>
      <c r="D76">
        <v>5000</v>
      </c>
      <c r="E76">
        <v>41097219.999999993</v>
      </c>
      <c r="F76" t="s">
        <v>362</v>
      </c>
      <c r="G76" t="s">
        <v>29</v>
      </c>
      <c r="H76" t="s">
        <v>30</v>
      </c>
      <c r="I76" t="s">
        <v>31</v>
      </c>
      <c r="J76" t="s">
        <v>437</v>
      </c>
    </row>
    <row r="77" spans="1:10" x14ac:dyDescent="0.25">
      <c r="A77" s="1">
        <v>45186</v>
      </c>
      <c r="B77" t="s">
        <v>635</v>
      </c>
      <c r="D77">
        <v>5000</v>
      </c>
      <c r="E77">
        <v>41102219.999999993</v>
      </c>
      <c r="F77" t="s">
        <v>362</v>
      </c>
      <c r="G77" t="s">
        <v>29</v>
      </c>
      <c r="H77" t="s">
        <v>30</v>
      </c>
      <c r="I77" t="s">
        <v>31</v>
      </c>
      <c r="J77" t="s">
        <v>437</v>
      </c>
    </row>
    <row r="78" spans="1:10" x14ac:dyDescent="0.25">
      <c r="A78" s="1">
        <v>45186</v>
      </c>
      <c r="B78" t="s">
        <v>639</v>
      </c>
      <c r="D78">
        <v>5000</v>
      </c>
      <c r="E78">
        <v>41107219.999999993</v>
      </c>
      <c r="F78" t="s">
        <v>362</v>
      </c>
      <c r="G78" t="s">
        <v>29</v>
      </c>
      <c r="H78" t="s">
        <v>30</v>
      </c>
      <c r="I78" t="s">
        <v>31</v>
      </c>
      <c r="J78" t="s">
        <v>437</v>
      </c>
    </row>
    <row r="79" spans="1:10" x14ac:dyDescent="0.25">
      <c r="A79" s="1">
        <v>45186</v>
      </c>
      <c r="B79" t="s">
        <v>640</v>
      </c>
      <c r="D79">
        <v>5000</v>
      </c>
      <c r="E79">
        <v>41112219.999999993</v>
      </c>
      <c r="F79" t="s">
        <v>362</v>
      </c>
      <c r="G79" t="s">
        <v>29</v>
      </c>
      <c r="H79" t="s">
        <v>30</v>
      </c>
      <c r="I79" t="s">
        <v>31</v>
      </c>
      <c r="J79" t="s">
        <v>437</v>
      </c>
    </row>
    <row r="80" spans="1:10" x14ac:dyDescent="0.25">
      <c r="A80" s="1">
        <v>45186</v>
      </c>
      <c r="B80" t="s">
        <v>641</v>
      </c>
      <c r="D80">
        <v>5000</v>
      </c>
      <c r="E80">
        <v>41117219.999999993</v>
      </c>
      <c r="F80" t="s">
        <v>362</v>
      </c>
      <c r="G80" t="s">
        <v>29</v>
      </c>
      <c r="H80" t="s">
        <v>30</v>
      </c>
      <c r="I80" t="s">
        <v>31</v>
      </c>
      <c r="J80" t="s">
        <v>437</v>
      </c>
    </row>
    <row r="81" spans="1:10" x14ac:dyDescent="0.25">
      <c r="A81" s="1">
        <v>45186</v>
      </c>
      <c r="B81" t="s">
        <v>642</v>
      </c>
      <c r="D81">
        <v>5000</v>
      </c>
      <c r="E81">
        <v>41122219.999999993</v>
      </c>
      <c r="F81" t="s">
        <v>362</v>
      </c>
      <c r="G81" t="s">
        <v>29</v>
      </c>
      <c r="H81" t="s">
        <v>30</v>
      </c>
      <c r="I81" t="s">
        <v>31</v>
      </c>
      <c r="J81" t="s">
        <v>437</v>
      </c>
    </row>
    <row r="82" spans="1:10" x14ac:dyDescent="0.25">
      <c r="A82" s="1">
        <v>45186</v>
      </c>
      <c r="B82" t="s">
        <v>643</v>
      </c>
      <c r="D82">
        <v>5000</v>
      </c>
      <c r="E82">
        <v>41127219.999999993</v>
      </c>
      <c r="F82" t="s">
        <v>362</v>
      </c>
      <c r="G82" t="s">
        <v>29</v>
      </c>
      <c r="H82" t="s">
        <v>30</v>
      </c>
      <c r="I82" t="s">
        <v>31</v>
      </c>
      <c r="J82" t="s">
        <v>437</v>
      </c>
    </row>
    <row r="83" spans="1:10" x14ac:dyDescent="0.25">
      <c r="A83" s="1">
        <v>45187</v>
      </c>
      <c r="B83" t="s">
        <v>639</v>
      </c>
      <c r="D83">
        <v>4675</v>
      </c>
      <c r="E83">
        <v>41131894.999999993</v>
      </c>
      <c r="F83" t="s">
        <v>364</v>
      </c>
      <c r="G83" t="s">
        <v>29</v>
      </c>
      <c r="H83" t="s">
        <v>30</v>
      </c>
      <c r="I83" t="s">
        <v>31</v>
      </c>
      <c r="J83" t="s">
        <v>437</v>
      </c>
    </row>
    <row r="84" spans="1:10" x14ac:dyDescent="0.25">
      <c r="A84" s="1">
        <v>45187</v>
      </c>
      <c r="B84" t="s">
        <v>640</v>
      </c>
      <c r="D84">
        <v>5000</v>
      </c>
      <c r="E84">
        <v>41136894.999999993</v>
      </c>
      <c r="F84" t="s">
        <v>364</v>
      </c>
      <c r="G84" t="s">
        <v>29</v>
      </c>
      <c r="H84" t="s">
        <v>30</v>
      </c>
      <c r="I84" t="s">
        <v>31</v>
      </c>
      <c r="J84" t="s">
        <v>437</v>
      </c>
    </row>
    <row r="85" spans="1:10" x14ac:dyDescent="0.25">
      <c r="A85" s="1">
        <v>45187</v>
      </c>
      <c r="B85" t="s">
        <v>641</v>
      </c>
      <c r="D85">
        <v>5000</v>
      </c>
      <c r="E85">
        <v>41141894.999999993</v>
      </c>
      <c r="F85" t="s">
        <v>364</v>
      </c>
      <c r="G85" t="s">
        <v>29</v>
      </c>
      <c r="H85" t="s">
        <v>30</v>
      </c>
      <c r="I85" t="s">
        <v>31</v>
      </c>
      <c r="J85" t="s">
        <v>437</v>
      </c>
    </row>
    <row r="86" spans="1:10" x14ac:dyDescent="0.25">
      <c r="A86" s="1">
        <v>45187</v>
      </c>
      <c r="B86" t="s">
        <v>642</v>
      </c>
      <c r="D86">
        <v>5000</v>
      </c>
      <c r="E86">
        <v>41146894.999999993</v>
      </c>
      <c r="F86" t="s">
        <v>364</v>
      </c>
      <c r="G86" t="s">
        <v>29</v>
      </c>
      <c r="H86" t="s">
        <v>30</v>
      </c>
      <c r="I86" t="s">
        <v>31</v>
      </c>
      <c r="J86" t="s">
        <v>437</v>
      </c>
    </row>
    <row r="87" spans="1:10" x14ac:dyDescent="0.25">
      <c r="A87" s="1">
        <v>45187</v>
      </c>
      <c r="B87" t="s">
        <v>643</v>
      </c>
      <c r="D87">
        <v>5000</v>
      </c>
      <c r="E87">
        <v>41151894.999999993</v>
      </c>
      <c r="F87" t="s">
        <v>364</v>
      </c>
      <c r="G87" t="s">
        <v>29</v>
      </c>
      <c r="H87" t="s">
        <v>30</v>
      </c>
      <c r="I87" t="s">
        <v>31</v>
      </c>
      <c r="J87" t="s">
        <v>437</v>
      </c>
    </row>
    <row r="88" spans="1:10" x14ac:dyDescent="0.25">
      <c r="A88" s="1">
        <v>45187</v>
      </c>
      <c r="B88" t="s">
        <v>638</v>
      </c>
      <c r="D88">
        <v>5000</v>
      </c>
      <c r="E88">
        <v>41156894.999999993</v>
      </c>
      <c r="F88" t="s">
        <v>364</v>
      </c>
      <c r="G88" t="s">
        <v>29</v>
      </c>
      <c r="H88" t="s">
        <v>30</v>
      </c>
      <c r="I88" t="s">
        <v>31</v>
      </c>
      <c r="J88" t="s">
        <v>437</v>
      </c>
    </row>
    <row r="89" spans="1:10" x14ac:dyDescent="0.25">
      <c r="A89" s="1">
        <v>45187</v>
      </c>
      <c r="B89" t="s">
        <v>644</v>
      </c>
      <c r="D89">
        <v>5000</v>
      </c>
      <c r="E89">
        <v>41161894.999999993</v>
      </c>
      <c r="F89" t="s">
        <v>364</v>
      </c>
      <c r="G89" t="s">
        <v>29</v>
      </c>
      <c r="H89" t="s">
        <v>30</v>
      </c>
      <c r="I89" t="s">
        <v>31</v>
      </c>
      <c r="J89" t="s">
        <v>437</v>
      </c>
    </row>
    <row r="90" spans="1:10" x14ac:dyDescent="0.25">
      <c r="A90" s="1">
        <v>45187</v>
      </c>
      <c r="B90" t="s">
        <v>645</v>
      </c>
      <c r="D90">
        <v>5000</v>
      </c>
      <c r="E90">
        <v>41166894.999999993</v>
      </c>
      <c r="F90" t="s">
        <v>364</v>
      </c>
      <c r="G90" t="s">
        <v>29</v>
      </c>
      <c r="H90" t="s">
        <v>30</v>
      </c>
      <c r="I90" t="s">
        <v>31</v>
      </c>
      <c r="J90" t="s">
        <v>437</v>
      </c>
    </row>
    <row r="91" spans="1:10" x14ac:dyDescent="0.25">
      <c r="A91" s="1">
        <v>45187</v>
      </c>
      <c r="B91" t="s">
        <v>646</v>
      </c>
      <c r="D91">
        <v>59000</v>
      </c>
      <c r="E91">
        <v>41225894.999999993</v>
      </c>
      <c r="F91" t="s">
        <v>356</v>
      </c>
      <c r="G91" t="s">
        <v>57</v>
      </c>
      <c r="H91" t="s">
        <v>50</v>
      </c>
      <c r="I91" t="s">
        <v>46</v>
      </c>
      <c r="J91" t="s">
        <v>130</v>
      </c>
    </row>
    <row r="92" spans="1:10" x14ac:dyDescent="0.25">
      <c r="A92" s="1">
        <v>45187</v>
      </c>
      <c r="B92" t="s">
        <v>647</v>
      </c>
      <c r="D92">
        <v>25000</v>
      </c>
      <c r="E92">
        <v>41250894.999999993</v>
      </c>
      <c r="F92" t="s">
        <v>160</v>
      </c>
      <c r="G92" t="s">
        <v>29</v>
      </c>
      <c r="H92" t="s">
        <v>30</v>
      </c>
      <c r="I92" t="s">
        <v>31</v>
      </c>
      <c r="J92" t="s">
        <v>130</v>
      </c>
    </row>
    <row r="93" spans="1:10" x14ac:dyDescent="0.25">
      <c r="A93" s="1">
        <v>45189</v>
      </c>
      <c r="B93" t="s">
        <v>648</v>
      </c>
      <c r="D93">
        <v>25000</v>
      </c>
      <c r="E93">
        <v>41275894.999999993</v>
      </c>
      <c r="F93" t="s">
        <v>408</v>
      </c>
      <c r="G93" t="s">
        <v>29</v>
      </c>
      <c r="H93" t="s">
        <v>30</v>
      </c>
      <c r="I93" t="s">
        <v>409</v>
      </c>
      <c r="J93" t="s">
        <v>130</v>
      </c>
    </row>
    <row r="94" spans="1:10" x14ac:dyDescent="0.25">
      <c r="A94" s="1">
        <v>45190</v>
      </c>
      <c r="B94" t="s">
        <v>649</v>
      </c>
      <c r="D94">
        <v>25000</v>
      </c>
      <c r="E94">
        <v>41300894.999999993</v>
      </c>
      <c r="F94" t="s">
        <v>579</v>
      </c>
      <c r="G94" t="s">
        <v>57</v>
      </c>
      <c r="H94" t="s">
        <v>155</v>
      </c>
      <c r="I94" t="s">
        <v>46</v>
      </c>
      <c r="J94" t="s">
        <v>130</v>
      </c>
    </row>
    <row r="95" spans="1:10" x14ac:dyDescent="0.25">
      <c r="A95" s="1">
        <v>45194</v>
      </c>
      <c r="B95" t="s">
        <v>650</v>
      </c>
      <c r="D95">
        <v>25000</v>
      </c>
      <c r="E95">
        <v>41325894.999999993</v>
      </c>
      <c r="F95" t="s">
        <v>487</v>
      </c>
      <c r="G95" t="s">
        <v>57</v>
      </c>
      <c r="H95" t="s">
        <v>155</v>
      </c>
      <c r="I95" t="s">
        <v>46</v>
      </c>
      <c r="J95" t="s">
        <v>130</v>
      </c>
    </row>
    <row r="96" spans="1:10" x14ac:dyDescent="0.25">
      <c r="A96" s="1">
        <v>45195</v>
      </c>
      <c r="B96" t="s">
        <v>636</v>
      </c>
      <c r="D96">
        <v>114000</v>
      </c>
      <c r="E96">
        <v>41439894.999999993</v>
      </c>
      <c r="F96" t="s">
        <v>107</v>
      </c>
      <c r="G96" t="s">
        <v>29</v>
      </c>
      <c r="H96" t="s">
        <v>36</v>
      </c>
      <c r="I96" t="s">
        <v>37</v>
      </c>
      <c r="J96" t="s">
        <v>130</v>
      </c>
    </row>
    <row r="97" spans="1:10" x14ac:dyDescent="0.25">
      <c r="A97" s="1">
        <v>45199</v>
      </c>
      <c r="B97" t="s">
        <v>651</v>
      </c>
      <c r="D97">
        <v>25000</v>
      </c>
      <c r="E97">
        <v>41464894.999999993</v>
      </c>
      <c r="F97" t="s">
        <v>403</v>
      </c>
      <c r="G97" t="s">
        <v>57</v>
      </c>
      <c r="H97" t="s">
        <v>50</v>
      </c>
      <c r="I97" t="s">
        <v>46</v>
      </c>
      <c r="J97" t="s">
        <v>130</v>
      </c>
    </row>
    <row r="98" spans="1:10" x14ac:dyDescent="0.25">
      <c r="A98" s="1">
        <v>45200</v>
      </c>
      <c r="B98" t="s">
        <v>652</v>
      </c>
      <c r="D98">
        <v>1000</v>
      </c>
      <c r="E98">
        <v>41465894.999999993</v>
      </c>
      <c r="F98" t="s">
        <v>411</v>
      </c>
      <c r="G98" t="s">
        <v>29</v>
      </c>
      <c r="H98" t="s">
        <v>50</v>
      </c>
      <c r="I98" t="s">
        <v>46</v>
      </c>
      <c r="J98" t="s">
        <v>203</v>
      </c>
    </row>
    <row r="99" spans="1:10" x14ac:dyDescent="0.25">
      <c r="A99" s="1">
        <v>45275</v>
      </c>
      <c r="B99" t="s">
        <v>120</v>
      </c>
      <c r="D99">
        <v>4666.6666666666997</v>
      </c>
      <c r="E99">
        <v>43932587.666666649</v>
      </c>
      <c r="F99" t="s">
        <v>360</v>
      </c>
      <c r="G99" t="s">
        <v>29</v>
      </c>
      <c r="H99" t="s">
        <v>30</v>
      </c>
      <c r="I99" t="s">
        <v>31</v>
      </c>
      <c r="J99" t="s">
        <v>437</v>
      </c>
    </row>
    <row r="100" spans="1:10" x14ac:dyDescent="0.25">
      <c r="A100" s="1">
        <v>45275</v>
      </c>
      <c r="B100" t="s">
        <v>653</v>
      </c>
      <c r="D100">
        <v>4666.6666666666997</v>
      </c>
      <c r="E100">
        <v>43937254.333333313</v>
      </c>
      <c r="F100" t="s">
        <v>362</v>
      </c>
      <c r="G100" t="s">
        <v>29</v>
      </c>
      <c r="H100" t="s">
        <v>30</v>
      </c>
      <c r="I100" t="s">
        <v>31</v>
      </c>
      <c r="J100" t="s">
        <v>437</v>
      </c>
    </row>
    <row r="101" spans="1:10" x14ac:dyDescent="0.25">
      <c r="A101" s="1">
        <v>45275</v>
      </c>
      <c r="B101" t="s">
        <v>654</v>
      </c>
      <c r="D101">
        <v>4666.6666666666997</v>
      </c>
      <c r="E101">
        <v>43941920.999999978</v>
      </c>
      <c r="F101" t="s">
        <v>364</v>
      </c>
      <c r="G101" t="s">
        <v>29</v>
      </c>
      <c r="H101" t="s">
        <v>30</v>
      </c>
      <c r="I101" t="s">
        <v>31</v>
      </c>
      <c r="J101" t="s">
        <v>437</v>
      </c>
    </row>
    <row r="102" spans="1:10" x14ac:dyDescent="0.25">
      <c r="A102" s="1">
        <v>45213</v>
      </c>
      <c r="B102" t="s">
        <v>137</v>
      </c>
      <c r="D102">
        <v>4675</v>
      </c>
      <c r="E102">
        <v>41731569.999999993</v>
      </c>
      <c r="F102" t="s">
        <v>360</v>
      </c>
      <c r="G102" t="s">
        <v>29</v>
      </c>
      <c r="H102" t="s">
        <v>30</v>
      </c>
      <c r="I102" t="s">
        <v>31</v>
      </c>
      <c r="J102" t="s">
        <v>437</v>
      </c>
    </row>
    <row r="103" spans="1:10" x14ac:dyDescent="0.25">
      <c r="A103" s="1">
        <v>45213</v>
      </c>
      <c r="B103" t="s">
        <v>645</v>
      </c>
      <c r="D103">
        <v>4675</v>
      </c>
      <c r="E103">
        <v>41736244.999999993</v>
      </c>
      <c r="F103" t="s">
        <v>362</v>
      </c>
      <c r="G103" t="s">
        <v>29</v>
      </c>
      <c r="H103" t="s">
        <v>30</v>
      </c>
      <c r="I103" t="s">
        <v>31</v>
      </c>
      <c r="J103" t="s">
        <v>437</v>
      </c>
    </row>
    <row r="104" spans="1:10" x14ac:dyDescent="0.25">
      <c r="A104" s="1">
        <v>45213</v>
      </c>
      <c r="B104" t="s">
        <v>655</v>
      </c>
      <c r="D104">
        <v>4675</v>
      </c>
      <c r="E104">
        <v>41740919.999999993</v>
      </c>
      <c r="F104" t="s">
        <v>364</v>
      </c>
      <c r="G104" t="s">
        <v>29</v>
      </c>
      <c r="H104" t="s">
        <v>30</v>
      </c>
      <c r="I104" t="s">
        <v>31</v>
      </c>
      <c r="J104" t="s">
        <v>437</v>
      </c>
    </row>
    <row r="105" spans="1:10" x14ac:dyDescent="0.25">
      <c r="A105" s="1">
        <v>45213</v>
      </c>
      <c r="B105" t="s">
        <v>129</v>
      </c>
      <c r="D105">
        <v>5000</v>
      </c>
      <c r="E105">
        <v>41745919.999999993</v>
      </c>
      <c r="F105" t="s">
        <v>360</v>
      </c>
      <c r="G105" t="s">
        <v>29</v>
      </c>
      <c r="H105" t="s">
        <v>30</v>
      </c>
      <c r="I105" t="s">
        <v>31</v>
      </c>
      <c r="J105" t="s">
        <v>437</v>
      </c>
    </row>
    <row r="106" spans="1:10" x14ac:dyDescent="0.25">
      <c r="A106" s="1">
        <v>45213</v>
      </c>
      <c r="B106" t="s">
        <v>131</v>
      </c>
      <c r="D106">
        <v>5000</v>
      </c>
      <c r="E106">
        <v>41750919.999999993</v>
      </c>
      <c r="F106" t="s">
        <v>360</v>
      </c>
      <c r="G106" t="s">
        <v>29</v>
      </c>
      <c r="H106" t="s">
        <v>30</v>
      </c>
      <c r="I106" t="s">
        <v>31</v>
      </c>
      <c r="J106" t="s">
        <v>437</v>
      </c>
    </row>
    <row r="107" spans="1:10" x14ac:dyDescent="0.25">
      <c r="A107" s="1">
        <v>45213</v>
      </c>
      <c r="B107" t="s">
        <v>132</v>
      </c>
      <c r="D107">
        <v>5000</v>
      </c>
      <c r="E107">
        <v>41755919.999999993</v>
      </c>
      <c r="F107" t="s">
        <v>360</v>
      </c>
      <c r="G107" t="s">
        <v>29</v>
      </c>
      <c r="H107" t="s">
        <v>30</v>
      </c>
      <c r="I107" t="s">
        <v>31</v>
      </c>
      <c r="J107" t="s">
        <v>437</v>
      </c>
    </row>
    <row r="108" spans="1:10" x14ac:dyDescent="0.25">
      <c r="A108" s="1">
        <v>45213</v>
      </c>
      <c r="B108" t="s">
        <v>133</v>
      </c>
      <c r="D108">
        <v>5000</v>
      </c>
      <c r="E108">
        <v>41760919.999999993</v>
      </c>
      <c r="F108" t="s">
        <v>360</v>
      </c>
      <c r="G108" t="s">
        <v>29</v>
      </c>
      <c r="H108" t="s">
        <v>30</v>
      </c>
      <c r="I108" t="s">
        <v>31</v>
      </c>
      <c r="J108" t="s">
        <v>437</v>
      </c>
    </row>
    <row r="109" spans="1:10" x14ac:dyDescent="0.25">
      <c r="A109" s="1">
        <v>45213</v>
      </c>
      <c r="B109" t="s">
        <v>134</v>
      </c>
      <c r="D109">
        <v>5000</v>
      </c>
      <c r="E109">
        <v>41765919.999999993</v>
      </c>
      <c r="F109" t="s">
        <v>360</v>
      </c>
      <c r="G109" t="s">
        <v>29</v>
      </c>
      <c r="H109" t="s">
        <v>30</v>
      </c>
      <c r="I109" t="s">
        <v>31</v>
      </c>
      <c r="J109" t="s">
        <v>437</v>
      </c>
    </row>
    <row r="110" spans="1:10" x14ac:dyDescent="0.25">
      <c r="A110" s="1">
        <v>45213</v>
      </c>
      <c r="B110" t="s">
        <v>135</v>
      </c>
      <c r="D110">
        <v>5000</v>
      </c>
      <c r="E110">
        <v>41770919.999999993</v>
      </c>
      <c r="F110" t="s">
        <v>360</v>
      </c>
      <c r="G110" t="s">
        <v>29</v>
      </c>
      <c r="H110" t="s">
        <v>30</v>
      </c>
      <c r="I110" t="s">
        <v>31</v>
      </c>
      <c r="J110" t="s">
        <v>437</v>
      </c>
    </row>
    <row r="111" spans="1:10" x14ac:dyDescent="0.25">
      <c r="A111" s="1">
        <v>45213</v>
      </c>
      <c r="B111" t="s">
        <v>136</v>
      </c>
      <c r="D111">
        <v>5000</v>
      </c>
      <c r="E111">
        <v>41775919.999999993</v>
      </c>
      <c r="F111" t="s">
        <v>360</v>
      </c>
      <c r="G111" t="s">
        <v>29</v>
      </c>
      <c r="H111" t="s">
        <v>30</v>
      </c>
      <c r="I111" t="s">
        <v>31</v>
      </c>
      <c r="J111" t="s">
        <v>437</v>
      </c>
    </row>
    <row r="112" spans="1:10" x14ac:dyDescent="0.25">
      <c r="A112" s="1">
        <v>45213</v>
      </c>
      <c r="B112" t="s">
        <v>656</v>
      </c>
      <c r="D112">
        <v>5000</v>
      </c>
      <c r="E112">
        <v>41780919.999999993</v>
      </c>
      <c r="F112" t="s">
        <v>362</v>
      </c>
      <c r="G112" t="s">
        <v>29</v>
      </c>
      <c r="H112" t="s">
        <v>30</v>
      </c>
      <c r="I112" t="s">
        <v>31</v>
      </c>
      <c r="J112" t="s">
        <v>437</v>
      </c>
    </row>
    <row r="113" spans="1:10" x14ac:dyDescent="0.25">
      <c r="A113" s="1">
        <v>45213</v>
      </c>
      <c r="B113" t="s">
        <v>655</v>
      </c>
      <c r="D113">
        <v>5000</v>
      </c>
      <c r="E113">
        <v>41785919.999999993</v>
      </c>
      <c r="F113" t="s">
        <v>362</v>
      </c>
      <c r="G113" t="s">
        <v>29</v>
      </c>
      <c r="H113" t="s">
        <v>30</v>
      </c>
      <c r="I113" t="s">
        <v>31</v>
      </c>
      <c r="J113" t="s">
        <v>437</v>
      </c>
    </row>
    <row r="114" spans="1:10" x14ac:dyDescent="0.25">
      <c r="A114" s="1">
        <v>45213</v>
      </c>
      <c r="B114" t="s">
        <v>657</v>
      </c>
      <c r="D114">
        <v>5000</v>
      </c>
      <c r="E114">
        <v>41790919.999999993</v>
      </c>
      <c r="F114" t="s">
        <v>362</v>
      </c>
      <c r="G114" t="s">
        <v>29</v>
      </c>
      <c r="H114" t="s">
        <v>30</v>
      </c>
      <c r="I114" t="s">
        <v>31</v>
      </c>
      <c r="J114" t="s">
        <v>437</v>
      </c>
    </row>
    <row r="115" spans="1:10" x14ac:dyDescent="0.25">
      <c r="A115" s="1">
        <v>45213</v>
      </c>
      <c r="B115" t="s">
        <v>658</v>
      </c>
      <c r="D115">
        <v>5000</v>
      </c>
      <c r="E115">
        <v>41795919.999999993</v>
      </c>
      <c r="F115" t="s">
        <v>362</v>
      </c>
      <c r="G115" t="s">
        <v>29</v>
      </c>
      <c r="H115" t="s">
        <v>30</v>
      </c>
      <c r="I115" t="s">
        <v>31</v>
      </c>
      <c r="J115" t="s">
        <v>437</v>
      </c>
    </row>
    <row r="116" spans="1:10" x14ac:dyDescent="0.25">
      <c r="A116" s="1">
        <v>45213</v>
      </c>
      <c r="B116" t="s">
        <v>659</v>
      </c>
      <c r="D116">
        <v>5000</v>
      </c>
      <c r="E116">
        <v>41800919.999999993</v>
      </c>
      <c r="F116" t="s">
        <v>362</v>
      </c>
      <c r="G116" t="s">
        <v>29</v>
      </c>
      <c r="H116" t="s">
        <v>30</v>
      </c>
      <c r="I116" t="s">
        <v>31</v>
      </c>
      <c r="J116" t="s">
        <v>437</v>
      </c>
    </row>
    <row r="117" spans="1:10" x14ac:dyDescent="0.25">
      <c r="A117" s="1">
        <v>45213</v>
      </c>
      <c r="B117" t="s">
        <v>660</v>
      </c>
      <c r="D117">
        <v>5000</v>
      </c>
      <c r="E117">
        <v>41805919.999999993</v>
      </c>
      <c r="F117" t="s">
        <v>362</v>
      </c>
      <c r="G117" t="s">
        <v>29</v>
      </c>
      <c r="H117" t="s">
        <v>30</v>
      </c>
      <c r="I117" t="s">
        <v>31</v>
      </c>
      <c r="J117" t="s">
        <v>437</v>
      </c>
    </row>
    <row r="118" spans="1:10" x14ac:dyDescent="0.25">
      <c r="A118" s="1">
        <v>45213</v>
      </c>
      <c r="B118" t="s">
        <v>661</v>
      </c>
      <c r="D118">
        <v>5000</v>
      </c>
      <c r="E118">
        <v>41810919.999999993</v>
      </c>
      <c r="F118" t="s">
        <v>362</v>
      </c>
      <c r="G118" t="s">
        <v>29</v>
      </c>
      <c r="H118" t="s">
        <v>30</v>
      </c>
      <c r="I118" t="s">
        <v>31</v>
      </c>
      <c r="J118" t="s">
        <v>437</v>
      </c>
    </row>
    <row r="119" spans="1:10" x14ac:dyDescent="0.25">
      <c r="A119" s="1">
        <v>45213</v>
      </c>
      <c r="B119" t="s">
        <v>657</v>
      </c>
      <c r="D119">
        <v>5000</v>
      </c>
      <c r="E119">
        <v>41815919.999999993</v>
      </c>
      <c r="F119" t="s">
        <v>364</v>
      </c>
      <c r="G119" t="s">
        <v>29</v>
      </c>
      <c r="H119" t="s">
        <v>30</v>
      </c>
      <c r="I119" t="s">
        <v>31</v>
      </c>
      <c r="J119" t="s">
        <v>437</v>
      </c>
    </row>
    <row r="120" spans="1:10" x14ac:dyDescent="0.25">
      <c r="A120" s="1">
        <v>45213</v>
      </c>
      <c r="B120" t="s">
        <v>658</v>
      </c>
      <c r="D120">
        <v>5000</v>
      </c>
      <c r="E120">
        <v>41820919.999999993</v>
      </c>
      <c r="F120" t="s">
        <v>364</v>
      </c>
      <c r="G120" t="s">
        <v>29</v>
      </c>
      <c r="H120" t="s">
        <v>30</v>
      </c>
      <c r="I120" t="s">
        <v>31</v>
      </c>
      <c r="J120" t="s">
        <v>437</v>
      </c>
    </row>
    <row r="121" spans="1:10" x14ac:dyDescent="0.25">
      <c r="A121" s="1">
        <v>45213</v>
      </c>
      <c r="B121" t="s">
        <v>659</v>
      </c>
      <c r="D121">
        <v>5000</v>
      </c>
      <c r="E121">
        <v>41825919.999999993</v>
      </c>
      <c r="F121" t="s">
        <v>364</v>
      </c>
      <c r="G121" t="s">
        <v>29</v>
      </c>
      <c r="H121" t="s">
        <v>30</v>
      </c>
      <c r="I121" t="s">
        <v>31</v>
      </c>
      <c r="J121" t="s">
        <v>437</v>
      </c>
    </row>
    <row r="122" spans="1:10" x14ac:dyDescent="0.25">
      <c r="A122" s="1">
        <v>45213</v>
      </c>
      <c r="B122" t="s">
        <v>660</v>
      </c>
      <c r="D122">
        <v>5000</v>
      </c>
      <c r="E122">
        <v>41830919.999999993</v>
      </c>
      <c r="F122" t="s">
        <v>364</v>
      </c>
      <c r="G122" t="s">
        <v>29</v>
      </c>
      <c r="H122" t="s">
        <v>30</v>
      </c>
      <c r="I122" t="s">
        <v>31</v>
      </c>
      <c r="J122" t="s">
        <v>437</v>
      </c>
    </row>
    <row r="123" spans="1:10" x14ac:dyDescent="0.25">
      <c r="A123" s="1">
        <v>45213</v>
      </c>
      <c r="B123" t="s">
        <v>661</v>
      </c>
      <c r="D123">
        <v>5000</v>
      </c>
      <c r="E123">
        <v>41835919.999999993</v>
      </c>
      <c r="F123" t="s">
        <v>364</v>
      </c>
      <c r="G123" t="s">
        <v>29</v>
      </c>
      <c r="H123" t="s">
        <v>30</v>
      </c>
      <c r="I123" t="s">
        <v>31</v>
      </c>
      <c r="J123" t="s">
        <v>437</v>
      </c>
    </row>
    <row r="124" spans="1:10" x14ac:dyDescent="0.25">
      <c r="A124" s="1">
        <v>45213</v>
      </c>
      <c r="B124" t="s">
        <v>662</v>
      </c>
      <c r="D124">
        <v>5000</v>
      </c>
      <c r="E124">
        <v>41840919.999999993</v>
      </c>
      <c r="F124" t="s">
        <v>364</v>
      </c>
      <c r="G124" t="s">
        <v>29</v>
      </c>
      <c r="H124" t="s">
        <v>30</v>
      </c>
      <c r="I124" t="s">
        <v>31</v>
      </c>
      <c r="J124" t="s">
        <v>437</v>
      </c>
    </row>
    <row r="125" spans="1:10" x14ac:dyDescent="0.25">
      <c r="A125" s="1">
        <v>45213</v>
      </c>
      <c r="B125" t="s">
        <v>663</v>
      </c>
      <c r="D125">
        <v>5000</v>
      </c>
      <c r="E125">
        <v>41845919.999999993</v>
      </c>
      <c r="F125" t="s">
        <v>364</v>
      </c>
      <c r="G125" t="s">
        <v>29</v>
      </c>
      <c r="H125" t="s">
        <v>30</v>
      </c>
      <c r="I125" t="s">
        <v>31</v>
      </c>
      <c r="J125" t="s">
        <v>437</v>
      </c>
    </row>
    <row r="126" spans="1:10" x14ac:dyDescent="0.25">
      <c r="A126" s="1">
        <v>45240</v>
      </c>
      <c r="B126" t="s">
        <v>664</v>
      </c>
      <c r="D126">
        <v>5000</v>
      </c>
      <c r="E126">
        <v>42807919.999999993</v>
      </c>
      <c r="F126" t="s">
        <v>589</v>
      </c>
      <c r="G126" t="s">
        <v>29</v>
      </c>
      <c r="H126" t="s">
        <v>30</v>
      </c>
      <c r="I126" t="s">
        <v>31</v>
      </c>
      <c r="J126" t="s">
        <v>437</v>
      </c>
    </row>
    <row r="127" spans="1:10" x14ac:dyDescent="0.25">
      <c r="A127" s="1">
        <v>45263</v>
      </c>
      <c r="B127" t="s">
        <v>665</v>
      </c>
      <c r="D127">
        <v>5000</v>
      </c>
      <c r="E127">
        <v>43468919.999999985</v>
      </c>
      <c r="F127" t="s">
        <v>408</v>
      </c>
      <c r="G127" t="s">
        <v>29</v>
      </c>
      <c r="H127" t="s">
        <v>30</v>
      </c>
      <c r="I127" t="s">
        <v>409</v>
      </c>
      <c r="J127" t="s">
        <v>437</v>
      </c>
    </row>
    <row r="128" spans="1:10" x14ac:dyDescent="0.25">
      <c r="A128" s="1">
        <v>45275</v>
      </c>
      <c r="B128" t="s">
        <v>124</v>
      </c>
      <c r="D128">
        <v>5000</v>
      </c>
      <c r="E128">
        <v>43946920.999999978</v>
      </c>
      <c r="F128" t="s">
        <v>360</v>
      </c>
      <c r="G128" t="s">
        <v>29</v>
      </c>
      <c r="H128" t="s">
        <v>30</v>
      </c>
      <c r="I128" t="s">
        <v>31</v>
      </c>
      <c r="J128" t="s">
        <v>437</v>
      </c>
    </row>
    <row r="129" spans="1:10" x14ac:dyDescent="0.25">
      <c r="A129" s="1">
        <v>45275</v>
      </c>
      <c r="B129" t="s">
        <v>126</v>
      </c>
      <c r="D129">
        <v>5000</v>
      </c>
      <c r="E129">
        <v>43951920.999999978</v>
      </c>
      <c r="F129" t="s">
        <v>360</v>
      </c>
      <c r="G129" t="s">
        <v>29</v>
      </c>
      <c r="H129" t="s">
        <v>30</v>
      </c>
      <c r="I129" t="s">
        <v>31</v>
      </c>
      <c r="J129" t="s">
        <v>437</v>
      </c>
    </row>
    <row r="130" spans="1:10" x14ac:dyDescent="0.25">
      <c r="A130" s="1">
        <v>45275</v>
      </c>
      <c r="B130" t="s">
        <v>127</v>
      </c>
      <c r="D130">
        <v>5000</v>
      </c>
      <c r="E130">
        <v>43956920.999999978</v>
      </c>
      <c r="F130" t="s">
        <v>360</v>
      </c>
      <c r="G130" t="s">
        <v>29</v>
      </c>
      <c r="H130" t="s">
        <v>30</v>
      </c>
      <c r="I130" t="s">
        <v>31</v>
      </c>
      <c r="J130" t="s">
        <v>437</v>
      </c>
    </row>
    <row r="131" spans="1:10" x14ac:dyDescent="0.25">
      <c r="A131" s="1">
        <v>45275</v>
      </c>
      <c r="B131" t="s">
        <v>666</v>
      </c>
      <c r="D131">
        <v>5000</v>
      </c>
      <c r="E131">
        <v>43961920.999999978</v>
      </c>
      <c r="F131" t="s">
        <v>362</v>
      </c>
      <c r="G131" t="s">
        <v>29</v>
      </c>
      <c r="H131" t="s">
        <v>30</v>
      </c>
      <c r="I131" t="s">
        <v>31</v>
      </c>
      <c r="J131" t="s">
        <v>437</v>
      </c>
    </row>
    <row r="132" spans="1:10" x14ac:dyDescent="0.25">
      <c r="A132" s="1">
        <v>45275</v>
      </c>
      <c r="B132" t="s">
        <v>654</v>
      </c>
      <c r="D132">
        <v>5000</v>
      </c>
      <c r="E132">
        <v>43966920.999999978</v>
      </c>
      <c r="F132" t="s">
        <v>362</v>
      </c>
      <c r="G132" t="s">
        <v>29</v>
      </c>
      <c r="H132" t="s">
        <v>30</v>
      </c>
      <c r="I132" t="s">
        <v>31</v>
      </c>
      <c r="J132" t="s">
        <v>437</v>
      </c>
    </row>
    <row r="133" spans="1:10" x14ac:dyDescent="0.25">
      <c r="A133" s="1">
        <v>45275</v>
      </c>
      <c r="B133" t="s">
        <v>667</v>
      </c>
      <c r="D133">
        <v>5000</v>
      </c>
      <c r="E133">
        <v>43971920.999999978</v>
      </c>
      <c r="F133" t="s">
        <v>362</v>
      </c>
      <c r="G133" t="s">
        <v>29</v>
      </c>
      <c r="H133" t="s">
        <v>30</v>
      </c>
      <c r="I133" t="s">
        <v>31</v>
      </c>
      <c r="J133" t="s">
        <v>437</v>
      </c>
    </row>
    <row r="134" spans="1:10" x14ac:dyDescent="0.25">
      <c r="A134" s="1">
        <v>45275</v>
      </c>
      <c r="B134" t="s">
        <v>667</v>
      </c>
      <c r="D134">
        <v>5000</v>
      </c>
      <c r="E134">
        <v>43976920.999999978</v>
      </c>
      <c r="F134" t="s">
        <v>364</v>
      </c>
      <c r="G134" t="s">
        <v>29</v>
      </c>
      <c r="H134" t="s">
        <v>30</v>
      </c>
      <c r="I134" t="s">
        <v>31</v>
      </c>
      <c r="J134" t="s">
        <v>437</v>
      </c>
    </row>
    <row r="135" spans="1:10" x14ac:dyDescent="0.25">
      <c r="A135" s="1">
        <v>45275</v>
      </c>
      <c r="B135" t="s">
        <v>668</v>
      </c>
      <c r="D135">
        <v>5000</v>
      </c>
      <c r="E135">
        <v>43981920.999999978</v>
      </c>
      <c r="F135" t="s">
        <v>364</v>
      </c>
      <c r="G135" t="s">
        <v>29</v>
      </c>
      <c r="H135" t="s">
        <v>30</v>
      </c>
      <c r="I135" t="s">
        <v>31</v>
      </c>
      <c r="J135" t="s">
        <v>437</v>
      </c>
    </row>
    <row r="136" spans="1:10" x14ac:dyDescent="0.25">
      <c r="A136" s="1">
        <v>45275</v>
      </c>
      <c r="B136" t="s">
        <v>669</v>
      </c>
      <c r="D136">
        <v>5000</v>
      </c>
      <c r="E136">
        <v>43986920.999999978</v>
      </c>
      <c r="F136" t="s">
        <v>364</v>
      </c>
      <c r="G136" t="s">
        <v>29</v>
      </c>
      <c r="H136" t="s">
        <v>30</v>
      </c>
      <c r="I136" t="s">
        <v>31</v>
      </c>
      <c r="J136" t="s">
        <v>437</v>
      </c>
    </row>
    <row r="137" spans="1:10" x14ac:dyDescent="0.25">
      <c r="A137" s="1">
        <v>45266</v>
      </c>
      <c r="B137" t="s">
        <v>670</v>
      </c>
      <c r="D137">
        <v>10000</v>
      </c>
      <c r="E137">
        <v>43676919.999999985</v>
      </c>
      <c r="F137" t="s">
        <v>461</v>
      </c>
      <c r="G137" t="s">
        <v>57</v>
      </c>
      <c r="H137" t="s">
        <v>155</v>
      </c>
      <c r="I137" t="s">
        <v>46</v>
      </c>
      <c r="J137" t="s">
        <v>437</v>
      </c>
    </row>
    <row r="138" spans="1:10" x14ac:dyDescent="0.25">
      <c r="A138" s="1">
        <v>45202</v>
      </c>
      <c r="B138" t="s">
        <v>671</v>
      </c>
      <c r="D138">
        <v>30000</v>
      </c>
      <c r="E138">
        <v>41490894.999999993</v>
      </c>
      <c r="F138" t="s">
        <v>598</v>
      </c>
      <c r="G138" t="s">
        <v>29</v>
      </c>
      <c r="H138" t="s">
        <v>30</v>
      </c>
      <c r="I138" t="s">
        <v>31</v>
      </c>
      <c r="J138" t="s">
        <v>130</v>
      </c>
    </row>
    <row r="139" spans="1:10" x14ac:dyDescent="0.25">
      <c r="A139" s="1">
        <v>45209</v>
      </c>
      <c r="B139" t="s">
        <v>672</v>
      </c>
      <c r="D139">
        <v>30000</v>
      </c>
      <c r="E139">
        <v>41701894.999999993</v>
      </c>
      <c r="F139" t="s">
        <v>431</v>
      </c>
      <c r="G139" t="s">
        <v>29</v>
      </c>
      <c r="H139" t="s">
        <v>30</v>
      </c>
      <c r="I139" t="s">
        <v>31</v>
      </c>
      <c r="J139" t="s">
        <v>130</v>
      </c>
    </row>
    <row r="140" spans="1:10" x14ac:dyDescent="0.25">
      <c r="A140" s="1">
        <v>45210</v>
      </c>
      <c r="B140" t="s">
        <v>673</v>
      </c>
      <c r="D140">
        <v>30000</v>
      </c>
      <c r="E140">
        <v>41726894.999999993</v>
      </c>
      <c r="F140" t="s">
        <v>537</v>
      </c>
      <c r="G140" t="s">
        <v>57</v>
      </c>
      <c r="H140" t="s">
        <v>50</v>
      </c>
      <c r="I140" t="s">
        <v>46</v>
      </c>
      <c r="J140" t="s">
        <v>130</v>
      </c>
    </row>
    <row r="141" spans="1:10" x14ac:dyDescent="0.25">
      <c r="A141" s="1">
        <v>45215</v>
      </c>
      <c r="B141" t="s">
        <v>674</v>
      </c>
      <c r="D141">
        <v>30000</v>
      </c>
      <c r="E141">
        <v>42167919.999999993</v>
      </c>
      <c r="F141" t="s">
        <v>421</v>
      </c>
      <c r="G141" t="s">
        <v>57</v>
      </c>
      <c r="H141" t="s">
        <v>36</v>
      </c>
      <c r="I141" t="s">
        <v>46</v>
      </c>
      <c r="J141" t="s">
        <v>130</v>
      </c>
    </row>
    <row r="142" spans="1:10" x14ac:dyDescent="0.25">
      <c r="A142" s="1">
        <v>45216</v>
      </c>
      <c r="B142" t="s">
        <v>675</v>
      </c>
      <c r="D142">
        <v>30000</v>
      </c>
      <c r="E142">
        <v>42240919.999999993</v>
      </c>
      <c r="F142" t="s">
        <v>589</v>
      </c>
      <c r="G142" t="s">
        <v>29</v>
      </c>
      <c r="H142" t="s">
        <v>30</v>
      </c>
      <c r="I142" t="s">
        <v>31</v>
      </c>
      <c r="J142" t="s">
        <v>130</v>
      </c>
    </row>
    <row r="143" spans="1:10" x14ac:dyDescent="0.25">
      <c r="A143" s="1">
        <v>45217</v>
      </c>
      <c r="B143" t="s">
        <v>581</v>
      </c>
      <c r="D143">
        <v>30000</v>
      </c>
      <c r="E143">
        <v>42265919.999999993</v>
      </c>
      <c r="F143" t="s">
        <v>225</v>
      </c>
      <c r="G143" t="s">
        <v>57</v>
      </c>
      <c r="H143" t="s">
        <v>155</v>
      </c>
      <c r="I143" t="s">
        <v>46</v>
      </c>
      <c r="J143" t="s">
        <v>130</v>
      </c>
    </row>
    <row r="144" spans="1:10" x14ac:dyDescent="0.25">
      <c r="A144" s="1">
        <v>45229</v>
      </c>
      <c r="B144" t="s">
        <v>554</v>
      </c>
      <c r="D144">
        <v>30000</v>
      </c>
      <c r="E144">
        <v>42350919.999999993</v>
      </c>
      <c r="F144" t="s">
        <v>67</v>
      </c>
      <c r="G144" t="s">
        <v>29</v>
      </c>
      <c r="H144" t="s">
        <v>30</v>
      </c>
      <c r="I144" t="s">
        <v>31</v>
      </c>
      <c r="J144" t="s">
        <v>130</v>
      </c>
    </row>
    <row r="145" spans="1:10" x14ac:dyDescent="0.25">
      <c r="A145" s="1">
        <v>45221</v>
      </c>
      <c r="B145" t="s">
        <v>676</v>
      </c>
      <c r="D145">
        <v>30000</v>
      </c>
      <c r="E145">
        <v>42295919.999999993</v>
      </c>
      <c r="F145" t="s">
        <v>579</v>
      </c>
      <c r="G145" t="s">
        <v>57</v>
      </c>
      <c r="H145" t="s">
        <v>155</v>
      </c>
      <c r="I145" t="s">
        <v>46</v>
      </c>
      <c r="J145" t="s">
        <v>130</v>
      </c>
    </row>
    <row r="146" spans="1:10" x14ac:dyDescent="0.25">
      <c r="A146" s="1">
        <v>45223</v>
      </c>
      <c r="B146" t="s">
        <v>268</v>
      </c>
      <c r="D146">
        <v>30000</v>
      </c>
      <c r="E146">
        <v>42325919.999999993</v>
      </c>
      <c r="F146" t="s">
        <v>297</v>
      </c>
      <c r="G146" t="s">
        <v>29</v>
      </c>
      <c r="H146" t="s">
        <v>30</v>
      </c>
      <c r="I146" t="s">
        <v>31</v>
      </c>
      <c r="J146" t="s">
        <v>130</v>
      </c>
    </row>
    <row r="147" spans="1:10" x14ac:dyDescent="0.25">
      <c r="A147" s="1">
        <v>45229</v>
      </c>
      <c r="B147" t="s">
        <v>555</v>
      </c>
      <c r="D147">
        <v>30000</v>
      </c>
      <c r="E147">
        <v>42380919.999999993</v>
      </c>
      <c r="F147" t="s">
        <v>67</v>
      </c>
      <c r="G147" t="s">
        <v>29</v>
      </c>
      <c r="H147" t="s">
        <v>30</v>
      </c>
      <c r="I147" t="s">
        <v>31</v>
      </c>
      <c r="J147" t="s">
        <v>130</v>
      </c>
    </row>
    <row r="148" spans="1:10" x14ac:dyDescent="0.25">
      <c r="A148" s="1">
        <v>45229</v>
      </c>
      <c r="B148" t="s">
        <v>677</v>
      </c>
      <c r="D148">
        <v>30000</v>
      </c>
      <c r="E148">
        <v>42410919.999999993</v>
      </c>
      <c r="F148" t="s">
        <v>487</v>
      </c>
      <c r="G148" t="s">
        <v>57</v>
      </c>
      <c r="H148" t="s">
        <v>155</v>
      </c>
      <c r="I148" t="s">
        <v>46</v>
      </c>
      <c r="J148" t="s">
        <v>130</v>
      </c>
    </row>
    <row r="149" spans="1:10" x14ac:dyDescent="0.25">
      <c r="A149" s="1">
        <v>45232</v>
      </c>
      <c r="B149" t="s">
        <v>678</v>
      </c>
      <c r="D149">
        <v>30000</v>
      </c>
      <c r="E149">
        <v>42440919.999999993</v>
      </c>
      <c r="F149" t="s">
        <v>403</v>
      </c>
      <c r="G149" t="s">
        <v>57</v>
      </c>
      <c r="H149" t="s">
        <v>50</v>
      </c>
      <c r="I149" t="s">
        <v>46</v>
      </c>
      <c r="J149" t="s">
        <v>130</v>
      </c>
    </row>
    <row r="150" spans="1:10" x14ac:dyDescent="0.25">
      <c r="A150" s="1">
        <v>45232</v>
      </c>
      <c r="B150" t="s">
        <v>679</v>
      </c>
      <c r="D150">
        <v>30000</v>
      </c>
      <c r="E150">
        <v>42470919.999999993</v>
      </c>
      <c r="F150" t="s">
        <v>160</v>
      </c>
      <c r="G150" t="s">
        <v>29</v>
      </c>
      <c r="H150" t="s">
        <v>30</v>
      </c>
      <c r="I150" t="s">
        <v>31</v>
      </c>
      <c r="J150" t="s">
        <v>130</v>
      </c>
    </row>
    <row r="151" spans="1:10" x14ac:dyDescent="0.25">
      <c r="A151" s="1">
        <v>45236</v>
      </c>
      <c r="B151" t="s">
        <v>480</v>
      </c>
      <c r="D151">
        <v>30000</v>
      </c>
      <c r="E151">
        <v>42500919.999999993</v>
      </c>
      <c r="F151" t="s">
        <v>151</v>
      </c>
      <c r="G151" t="s">
        <v>57</v>
      </c>
      <c r="H151" t="s">
        <v>41</v>
      </c>
      <c r="I151" t="s">
        <v>31</v>
      </c>
      <c r="J151" t="s">
        <v>130</v>
      </c>
    </row>
    <row r="152" spans="1:10" x14ac:dyDescent="0.25">
      <c r="A152" s="1">
        <v>45237</v>
      </c>
      <c r="B152" t="s">
        <v>680</v>
      </c>
      <c r="D152">
        <v>30000</v>
      </c>
      <c r="E152">
        <v>42578919.999999993</v>
      </c>
      <c r="F152" t="s">
        <v>589</v>
      </c>
      <c r="G152" t="s">
        <v>29</v>
      </c>
      <c r="H152" t="s">
        <v>30</v>
      </c>
      <c r="I152" t="s">
        <v>31</v>
      </c>
      <c r="J152" t="s">
        <v>130</v>
      </c>
    </row>
    <row r="153" spans="1:10" x14ac:dyDescent="0.25">
      <c r="A153" s="1">
        <v>45237</v>
      </c>
      <c r="B153" t="s">
        <v>681</v>
      </c>
      <c r="D153">
        <v>30000</v>
      </c>
      <c r="E153">
        <v>42608919.999999993</v>
      </c>
      <c r="F153" t="s">
        <v>598</v>
      </c>
      <c r="G153" t="s">
        <v>29</v>
      </c>
      <c r="H153" t="s">
        <v>30</v>
      </c>
      <c r="I153" t="s">
        <v>31</v>
      </c>
      <c r="J153" t="s">
        <v>130</v>
      </c>
    </row>
    <row r="154" spans="1:10" x14ac:dyDescent="0.25">
      <c r="A154" s="1">
        <v>45240</v>
      </c>
      <c r="B154" t="s">
        <v>682</v>
      </c>
      <c r="D154">
        <v>30000</v>
      </c>
      <c r="E154">
        <v>42837919.999999993</v>
      </c>
      <c r="F154" t="s">
        <v>537</v>
      </c>
      <c r="G154" t="s">
        <v>57</v>
      </c>
      <c r="H154" t="s">
        <v>50</v>
      </c>
      <c r="I154" t="s">
        <v>46</v>
      </c>
      <c r="J154" t="s">
        <v>130</v>
      </c>
    </row>
    <row r="155" spans="1:10" x14ac:dyDescent="0.25">
      <c r="A155" s="1">
        <v>45240</v>
      </c>
      <c r="B155" t="s">
        <v>683</v>
      </c>
      <c r="D155">
        <v>30000</v>
      </c>
      <c r="E155">
        <v>42867919.999999993</v>
      </c>
      <c r="F155" t="s">
        <v>431</v>
      </c>
      <c r="G155" t="s">
        <v>29</v>
      </c>
      <c r="H155" t="s">
        <v>30</v>
      </c>
      <c r="I155" t="s">
        <v>31</v>
      </c>
      <c r="J155" t="s">
        <v>130</v>
      </c>
    </row>
    <row r="156" spans="1:10" x14ac:dyDescent="0.25">
      <c r="A156" s="1">
        <v>45243</v>
      </c>
      <c r="B156" t="s">
        <v>263</v>
      </c>
      <c r="D156">
        <v>30000</v>
      </c>
      <c r="E156">
        <v>42897919.999999993</v>
      </c>
      <c r="F156" t="s">
        <v>311</v>
      </c>
      <c r="G156" t="s">
        <v>29</v>
      </c>
      <c r="H156" t="s">
        <v>30</v>
      </c>
      <c r="I156" t="s">
        <v>31</v>
      </c>
      <c r="J156" t="s">
        <v>130</v>
      </c>
    </row>
    <row r="157" spans="1:10" x14ac:dyDescent="0.25">
      <c r="A157" s="1">
        <v>45248</v>
      </c>
      <c r="B157" t="s">
        <v>684</v>
      </c>
      <c r="D157">
        <v>30000</v>
      </c>
      <c r="E157">
        <v>43343919.999999985</v>
      </c>
      <c r="F157" t="s">
        <v>421</v>
      </c>
      <c r="G157" t="s">
        <v>57</v>
      </c>
      <c r="H157" t="s">
        <v>36</v>
      </c>
      <c r="I157" t="s">
        <v>37</v>
      </c>
      <c r="J157" t="s">
        <v>130</v>
      </c>
    </row>
    <row r="158" spans="1:10" x14ac:dyDescent="0.25">
      <c r="A158" s="1">
        <v>45250</v>
      </c>
      <c r="B158" t="s">
        <v>685</v>
      </c>
      <c r="D158">
        <v>30000</v>
      </c>
      <c r="E158">
        <v>43373919.999999985</v>
      </c>
      <c r="F158" t="s">
        <v>408</v>
      </c>
      <c r="G158" t="s">
        <v>29</v>
      </c>
      <c r="H158" t="s">
        <v>30</v>
      </c>
      <c r="I158" t="s">
        <v>409</v>
      </c>
      <c r="J158" t="s">
        <v>130</v>
      </c>
    </row>
    <row r="159" spans="1:10" x14ac:dyDescent="0.25">
      <c r="A159" s="1">
        <v>45257</v>
      </c>
      <c r="B159" t="s">
        <v>686</v>
      </c>
      <c r="D159">
        <v>30000</v>
      </c>
      <c r="E159">
        <v>43403919.999999985</v>
      </c>
      <c r="F159" t="s">
        <v>485</v>
      </c>
      <c r="G159" t="s">
        <v>57</v>
      </c>
      <c r="H159" t="s">
        <v>155</v>
      </c>
      <c r="I159" t="s">
        <v>46</v>
      </c>
      <c r="J159" t="s">
        <v>130</v>
      </c>
    </row>
    <row r="160" spans="1:10" x14ac:dyDescent="0.25">
      <c r="A160" s="1">
        <v>45257</v>
      </c>
      <c r="B160" t="s">
        <v>687</v>
      </c>
      <c r="D160">
        <v>30000</v>
      </c>
      <c r="E160">
        <v>43433919.999999985</v>
      </c>
      <c r="F160" t="s">
        <v>485</v>
      </c>
      <c r="G160" t="s">
        <v>57</v>
      </c>
      <c r="H160" t="s">
        <v>155</v>
      </c>
      <c r="I160" t="s">
        <v>46</v>
      </c>
      <c r="J160" t="s">
        <v>130</v>
      </c>
    </row>
    <row r="161" spans="1:10" x14ac:dyDescent="0.25">
      <c r="A161" s="1">
        <v>45257</v>
      </c>
      <c r="B161" t="s">
        <v>688</v>
      </c>
      <c r="D161">
        <v>30000</v>
      </c>
      <c r="E161">
        <v>43463919.999999985</v>
      </c>
      <c r="F161" t="s">
        <v>579</v>
      </c>
      <c r="G161" t="s">
        <v>57</v>
      </c>
      <c r="H161" t="s">
        <v>155</v>
      </c>
      <c r="I161" t="s">
        <v>46</v>
      </c>
      <c r="J161" t="s">
        <v>130</v>
      </c>
    </row>
    <row r="162" spans="1:10" x14ac:dyDescent="0.25">
      <c r="A162" s="1">
        <v>45263</v>
      </c>
      <c r="B162" t="s">
        <v>689</v>
      </c>
      <c r="D162">
        <v>30000</v>
      </c>
      <c r="E162">
        <v>43498919.999999985</v>
      </c>
      <c r="F162" t="s">
        <v>408</v>
      </c>
      <c r="G162" t="s">
        <v>29</v>
      </c>
      <c r="H162" t="s">
        <v>30</v>
      </c>
      <c r="I162" t="s">
        <v>409</v>
      </c>
      <c r="J162" t="s">
        <v>130</v>
      </c>
    </row>
    <row r="163" spans="1:10" x14ac:dyDescent="0.25">
      <c r="A163" s="1">
        <v>45264</v>
      </c>
      <c r="B163" t="s">
        <v>690</v>
      </c>
      <c r="D163">
        <v>30000</v>
      </c>
      <c r="E163">
        <v>43528919.999999985</v>
      </c>
      <c r="F163" t="s">
        <v>403</v>
      </c>
      <c r="G163" t="s">
        <v>57</v>
      </c>
      <c r="H163" t="s">
        <v>50</v>
      </c>
      <c r="I163" t="s">
        <v>46</v>
      </c>
      <c r="J163" t="s">
        <v>130</v>
      </c>
    </row>
    <row r="164" spans="1:10" x14ac:dyDescent="0.25">
      <c r="A164" s="1">
        <v>45266</v>
      </c>
      <c r="B164" t="s">
        <v>691</v>
      </c>
      <c r="D164">
        <v>30000</v>
      </c>
      <c r="E164">
        <v>43606919.999999985</v>
      </c>
      <c r="F164" t="s">
        <v>461</v>
      </c>
      <c r="G164" t="s">
        <v>57</v>
      </c>
      <c r="H164" t="s">
        <v>155</v>
      </c>
      <c r="I164" t="s">
        <v>46</v>
      </c>
      <c r="J164" t="s">
        <v>130</v>
      </c>
    </row>
    <row r="165" spans="1:10" x14ac:dyDescent="0.25">
      <c r="A165" s="1">
        <v>45266</v>
      </c>
      <c r="B165" t="s">
        <v>692</v>
      </c>
      <c r="D165">
        <v>30000</v>
      </c>
      <c r="E165">
        <v>43636919.999999985</v>
      </c>
      <c r="F165" t="s">
        <v>461</v>
      </c>
      <c r="G165" t="s">
        <v>57</v>
      </c>
      <c r="H165" t="s">
        <v>155</v>
      </c>
      <c r="I165" t="s">
        <v>46</v>
      </c>
      <c r="J165" t="s">
        <v>130</v>
      </c>
    </row>
    <row r="166" spans="1:10" x14ac:dyDescent="0.25">
      <c r="A166" s="1">
        <v>45266</v>
      </c>
      <c r="B166" t="s">
        <v>693</v>
      </c>
      <c r="D166">
        <v>35000</v>
      </c>
      <c r="E166">
        <v>43666919.999999985</v>
      </c>
      <c r="F166" t="s">
        <v>461</v>
      </c>
      <c r="G166" t="s">
        <v>57</v>
      </c>
      <c r="H166" t="s">
        <v>155</v>
      </c>
      <c r="I166" t="s">
        <v>46</v>
      </c>
      <c r="J166" t="s">
        <v>130</v>
      </c>
    </row>
    <row r="167" spans="1:10" x14ac:dyDescent="0.25">
      <c r="A167" s="1">
        <v>45272</v>
      </c>
      <c r="B167" t="s">
        <v>556</v>
      </c>
      <c r="D167">
        <v>35000</v>
      </c>
      <c r="E167">
        <v>43897919.999999985</v>
      </c>
      <c r="F167" t="s">
        <v>67</v>
      </c>
      <c r="G167" t="s">
        <v>29</v>
      </c>
      <c r="H167" t="s">
        <v>30</v>
      </c>
      <c r="I167" t="s">
        <v>31</v>
      </c>
      <c r="J167" t="s">
        <v>130</v>
      </c>
    </row>
    <row r="168" spans="1:10" x14ac:dyDescent="0.25">
      <c r="A168" s="1">
        <v>45276</v>
      </c>
      <c r="B168" t="s">
        <v>694</v>
      </c>
      <c r="D168">
        <v>35000</v>
      </c>
      <c r="E168">
        <v>44373920.999999978</v>
      </c>
      <c r="F168" t="s">
        <v>421</v>
      </c>
      <c r="G168" t="s">
        <v>57</v>
      </c>
      <c r="H168" t="s">
        <v>36</v>
      </c>
      <c r="I168" t="s">
        <v>37</v>
      </c>
      <c r="J168" t="s">
        <v>130</v>
      </c>
    </row>
    <row r="169" spans="1:10" x14ac:dyDescent="0.25">
      <c r="A169" s="1">
        <v>45277</v>
      </c>
      <c r="B169" t="s">
        <v>695</v>
      </c>
      <c r="D169">
        <v>35000</v>
      </c>
      <c r="E169">
        <v>44403920.999999978</v>
      </c>
      <c r="F169" t="s">
        <v>425</v>
      </c>
      <c r="G169" t="s">
        <v>57</v>
      </c>
      <c r="H169" t="s">
        <v>36</v>
      </c>
      <c r="I169" t="s">
        <v>37</v>
      </c>
      <c r="J169" t="s">
        <v>130</v>
      </c>
    </row>
    <row r="170" spans="1:10" x14ac:dyDescent="0.25">
      <c r="A170" s="1">
        <v>45278</v>
      </c>
      <c r="B170" t="s">
        <v>696</v>
      </c>
      <c r="D170">
        <v>35000</v>
      </c>
      <c r="E170">
        <v>44433920.999999978</v>
      </c>
      <c r="F170" t="s">
        <v>697</v>
      </c>
      <c r="G170" t="s">
        <v>57</v>
      </c>
      <c r="H170" t="s">
        <v>36</v>
      </c>
      <c r="I170" t="s">
        <v>37</v>
      </c>
      <c r="J170" t="s">
        <v>130</v>
      </c>
    </row>
    <row r="171" spans="1:10" x14ac:dyDescent="0.25">
      <c r="A171" s="1">
        <v>45278</v>
      </c>
      <c r="B171" t="s">
        <v>698</v>
      </c>
      <c r="D171">
        <v>35000</v>
      </c>
      <c r="E171">
        <v>44463920.999999978</v>
      </c>
      <c r="F171" t="s">
        <v>487</v>
      </c>
      <c r="G171" t="s">
        <v>57</v>
      </c>
      <c r="H171" t="s">
        <v>155</v>
      </c>
      <c r="I171" t="s">
        <v>46</v>
      </c>
      <c r="J171" t="s">
        <v>130</v>
      </c>
    </row>
    <row r="172" spans="1:10" x14ac:dyDescent="0.25">
      <c r="A172" s="1">
        <v>45278</v>
      </c>
      <c r="B172" t="s">
        <v>699</v>
      </c>
      <c r="D172">
        <v>35000</v>
      </c>
      <c r="E172">
        <v>44493920.999999978</v>
      </c>
      <c r="F172" t="s">
        <v>537</v>
      </c>
      <c r="G172" t="s">
        <v>57</v>
      </c>
      <c r="H172" t="s">
        <v>50</v>
      </c>
      <c r="I172" t="s">
        <v>46</v>
      </c>
      <c r="J172" t="s">
        <v>130</v>
      </c>
    </row>
    <row r="173" spans="1:10" x14ac:dyDescent="0.25">
      <c r="A173" s="1">
        <v>45279</v>
      </c>
      <c r="B173" t="s">
        <v>700</v>
      </c>
      <c r="D173">
        <v>35000</v>
      </c>
      <c r="E173">
        <v>44523920.999999978</v>
      </c>
      <c r="F173" t="s">
        <v>446</v>
      </c>
      <c r="G173" t="s">
        <v>57</v>
      </c>
      <c r="H173" t="s">
        <v>36</v>
      </c>
      <c r="I173" t="s">
        <v>37</v>
      </c>
      <c r="J173" t="s">
        <v>130</v>
      </c>
    </row>
    <row r="174" spans="1:10" x14ac:dyDescent="0.25">
      <c r="A174" s="1">
        <v>45280</v>
      </c>
      <c r="B174" t="s">
        <v>701</v>
      </c>
      <c r="D174">
        <v>35000</v>
      </c>
      <c r="E174">
        <v>44553920.999999978</v>
      </c>
      <c r="F174" t="s">
        <v>617</v>
      </c>
      <c r="G174" t="s">
        <v>57</v>
      </c>
      <c r="H174" t="s">
        <v>36</v>
      </c>
      <c r="I174" t="s">
        <v>37</v>
      </c>
      <c r="J174" t="s">
        <v>130</v>
      </c>
    </row>
    <row r="175" spans="1:10" x14ac:dyDescent="0.25">
      <c r="A175" s="1">
        <v>45281</v>
      </c>
      <c r="B175" t="s">
        <v>702</v>
      </c>
      <c r="D175">
        <v>35000</v>
      </c>
      <c r="E175">
        <v>44583920.999999978</v>
      </c>
      <c r="F175" t="s">
        <v>449</v>
      </c>
      <c r="G175" t="s">
        <v>57</v>
      </c>
      <c r="H175" t="s">
        <v>36</v>
      </c>
      <c r="I175" t="s">
        <v>37</v>
      </c>
      <c r="J175" t="s">
        <v>130</v>
      </c>
    </row>
    <row r="176" spans="1:10" x14ac:dyDescent="0.25">
      <c r="A176" s="1">
        <v>45281</v>
      </c>
      <c r="B176" t="s">
        <v>703</v>
      </c>
      <c r="D176">
        <v>35000</v>
      </c>
      <c r="E176">
        <v>44613920.999999978</v>
      </c>
      <c r="F176" t="s">
        <v>704</v>
      </c>
      <c r="G176" t="s">
        <v>57</v>
      </c>
      <c r="H176" t="s">
        <v>50</v>
      </c>
      <c r="I176" t="s">
        <v>46</v>
      </c>
      <c r="J176" t="s">
        <v>130</v>
      </c>
    </row>
    <row r="177" spans="1:10" x14ac:dyDescent="0.25">
      <c r="A177" s="1">
        <v>45287</v>
      </c>
      <c r="B177" t="s">
        <v>705</v>
      </c>
      <c r="D177">
        <v>35000</v>
      </c>
      <c r="E177">
        <v>44768920.999999978</v>
      </c>
      <c r="F177" t="s">
        <v>160</v>
      </c>
      <c r="G177" t="s">
        <v>29</v>
      </c>
      <c r="H177" t="s">
        <v>30</v>
      </c>
      <c r="I177" t="s">
        <v>31</v>
      </c>
      <c r="J177" t="s">
        <v>130</v>
      </c>
    </row>
    <row r="178" spans="1:10" x14ac:dyDescent="0.25">
      <c r="A178" s="1">
        <v>45288</v>
      </c>
      <c r="B178" t="s">
        <v>706</v>
      </c>
      <c r="D178">
        <v>35000</v>
      </c>
      <c r="E178">
        <v>44798920.999999978</v>
      </c>
      <c r="F178" t="s">
        <v>579</v>
      </c>
      <c r="G178" t="s">
        <v>57</v>
      </c>
      <c r="H178" t="s">
        <v>155</v>
      </c>
      <c r="I178" t="s">
        <v>46</v>
      </c>
      <c r="J178" t="s">
        <v>130</v>
      </c>
    </row>
    <row r="179" spans="1:10" x14ac:dyDescent="0.25">
      <c r="A179" s="1">
        <v>45272</v>
      </c>
      <c r="B179" t="s">
        <v>707</v>
      </c>
      <c r="D179">
        <v>35000</v>
      </c>
      <c r="E179">
        <v>43927920.999999985</v>
      </c>
      <c r="F179" t="s">
        <v>598</v>
      </c>
      <c r="G179" t="s">
        <v>29</v>
      </c>
      <c r="H179" t="s">
        <v>30</v>
      </c>
      <c r="I179" t="s">
        <v>31</v>
      </c>
      <c r="J179" t="s">
        <v>130</v>
      </c>
    </row>
    <row r="180" spans="1:10" x14ac:dyDescent="0.25">
      <c r="A180" s="1">
        <v>45239</v>
      </c>
      <c r="B180" t="s">
        <v>708</v>
      </c>
      <c r="D180">
        <v>48000</v>
      </c>
      <c r="E180">
        <v>42736919.999999993</v>
      </c>
      <c r="G180" t="s">
        <v>29</v>
      </c>
      <c r="H180" t="s">
        <v>30</v>
      </c>
      <c r="I180" t="s">
        <v>409</v>
      </c>
      <c r="J180" t="s">
        <v>130</v>
      </c>
    </row>
    <row r="181" spans="1:10" x14ac:dyDescent="0.25">
      <c r="A181" s="1">
        <v>45244</v>
      </c>
      <c r="B181" t="s">
        <v>139</v>
      </c>
      <c r="D181">
        <v>39666.666666666664</v>
      </c>
      <c r="E181">
        <v>42937586.666666657</v>
      </c>
      <c r="F181" t="s">
        <v>360</v>
      </c>
      <c r="G181" t="s">
        <v>29</v>
      </c>
      <c r="H181" t="s">
        <v>30</v>
      </c>
      <c r="I181" t="s">
        <v>31</v>
      </c>
      <c r="J181" t="s">
        <v>437</v>
      </c>
    </row>
    <row r="182" spans="1:10" x14ac:dyDescent="0.25">
      <c r="A182" s="1">
        <v>45244</v>
      </c>
      <c r="B182" t="s">
        <v>662</v>
      </c>
      <c r="D182">
        <v>39666.666666666664</v>
      </c>
      <c r="E182">
        <v>42977253.333333321</v>
      </c>
      <c r="F182" t="s">
        <v>362</v>
      </c>
      <c r="G182" t="s">
        <v>29</v>
      </c>
      <c r="H182" t="s">
        <v>30</v>
      </c>
      <c r="I182" t="s">
        <v>31</v>
      </c>
      <c r="J182" t="s">
        <v>437</v>
      </c>
    </row>
    <row r="183" spans="1:10" x14ac:dyDescent="0.25">
      <c r="A183" s="1">
        <v>45244</v>
      </c>
      <c r="B183" t="s">
        <v>709</v>
      </c>
      <c r="D183">
        <v>39666.666666666664</v>
      </c>
      <c r="E183">
        <v>43016919.999999985</v>
      </c>
      <c r="F183" t="s">
        <v>364</v>
      </c>
      <c r="G183" t="s">
        <v>29</v>
      </c>
      <c r="H183" t="s">
        <v>30</v>
      </c>
      <c r="I183" t="s">
        <v>31</v>
      </c>
      <c r="J183" t="s">
        <v>437</v>
      </c>
    </row>
    <row r="184" spans="1:10" x14ac:dyDescent="0.25">
      <c r="A184" s="1">
        <v>45205</v>
      </c>
      <c r="B184" t="s">
        <v>204</v>
      </c>
      <c r="D184">
        <v>48000</v>
      </c>
      <c r="E184">
        <v>41528894.999999993</v>
      </c>
      <c r="F184" t="s">
        <v>104</v>
      </c>
      <c r="G184" t="s">
        <v>57</v>
      </c>
      <c r="H184" t="s">
        <v>45</v>
      </c>
      <c r="I184" t="s">
        <v>46</v>
      </c>
      <c r="J184" t="s">
        <v>130</v>
      </c>
    </row>
    <row r="185" spans="1:10" x14ac:dyDescent="0.25">
      <c r="A185" s="1">
        <v>45216</v>
      </c>
      <c r="B185" t="s">
        <v>710</v>
      </c>
      <c r="D185">
        <v>48000</v>
      </c>
      <c r="E185">
        <v>42215919.999999993</v>
      </c>
      <c r="F185" t="s">
        <v>411</v>
      </c>
      <c r="G185" t="s">
        <v>29</v>
      </c>
      <c r="H185" t="s">
        <v>50</v>
      </c>
      <c r="I185" t="s">
        <v>46</v>
      </c>
      <c r="J185" t="s">
        <v>130</v>
      </c>
    </row>
    <row r="186" spans="1:10" x14ac:dyDescent="0.25">
      <c r="A186" s="1">
        <v>45237</v>
      </c>
      <c r="B186" t="s">
        <v>711</v>
      </c>
      <c r="D186">
        <v>48000</v>
      </c>
      <c r="E186">
        <v>42548919.999999993</v>
      </c>
      <c r="F186" t="s">
        <v>411</v>
      </c>
      <c r="G186" t="s">
        <v>29</v>
      </c>
      <c r="H186" t="s">
        <v>50</v>
      </c>
      <c r="I186" t="s">
        <v>46</v>
      </c>
      <c r="J186" t="s">
        <v>130</v>
      </c>
    </row>
    <row r="187" spans="1:10" x14ac:dyDescent="0.25">
      <c r="A187" s="1">
        <v>45265</v>
      </c>
      <c r="B187" t="s">
        <v>712</v>
      </c>
      <c r="D187">
        <v>48000</v>
      </c>
      <c r="E187">
        <v>43576919.999999985</v>
      </c>
      <c r="F187" t="s">
        <v>411</v>
      </c>
      <c r="G187" t="s">
        <v>29</v>
      </c>
      <c r="H187" t="s">
        <v>50</v>
      </c>
      <c r="I187" t="s">
        <v>46</v>
      </c>
      <c r="J187" t="s">
        <v>130</v>
      </c>
    </row>
    <row r="188" spans="1:10" x14ac:dyDescent="0.25">
      <c r="A188" s="1">
        <v>45207</v>
      </c>
      <c r="B188" t="s">
        <v>713</v>
      </c>
      <c r="D188">
        <v>66000</v>
      </c>
      <c r="E188">
        <v>41577894.999999993</v>
      </c>
      <c r="F188" t="s">
        <v>411</v>
      </c>
      <c r="G188" t="s">
        <v>29</v>
      </c>
      <c r="H188" t="s">
        <v>50</v>
      </c>
      <c r="I188" t="s">
        <v>46</v>
      </c>
      <c r="J188" t="s">
        <v>130</v>
      </c>
    </row>
    <row r="189" spans="1:10" x14ac:dyDescent="0.25">
      <c r="A189" s="1">
        <v>45239</v>
      </c>
      <c r="B189" t="s">
        <v>714</v>
      </c>
      <c r="D189">
        <v>66000</v>
      </c>
      <c r="E189">
        <v>42802919.999999993</v>
      </c>
      <c r="F189" t="s">
        <v>565</v>
      </c>
      <c r="G189" t="s">
        <v>29</v>
      </c>
      <c r="H189" t="s">
        <v>50</v>
      </c>
      <c r="I189" t="s">
        <v>46</v>
      </c>
      <c r="J189" t="s">
        <v>130</v>
      </c>
    </row>
    <row r="190" spans="1:10" x14ac:dyDescent="0.25">
      <c r="A190" s="1">
        <v>45268</v>
      </c>
      <c r="B190" t="s">
        <v>715</v>
      </c>
      <c r="D190">
        <v>66000</v>
      </c>
      <c r="E190">
        <v>43742919.999999985</v>
      </c>
      <c r="F190" t="s">
        <v>565</v>
      </c>
      <c r="G190" t="s">
        <v>29</v>
      </c>
      <c r="H190" t="s">
        <v>50</v>
      </c>
      <c r="I190" t="s">
        <v>46</v>
      </c>
      <c r="J190" t="s">
        <v>130</v>
      </c>
    </row>
    <row r="191" spans="1:10" x14ac:dyDescent="0.25">
      <c r="A191" s="1">
        <v>45237</v>
      </c>
      <c r="B191" t="s">
        <v>716</v>
      </c>
      <c r="D191">
        <v>105000</v>
      </c>
      <c r="E191">
        <v>42698919.999999993</v>
      </c>
      <c r="F191" t="s">
        <v>717</v>
      </c>
      <c r="G191" t="s">
        <v>57</v>
      </c>
      <c r="H191" t="s">
        <v>50</v>
      </c>
      <c r="I191" t="s">
        <v>46</v>
      </c>
      <c r="J191" t="s">
        <v>32</v>
      </c>
    </row>
    <row r="192" spans="1:10" x14ac:dyDescent="0.25">
      <c r="A192" s="1">
        <v>45209</v>
      </c>
      <c r="B192" t="s">
        <v>718</v>
      </c>
      <c r="D192">
        <v>105000</v>
      </c>
      <c r="E192">
        <v>41676894.999999993</v>
      </c>
      <c r="F192" t="s">
        <v>475</v>
      </c>
      <c r="G192" t="s">
        <v>57</v>
      </c>
      <c r="H192" t="s">
        <v>30</v>
      </c>
      <c r="I192" t="s">
        <v>31</v>
      </c>
      <c r="J192" t="s">
        <v>130</v>
      </c>
    </row>
    <row r="193" spans="1:10" x14ac:dyDescent="0.25">
      <c r="A193" s="1">
        <v>45213</v>
      </c>
      <c r="B193" t="s">
        <v>138</v>
      </c>
      <c r="D193">
        <v>105000</v>
      </c>
      <c r="E193">
        <v>41944919.999999993</v>
      </c>
      <c r="F193" t="s">
        <v>360</v>
      </c>
      <c r="G193" t="s">
        <v>57</v>
      </c>
      <c r="H193" t="s">
        <v>30</v>
      </c>
      <c r="I193" t="s">
        <v>31</v>
      </c>
      <c r="J193" t="s">
        <v>130</v>
      </c>
    </row>
    <row r="194" spans="1:10" x14ac:dyDescent="0.25">
      <c r="A194" s="1">
        <v>45213</v>
      </c>
      <c r="B194" t="s">
        <v>644</v>
      </c>
      <c r="D194">
        <v>105000</v>
      </c>
      <c r="E194">
        <v>42043919.999999993</v>
      </c>
      <c r="F194" t="s">
        <v>362</v>
      </c>
      <c r="G194" t="s">
        <v>57</v>
      </c>
      <c r="H194" t="s">
        <v>30</v>
      </c>
      <c r="I194" t="s">
        <v>31</v>
      </c>
      <c r="J194" t="s">
        <v>130</v>
      </c>
    </row>
    <row r="195" spans="1:10" x14ac:dyDescent="0.25">
      <c r="A195" s="1">
        <v>45213</v>
      </c>
      <c r="B195" t="s">
        <v>656</v>
      </c>
      <c r="D195">
        <v>105000</v>
      </c>
      <c r="E195">
        <v>42142919.999999993</v>
      </c>
      <c r="F195" t="s">
        <v>364</v>
      </c>
      <c r="G195" t="s">
        <v>57</v>
      </c>
      <c r="H195" t="s">
        <v>30</v>
      </c>
      <c r="I195" t="s">
        <v>31</v>
      </c>
      <c r="J195" t="s">
        <v>130</v>
      </c>
    </row>
    <row r="196" spans="1:10" x14ac:dyDescent="0.25">
      <c r="A196" s="1">
        <v>45244</v>
      </c>
      <c r="B196" t="s">
        <v>140</v>
      </c>
      <c r="D196">
        <v>105000</v>
      </c>
      <c r="E196">
        <v>43115919.999999985</v>
      </c>
      <c r="F196" t="s">
        <v>360</v>
      </c>
      <c r="G196" t="s">
        <v>57</v>
      </c>
      <c r="H196" t="s">
        <v>30</v>
      </c>
      <c r="I196" t="s">
        <v>31</v>
      </c>
      <c r="J196" t="s">
        <v>130</v>
      </c>
    </row>
    <row r="197" spans="1:10" x14ac:dyDescent="0.25">
      <c r="A197" s="1">
        <v>45244</v>
      </c>
      <c r="B197" t="s">
        <v>663</v>
      </c>
      <c r="D197">
        <v>105000</v>
      </c>
      <c r="E197">
        <v>43214919.999999985</v>
      </c>
      <c r="F197" t="s">
        <v>362</v>
      </c>
      <c r="G197" t="s">
        <v>57</v>
      </c>
      <c r="H197" t="s">
        <v>30</v>
      </c>
      <c r="I197" t="s">
        <v>31</v>
      </c>
      <c r="J197" t="s">
        <v>130</v>
      </c>
    </row>
    <row r="198" spans="1:10" x14ac:dyDescent="0.25">
      <c r="A198" s="1">
        <v>45244</v>
      </c>
      <c r="B198" t="s">
        <v>653</v>
      </c>
      <c r="D198">
        <v>105000</v>
      </c>
      <c r="E198">
        <v>43313919.999999985</v>
      </c>
      <c r="F198" t="s">
        <v>364</v>
      </c>
      <c r="G198" t="s">
        <v>57</v>
      </c>
      <c r="H198" t="s">
        <v>30</v>
      </c>
      <c r="I198" t="s">
        <v>31</v>
      </c>
      <c r="J198" t="s">
        <v>130</v>
      </c>
    </row>
    <row r="199" spans="1:10" x14ac:dyDescent="0.25">
      <c r="A199" s="1">
        <v>45275</v>
      </c>
      <c r="B199" t="s">
        <v>141</v>
      </c>
      <c r="D199">
        <v>119000</v>
      </c>
      <c r="E199">
        <v>44105920.999999978</v>
      </c>
      <c r="F199" t="s">
        <v>360</v>
      </c>
      <c r="G199" t="s">
        <v>29</v>
      </c>
      <c r="H199" t="s">
        <v>30</v>
      </c>
      <c r="I199" t="s">
        <v>31</v>
      </c>
      <c r="J199" t="s">
        <v>130</v>
      </c>
    </row>
    <row r="200" spans="1:10" x14ac:dyDescent="0.25">
      <c r="A200" s="1">
        <v>45275</v>
      </c>
      <c r="B200" t="s">
        <v>709</v>
      </c>
      <c r="D200">
        <v>119000</v>
      </c>
      <c r="E200">
        <v>44224920.999999978</v>
      </c>
      <c r="F200" t="s">
        <v>362</v>
      </c>
      <c r="G200" t="s">
        <v>29</v>
      </c>
      <c r="H200" t="s">
        <v>30</v>
      </c>
      <c r="I200" t="s">
        <v>31</v>
      </c>
      <c r="J200" t="s">
        <v>130</v>
      </c>
    </row>
    <row r="201" spans="1:10" x14ac:dyDescent="0.25">
      <c r="A201" s="1">
        <v>45275</v>
      </c>
      <c r="B201" t="s">
        <v>666</v>
      </c>
      <c r="D201">
        <v>119000</v>
      </c>
      <c r="E201">
        <v>44343920.999999978</v>
      </c>
      <c r="F201" t="s">
        <v>364</v>
      </c>
      <c r="G201" t="s">
        <v>29</v>
      </c>
      <c r="H201" t="s">
        <v>30</v>
      </c>
      <c r="I201" t="s">
        <v>31</v>
      </c>
      <c r="J201" t="s">
        <v>130</v>
      </c>
    </row>
    <row r="202" spans="1:10" x14ac:dyDescent="0.25">
      <c r="A202" s="1">
        <v>45272</v>
      </c>
      <c r="B202" t="s">
        <v>719</v>
      </c>
      <c r="D202">
        <v>125000</v>
      </c>
      <c r="E202">
        <v>43867919.999999985</v>
      </c>
      <c r="F202" t="s">
        <v>720</v>
      </c>
      <c r="G202" t="s">
        <v>29</v>
      </c>
      <c r="H202" t="s">
        <v>36</v>
      </c>
      <c r="I202" t="s">
        <v>37</v>
      </c>
      <c r="J202" t="s">
        <v>32</v>
      </c>
    </row>
    <row r="203" spans="1:10" x14ac:dyDescent="0.25">
      <c r="A203" s="1">
        <v>45287</v>
      </c>
      <c r="B203" t="s">
        <v>721</v>
      </c>
      <c r="D203">
        <v>125000</v>
      </c>
      <c r="E203">
        <v>44738920.999999978</v>
      </c>
      <c r="F203" t="s">
        <v>722</v>
      </c>
      <c r="G203" t="s">
        <v>29</v>
      </c>
      <c r="H203" t="s">
        <v>36</v>
      </c>
      <c r="I203" t="s">
        <v>37</v>
      </c>
      <c r="J203" t="s">
        <v>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2278-AC48-4BA3-B594-5FADA826766E}">
  <dimension ref="A1:Z319"/>
  <sheetViews>
    <sheetView workbookViewId="0">
      <selection sqref="A1:Z319"/>
    </sheetView>
  </sheetViews>
  <sheetFormatPr defaultRowHeight="15" x14ac:dyDescent="0.25"/>
  <cols>
    <col min="1" max="1" width="9.5703125" bestFit="1" customWidth="1"/>
    <col min="2" max="2" width="81.140625" bestFit="1" customWidth="1"/>
    <col min="3" max="3" width="12.28515625" bestFit="1" customWidth="1"/>
    <col min="4" max="5" width="12" bestFit="1" customWidth="1"/>
    <col min="6" max="6" width="13" bestFit="1" customWidth="1"/>
    <col min="7" max="7" width="12.28515625" bestFit="1" customWidth="1"/>
    <col min="8" max="8" width="10.85546875" bestFit="1" customWidth="1"/>
    <col min="9" max="9" width="15.5703125" bestFit="1" customWidth="1"/>
    <col min="10" max="10" width="22" bestFit="1" customWidth="1"/>
    <col min="11" max="26" width="12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44927</v>
      </c>
      <c r="B2" t="s">
        <v>426</v>
      </c>
      <c r="D2">
        <v>25000</v>
      </c>
      <c r="E2">
        <v>22034100</v>
      </c>
      <c r="F2" t="s">
        <v>262</v>
      </c>
      <c r="G2" t="s">
        <v>29</v>
      </c>
      <c r="H2" t="s">
        <v>30</v>
      </c>
      <c r="I2" t="s">
        <v>31</v>
      </c>
      <c r="J2" t="s">
        <v>130</v>
      </c>
    </row>
    <row r="3" spans="1:26" x14ac:dyDescent="0.25">
      <c r="A3" s="1">
        <v>44928</v>
      </c>
      <c r="B3" t="s">
        <v>283</v>
      </c>
      <c r="D3">
        <v>25000</v>
      </c>
      <c r="E3">
        <v>22059100</v>
      </c>
      <c r="F3" t="s">
        <v>175</v>
      </c>
      <c r="G3" t="s">
        <v>57</v>
      </c>
      <c r="H3" t="s">
        <v>36</v>
      </c>
      <c r="I3" t="s">
        <v>37</v>
      </c>
      <c r="J3" t="s">
        <v>130</v>
      </c>
    </row>
    <row r="4" spans="1:26" x14ac:dyDescent="0.25">
      <c r="A4" s="1">
        <v>44929</v>
      </c>
      <c r="B4" t="s">
        <v>427</v>
      </c>
      <c r="D4">
        <v>25000</v>
      </c>
      <c r="E4">
        <v>22084100</v>
      </c>
      <c r="F4" t="s">
        <v>421</v>
      </c>
      <c r="G4" t="s">
        <v>57</v>
      </c>
      <c r="H4" t="s">
        <v>36</v>
      </c>
      <c r="I4" t="s">
        <v>46</v>
      </c>
      <c r="J4" t="s">
        <v>130</v>
      </c>
    </row>
    <row r="5" spans="1:26" x14ac:dyDescent="0.25">
      <c r="A5" s="1">
        <v>44930</v>
      </c>
      <c r="B5" t="s">
        <v>428</v>
      </c>
      <c r="D5">
        <v>99000</v>
      </c>
      <c r="E5">
        <v>22183100</v>
      </c>
      <c r="F5" t="s">
        <v>172</v>
      </c>
      <c r="G5" t="s">
        <v>57</v>
      </c>
      <c r="H5" t="s">
        <v>30</v>
      </c>
      <c r="I5" t="s">
        <v>31</v>
      </c>
      <c r="J5" t="s">
        <v>130</v>
      </c>
    </row>
    <row r="6" spans="1:26" x14ac:dyDescent="0.25">
      <c r="A6" s="1">
        <v>44930</v>
      </c>
      <c r="B6" t="s">
        <v>304</v>
      </c>
      <c r="D6">
        <v>99000</v>
      </c>
      <c r="E6">
        <v>22282100</v>
      </c>
      <c r="F6" t="s">
        <v>180</v>
      </c>
      <c r="G6" t="s">
        <v>57</v>
      </c>
      <c r="H6" t="s">
        <v>41</v>
      </c>
      <c r="I6" t="s">
        <v>31</v>
      </c>
      <c r="J6" t="s">
        <v>130</v>
      </c>
    </row>
    <row r="7" spans="1:26" x14ac:dyDescent="0.25">
      <c r="A7" s="1">
        <v>44931</v>
      </c>
      <c r="B7" t="s">
        <v>429</v>
      </c>
      <c r="D7">
        <v>38000</v>
      </c>
      <c r="E7">
        <v>22320100</v>
      </c>
      <c r="F7" t="s">
        <v>147</v>
      </c>
      <c r="G7" t="s">
        <v>57</v>
      </c>
      <c r="H7" t="s">
        <v>36</v>
      </c>
      <c r="I7" t="s">
        <v>37</v>
      </c>
      <c r="J7" t="s">
        <v>130</v>
      </c>
    </row>
    <row r="8" spans="1:26" x14ac:dyDescent="0.25">
      <c r="A8" s="1">
        <v>44931</v>
      </c>
      <c r="B8" t="s">
        <v>430</v>
      </c>
      <c r="D8">
        <v>25000</v>
      </c>
      <c r="E8">
        <v>22345100</v>
      </c>
      <c r="F8" t="s">
        <v>431</v>
      </c>
      <c r="G8" t="s">
        <v>29</v>
      </c>
      <c r="H8" t="s">
        <v>432</v>
      </c>
      <c r="I8" t="s">
        <v>409</v>
      </c>
      <c r="J8" t="s">
        <v>130</v>
      </c>
    </row>
    <row r="9" spans="1:26" x14ac:dyDescent="0.25">
      <c r="A9" s="1">
        <v>44931</v>
      </c>
      <c r="B9" t="s">
        <v>433</v>
      </c>
      <c r="D9">
        <v>25000</v>
      </c>
      <c r="E9">
        <v>22370100</v>
      </c>
      <c r="F9" t="s">
        <v>431</v>
      </c>
      <c r="G9" t="s">
        <v>29</v>
      </c>
      <c r="H9" t="s">
        <v>432</v>
      </c>
      <c r="I9" t="s">
        <v>409</v>
      </c>
      <c r="J9" t="s">
        <v>130</v>
      </c>
    </row>
    <row r="10" spans="1:26" x14ac:dyDescent="0.25">
      <c r="A10" s="1">
        <v>44931</v>
      </c>
      <c r="B10" t="s">
        <v>434</v>
      </c>
      <c r="D10">
        <v>35000</v>
      </c>
      <c r="E10">
        <v>22405100</v>
      </c>
      <c r="F10" t="s">
        <v>431</v>
      </c>
      <c r="G10" t="s">
        <v>29</v>
      </c>
      <c r="H10" t="s">
        <v>432</v>
      </c>
      <c r="I10" t="s">
        <v>409</v>
      </c>
      <c r="J10" t="s">
        <v>130</v>
      </c>
    </row>
    <row r="11" spans="1:26" x14ac:dyDescent="0.25">
      <c r="A11" s="1">
        <v>44933</v>
      </c>
      <c r="B11" t="s">
        <v>435</v>
      </c>
      <c r="D11">
        <v>25000</v>
      </c>
      <c r="E11">
        <v>22430100</v>
      </c>
      <c r="F11" t="s">
        <v>160</v>
      </c>
      <c r="G11" t="s">
        <v>29</v>
      </c>
      <c r="H11" t="s">
        <v>30</v>
      </c>
      <c r="I11" t="s">
        <v>31</v>
      </c>
      <c r="J11" t="s">
        <v>130</v>
      </c>
    </row>
    <row r="12" spans="1:26" x14ac:dyDescent="0.25">
      <c r="A12" s="1">
        <v>44936</v>
      </c>
      <c r="B12" t="s">
        <v>436</v>
      </c>
      <c r="D12">
        <v>4308.3333333333003</v>
      </c>
      <c r="E12">
        <v>22434408.333333332</v>
      </c>
      <c r="F12" t="s">
        <v>360</v>
      </c>
      <c r="G12" t="s">
        <v>29</v>
      </c>
      <c r="H12" t="s">
        <v>30</v>
      </c>
      <c r="I12" t="s">
        <v>409</v>
      </c>
      <c r="J12" t="s">
        <v>437</v>
      </c>
    </row>
    <row r="13" spans="1:26" x14ac:dyDescent="0.25">
      <c r="A13" s="1">
        <v>44936</v>
      </c>
      <c r="B13" t="s">
        <v>438</v>
      </c>
      <c r="D13">
        <v>4308.3333333333003</v>
      </c>
      <c r="E13">
        <v>22438716.666666664</v>
      </c>
      <c r="F13" t="s">
        <v>362</v>
      </c>
      <c r="G13" t="s">
        <v>29</v>
      </c>
      <c r="H13" t="s">
        <v>30</v>
      </c>
      <c r="I13" t="s">
        <v>409</v>
      </c>
      <c r="J13" t="s">
        <v>437</v>
      </c>
    </row>
    <row r="14" spans="1:26" x14ac:dyDescent="0.25">
      <c r="A14" s="1">
        <v>44936</v>
      </c>
      <c r="B14" t="s">
        <v>308</v>
      </c>
      <c r="D14">
        <v>4308.3333333333003</v>
      </c>
      <c r="E14">
        <v>22443024.999999996</v>
      </c>
      <c r="F14" t="s">
        <v>364</v>
      </c>
      <c r="G14" t="s">
        <v>29</v>
      </c>
      <c r="H14" t="s">
        <v>30</v>
      </c>
      <c r="I14" t="s">
        <v>409</v>
      </c>
      <c r="J14" t="s">
        <v>437</v>
      </c>
    </row>
    <row r="15" spans="1:26" x14ac:dyDescent="0.25">
      <c r="A15" s="1">
        <v>44936</v>
      </c>
      <c r="B15" t="s">
        <v>439</v>
      </c>
      <c r="D15">
        <v>5000</v>
      </c>
      <c r="E15">
        <v>22448024.999999996</v>
      </c>
      <c r="F15" t="s">
        <v>360</v>
      </c>
      <c r="G15" t="s">
        <v>29</v>
      </c>
      <c r="H15" t="s">
        <v>30</v>
      </c>
      <c r="I15" t="s">
        <v>409</v>
      </c>
      <c r="J15" t="s">
        <v>437</v>
      </c>
    </row>
    <row r="16" spans="1:26" x14ac:dyDescent="0.25">
      <c r="A16" s="1">
        <v>44936</v>
      </c>
      <c r="B16" t="s">
        <v>440</v>
      </c>
      <c r="D16">
        <v>5000</v>
      </c>
      <c r="E16">
        <v>22453024.999999996</v>
      </c>
      <c r="F16" t="s">
        <v>360</v>
      </c>
      <c r="G16" t="s">
        <v>29</v>
      </c>
      <c r="H16" t="s">
        <v>30</v>
      </c>
      <c r="I16" t="s">
        <v>409</v>
      </c>
      <c r="J16" t="s">
        <v>437</v>
      </c>
    </row>
    <row r="17" spans="1:10" x14ac:dyDescent="0.25">
      <c r="A17" s="1">
        <v>44936</v>
      </c>
      <c r="B17" t="s">
        <v>441</v>
      </c>
      <c r="D17">
        <v>5000</v>
      </c>
      <c r="E17">
        <v>22458024.999999996</v>
      </c>
      <c r="F17" t="s">
        <v>360</v>
      </c>
      <c r="G17" t="s">
        <v>29</v>
      </c>
      <c r="H17" t="s">
        <v>30</v>
      </c>
      <c r="I17" t="s">
        <v>409</v>
      </c>
      <c r="J17" t="s">
        <v>437</v>
      </c>
    </row>
    <row r="18" spans="1:10" x14ac:dyDescent="0.25">
      <c r="A18" s="1">
        <v>44936</v>
      </c>
      <c r="B18" t="s">
        <v>442</v>
      </c>
      <c r="D18">
        <v>5000</v>
      </c>
      <c r="E18">
        <v>22463024.999999996</v>
      </c>
      <c r="F18" t="s">
        <v>362</v>
      </c>
      <c r="G18" t="s">
        <v>29</v>
      </c>
      <c r="H18" t="s">
        <v>30</v>
      </c>
      <c r="I18" t="s">
        <v>409</v>
      </c>
      <c r="J18" t="s">
        <v>437</v>
      </c>
    </row>
    <row r="19" spans="1:10" x14ac:dyDescent="0.25">
      <c r="A19" s="1">
        <v>44936</v>
      </c>
      <c r="B19" t="s">
        <v>111</v>
      </c>
      <c r="D19">
        <v>5000</v>
      </c>
      <c r="E19">
        <v>22468024.999999996</v>
      </c>
      <c r="F19" t="s">
        <v>362</v>
      </c>
      <c r="G19" t="s">
        <v>29</v>
      </c>
      <c r="H19" t="s">
        <v>30</v>
      </c>
      <c r="I19" t="s">
        <v>409</v>
      </c>
      <c r="J19" t="s">
        <v>437</v>
      </c>
    </row>
    <row r="20" spans="1:10" x14ac:dyDescent="0.25">
      <c r="A20" s="1">
        <v>44936</v>
      </c>
      <c r="B20" t="s">
        <v>307</v>
      </c>
      <c r="D20">
        <v>5000</v>
      </c>
      <c r="E20">
        <v>22473024.999999996</v>
      </c>
      <c r="F20" t="s">
        <v>362</v>
      </c>
      <c r="G20" t="s">
        <v>29</v>
      </c>
      <c r="H20" t="s">
        <v>30</v>
      </c>
      <c r="I20" t="s">
        <v>409</v>
      </c>
      <c r="J20" t="s">
        <v>437</v>
      </c>
    </row>
    <row r="21" spans="1:10" x14ac:dyDescent="0.25">
      <c r="A21" s="1">
        <v>44936</v>
      </c>
      <c r="B21" t="s">
        <v>414</v>
      </c>
      <c r="D21">
        <v>5000</v>
      </c>
      <c r="E21">
        <v>22478024.999999996</v>
      </c>
      <c r="F21" t="s">
        <v>364</v>
      </c>
      <c r="G21" t="s">
        <v>29</v>
      </c>
      <c r="H21" t="s">
        <v>30</v>
      </c>
      <c r="I21" t="s">
        <v>409</v>
      </c>
      <c r="J21" t="s">
        <v>437</v>
      </c>
    </row>
    <row r="22" spans="1:10" x14ac:dyDescent="0.25">
      <c r="A22" s="1">
        <v>44936</v>
      </c>
      <c r="B22" t="s">
        <v>443</v>
      </c>
      <c r="D22">
        <v>5000</v>
      </c>
      <c r="E22">
        <v>22483024.999999996</v>
      </c>
      <c r="F22" t="s">
        <v>364</v>
      </c>
      <c r="G22" t="s">
        <v>29</v>
      </c>
      <c r="H22" t="s">
        <v>30</v>
      </c>
      <c r="I22" t="s">
        <v>409</v>
      </c>
      <c r="J22" t="s">
        <v>437</v>
      </c>
    </row>
    <row r="23" spans="1:10" x14ac:dyDescent="0.25">
      <c r="A23" s="1">
        <v>44936</v>
      </c>
      <c r="B23" t="s">
        <v>444</v>
      </c>
      <c r="D23">
        <v>5000</v>
      </c>
      <c r="E23">
        <v>22488024.999999996</v>
      </c>
      <c r="F23" t="s">
        <v>364</v>
      </c>
      <c r="G23" t="s">
        <v>29</v>
      </c>
      <c r="H23" t="s">
        <v>30</v>
      </c>
      <c r="I23" t="s">
        <v>409</v>
      </c>
      <c r="J23" t="s">
        <v>437</v>
      </c>
    </row>
    <row r="24" spans="1:10" x14ac:dyDescent="0.25">
      <c r="A24" s="1">
        <v>44936</v>
      </c>
      <c r="B24" t="s">
        <v>445</v>
      </c>
      <c r="D24">
        <v>110000</v>
      </c>
      <c r="E24">
        <v>22598024.999999996</v>
      </c>
      <c r="F24" t="s">
        <v>446</v>
      </c>
      <c r="G24" t="s">
        <v>57</v>
      </c>
      <c r="H24" t="s">
        <v>155</v>
      </c>
      <c r="I24" t="s">
        <v>46</v>
      </c>
      <c r="J24" t="s">
        <v>32</v>
      </c>
    </row>
    <row r="25" spans="1:10" x14ac:dyDescent="0.25">
      <c r="A25" s="1">
        <v>44936</v>
      </c>
      <c r="B25" t="s">
        <v>170</v>
      </c>
      <c r="D25">
        <v>25000</v>
      </c>
      <c r="E25">
        <v>22623024.999999996</v>
      </c>
      <c r="F25" t="s">
        <v>67</v>
      </c>
      <c r="G25" t="s">
        <v>29</v>
      </c>
      <c r="H25" t="s">
        <v>30</v>
      </c>
      <c r="I25" t="s">
        <v>31</v>
      </c>
      <c r="J25" t="s">
        <v>130</v>
      </c>
    </row>
    <row r="26" spans="1:10" x14ac:dyDescent="0.25">
      <c r="A26" s="1">
        <v>44937</v>
      </c>
      <c r="B26" t="s">
        <v>447</v>
      </c>
      <c r="D26">
        <v>25000</v>
      </c>
      <c r="E26">
        <v>22648024.999999996</v>
      </c>
      <c r="F26" t="s">
        <v>166</v>
      </c>
      <c r="G26" t="s">
        <v>29</v>
      </c>
      <c r="H26" t="s">
        <v>36</v>
      </c>
      <c r="I26" t="s">
        <v>37</v>
      </c>
      <c r="J26" t="s">
        <v>130</v>
      </c>
    </row>
    <row r="27" spans="1:10" x14ac:dyDescent="0.25">
      <c r="A27" s="1">
        <v>44937</v>
      </c>
      <c r="B27" t="s">
        <v>65</v>
      </c>
      <c r="D27">
        <v>25000</v>
      </c>
      <c r="E27">
        <v>22673024.999999996</v>
      </c>
      <c r="F27" t="s">
        <v>166</v>
      </c>
      <c r="G27" t="s">
        <v>29</v>
      </c>
      <c r="H27" t="s">
        <v>36</v>
      </c>
      <c r="I27" t="s">
        <v>37</v>
      </c>
      <c r="J27" t="s">
        <v>130</v>
      </c>
    </row>
    <row r="28" spans="1:10" x14ac:dyDescent="0.25">
      <c r="A28" s="1">
        <v>44937</v>
      </c>
      <c r="B28" t="s">
        <v>226</v>
      </c>
      <c r="D28">
        <v>25000</v>
      </c>
      <c r="E28">
        <v>22698024.999999996</v>
      </c>
      <c r="F28" t="s">
        <v>166</v>
      </c>
      <c r="G28" t="s">
        <v>29</v>
      </c>
      <c r="H28" t="s">
        <v>36</v>
      </c>
      <c r="I28" t="s">
        <v>37</v>
      </c>
      <c r="J28" t="s">
        <v>130</v>
      </c>
    </row>
    <row r="29" spans="1:10" x14ac:dyDescent="0.25">
      <c r="A29" s="1">
        <v>44938</v>
      </c>
      <c r="B29" t="s">
        <v>448</v>
      </c>
      <c r="D29">
        <v>110000</v>
      </c>
      <c r="E29">
        <v>22808024.999999996</v>
      </c>
      <c r="F29" t="s">
        <v>449</v>
      </c>
      <c r="G29" t="s">
        <v>57</v>
      </c>
      <c r="H29" t="s">
        <v>36</v>
      </c>
      <c r="I29" t="s">
        <v>46</v>
      </c>
      <c r="J29" t="s">
        <v>32</v>
      </c>
    </row>
    <row r="30" spans="1:10" x14ac:dyDescent="0.25">
      <c r="A30" s="1">
        <v>44938</v>
      </c>
      <c r="B30" t="s">
        <v>450</v>
      </c>
      <c r="D30">
        <v>25000</v>
      </c>
      <c r="E30">
        <v>22833024.999999996</v>
      </c>
      <c r="F30" t="s">
        <v>449</v>
      </c>
      <c r="G30" t="s">
        <v>57</v>
      </c>
      <c r="H30" t="s">
        <v>36</v>
      </c>
      <c r="I30" t="s">
        <v>46</v>
      </c>
      <c r="J30" t="s">
        <v>130</v>
      </c>
    </row>
    <row r="31" spans="1:10" x14ac:dyDescent="0.25">
      <c r="A31" s="1">
        <v>44938</v>
      </c>
      <c r="B31" t="s">
        <v>451</v>
      </c>
      <c r="D31">
        <v>25000</v>
      </c>
      <c r="E31">
        <v>22858024.999999996</v>
      </c>
      <c r="F31" t="s">
        <v>449</v>
      </c>
      <c r="G31" t="s">
        <v>57</v>
      </c>
      <c r="H31" t="s">
        <v>36</v>
      </c>
      <c r="I31" t="s">
        <v>46</v>
      </c>
      <c r="J31" t="s">
        <v>130</v>
      </c>
    </row>
    <row r="32" spans="1:10" x14ac:dyDescent="0.25">
      <c r="A32" s="1">
        <v>44938</v>
      </c>
      <c r="B32" t="s">
        <v>452</v>
      </c>
      <c r="D32">
        <v>25000</v>
      </c>
      <c r="E32">
        <v>22883024.999999996</v>
      </c>
      <c r="F32" t="s">
        <v>449</v>
      </c>
      <c r="G32" t="s">
        <v>57</v>
      </c>
      <c r="H32" t="s">
        <v>36</v>
      </c>
      <c r="I32" t="s">
        <v>46</v>
      </c>
      <c r="J32" t="s">
        <v>130</v>
      </c>
    </row>
    <row r="33" spans="1:10" x14ac:dyDescent="0.25">
      <c r="A33" s="1">
        <v>44938</v>
      </c>
      <c r="B33" t="s">
        <v>453</v>
      </c>
      <c r="D33">
        <v>25000</v>
      </c>
      <c r="E33">
        <v>22908024.999999996</v>
      </c>
      <c r="F33" t="s">
        <v>449</v>
      </c>
      <c r="G33" t="s">
        <v>57</v>
      </c>
      <c r="H33" t="s">
        <v>36</v>
      </c>
      <c r="I33" t="s">
        <v>46</v>
      </c>
      <c r="J33" t="s">
        <v>130</v>
      </c>
    </row>
    <row r="34" spans="1:10" x14ac:dyDescent="0.25">
      <c r="A34" s="1">
        <v>44938</v>
      </c>
      <c r="B34" t="s">
        <v>454</v>
      </c>
      <c r="D34">
        <v>25000</v>
      </c>
      <c r="E34">
        <v>22933024.999999996</v>
      </c>
      <c r="F34" t="s">
        <v>449</v>
      </c>
      <c r="G34" t="s">
        <v>57</v>
      </c>
      <c r="H34" t="s">
        <v>36</v>
      </c>
      <c r="I34" t="s">
        <v>46</v>
      </c>
      <c r="J34" t="s">
        <v>130</v>
      </c>
    </row>
    <row r="35" spans="1:10" x14ac:dyDescent="0.25">
      <c r="A35" s="1">
        <v>44938</v>
      </c>
      <c r="B35" t="s">
        <v>455</v>
      </c>
      <c r="D35">
        <v>25000</v>
      </c>
      <c r="E35">
        <v>22958024.999999996</v>
      </c>
      <c r="F35" t="s">
        <v>449</v>
      </c>
      <c r="G35" t="s">
        <v>57</v>
      </c>
      <c r="H35" t="s">
        <v>36</v>
      </c>
      <c r="I35" t="s">
        <v>46</v>
      </c>
      <c r="J35" t="s">
        <v>130</v>
      </c>
    </row>
    <row r="36" spans="1:10" x14ac:dyDescent="0.25">
      <c r="A36" s="1">
        <v>44938</v>
      </c>
      <c r="B36" t="s">
        <v>456</v>
      </c>
      <c r="D36">
        <v>25000</v>
      </c>
      <c r="E36">
        <v>22983024.999999996</v>
      </c>
      <c r="F36" t="s">
        <v>449</v>
      </c>
      <c r="G36" t="s">
        <v>57</v>
      </c>
      <c r="H36" t="s">
        <v>36</v>
      </c>
      <c r="I36" t="s">
        <v>46</v>
      </c>
      <c r="J36" t="s">
        <v>130</v>
      </c>
    </row>
    <row r="37" spans="1:10" x14ac:dyDescent="0.25">
      <c r="A37" s="1">
        <v>44938</v>
      </c>
      <c r="B37" t="s">
        <v>457</v>
      </c>
      <c r="D37">
        <v>25000</v>
      </c>
      <c r="E37">
        <v>23008024.999999996</v>
      </c>
      <c r="F37" t="s">
        <v>449</v>
      </c>
      <c r="G37" t="s">
        <v>57</v>
      </c>
      <c r="H37" t="s">
        <v>36</v>
      </c>
      <c r="I37" t="s">
        <v>46</v>
      </c>
      <c r="J37" t="s">
        <v>130</v>
      </c>
    </row>
    <row r="38" spans="1:10" x14ac:dyDescent="0.25">
      <c r="A38" s="1">
        <v>44938</v>
      </c>
      <c r="B38" t="s">
        <v>458</v>
      </c>
      <c r="D38">
        <v>25000</v>
      </c>
      <c r="E38">
        <v>23033024.999999996</v>
      </c>
      <c r="F38" t="s">
        <v>449</v>
      </c>
      <c r="G38" t="s">
        <v>57</v>
      </c>
      <c r="H38" t="s">
        <v>36</v>
      </c>
      <c r="I38" t="s">
        <v>46</v>
      </c>
      <c r="J38" t="s">
        <v>130</v>
      </c>
    </row>
    <row r="39" spans="1:10" x14ac:dyDescent="0.25">
      <c r="A39" s="1">
        <v>44943</v>
      </c>
      <c r="B39" t="s">
        <v>266</v>
      </c>
      <c r="D39">
        <v>38000</v>
      </c>
      <c r="E39">
        <v>23071024.999999996</v>
      </c>
      <c r="F39" t="s">
        <v>259</v>
      </c>
      <c r="G39" t="s">
        <v>29</v>
      </c>
      <c r="H39" t="s">
        <v>30</v>
      </c>
      <c r="I39" t="s">
        <v>31</v>
      </c>
      <c r="J39" t="s">
        <v>130</v>
      </c>
    </row>
    <row r="40" spans="1:10" x14ac:dyDescent="0.25">
      <c r="A40" s="1">
        <v>44943</v>
      </c>
      <c r="B40" t="s">
        <v>156</v>
      </c>
      <c r="D40">
        <v>49000</v>
      </c>
      <c r="E40">
        <v>23120024.999999996</v>
      </c>
      <c r="F40" t="s">
        <v>183</v>
      </c>
      <c r="G40" t="s">
        <v>29</v>
      </c>
      <c r="H40" t="s">
        <v>36</v>
      </c>
      <c r="I40" t="s">
        <v>37</v>
      </c>
      <c r="J40" t="s">
        <v>130</v>
      </c>
    </row>
    <row r="41" spans="1:10" x14ac:dyDescent="0.25">
      <c r="A41" s="1">
        <v>44943</v>
      </c>
      <c r="B41" t="s">
        <v>54</v>
      </c>
      <c r="D41">
        <v>25000</v>
      </c>
      <c r="E41">
        <v>23145024.999999996</v>
      </c>
      <c r="F41" t="s">
        <v>183</v>
      </c>
      <c r="G41" t="s">
        <v>29</v>
      </c>
      <c r="H41" t="s">
        <v>36</v>
      </c>
      <c r="I41" t="s">
        <v>37</v>
      </c>
      <c r="J41" t="s">
        <v>130</v>
      </c>
    </row>
    <row r="42" spans="1:10" x14ac:dyDescent="0.25">
      <c r="A42" s="1">
        <v>44945</v>
      </c>
      <c r="B42" t="s">
        <v>406</v>
      </c>
      <c r="D42">
        <v>25000</v>
      </c>
      <c r="E42">
        <v>23170024.999999996</v>
      </c>
      <c r="F42" t="s">
        <v>180</v>
      </c>
      <c r="G42" t="s">
        <v>57</v>
      </c>
      <c r="H42" t="s">
        <v>41</v>
      </c>
      <c r="I42" t="s">
        <v>31</v>
      </c>
      <c r="J42" t="s">
        <v>130</v>
      </c>
    </row>
    <row r="43" spans="1:10" x14ac:dyDescent="0.25">
      <c r="A43" s="1">
        <v>44945</v>
      </c>
      <c r="B43" t="s">
        <v>298</v>
      </c>
      <c r="D43">
        <v>25000</v>
      </c>
      <c r="E43">
        <v>23195024.999999996</v>
      </c>
      <c r="F43" t="s">
        <v>183</v>
      </c>
      <c r="G43" t="s">
        <v>29</v>
      </c>
      <c r="H43" t="s">
        <v>36</v>
      </c>
      <c r="I43" t="s">
        <v>37</v>
      </c>
      <c r="J43" t="s">
        <v>130</v>
      </c>
    </row>
    <row r="44" spans="1:10" x14ac:dyDescent="0.25">
      <c r="A44" s="1">
        <v>44946</v>
      </c>
      <c r="B44" t="s">
        <v>459</v>
      </c>
      <c r="D44">
        <v>25000</v>
      </c>
      <c r="E44">
        <v>23220024.999999996</v>
      </c>
      <c r="F44" t="s">
        <v>234</v>
      </c>
      <c r="G44" t="s">
        <v>29</v>
      </c>
      <c r="H44" t="s">
        <v>36</v>
      </c>
      <c r="I44" t="s">
        <v>37</v>
      </c>
      <c r="J44" t="s">
        <v>130</v>
      </c>
    </row>
    <row r="45" spans="1:10" x14ac:dyDescent="0.25">
      <c r="A45" s="1">
        <v>44947</v>
      </c>
      <c r="B45" t="s">
        <v>460</v>
      </c>
      <c r="D45">
        <v>110000</v>
      </c>
      <c r="E45">
        <v>23330024.999999996</v>
      </c>
      <c r="F45" t="s">
        <v>461</v>
      </c>
      <c r="G45" t="s">
        <v>57</v>
      </c>
      <c r="H45" t="s">
        <v>155</v>
      </c>
      <c r="I45" t="s">
        <v>46</v>
      </c>
      <c r="J45" t="s">
        <v>32</v>
      </c>
    </row>
    <row r="46" spans="1:10" x14ac:dyDescent="0.25">
      <c r="A46" s="1">
        <v>44950</v>
      </c>
      <c r="B46" t="s">
        <v>462</v>
      </c>
      <c r="D46">
        <v>110000</v>
      </c>
      <c r="E46">
        <v>23440024.999999996</v>
      </c>
      <c r="F46" t="s">
        <v>463</v>
      </c>
      <c r="G46" t="s">
        <v>57</v>
      </c>
      <c r="H46" t="s">
        <v>155</v>
      </c>
      <c r="I46" t="s">
        <v>46</v>
      </c>
      <c r="J46" t="s">
        <v>32</v>
      </c>
    </row>
    <row r="47" spans="1:10" x14ac:dyDescent="0.25">
      <c r="A47" s="1">
        <v>44952</v>
      </c>
      <c r="B47" t="s">
        <v>464</v>
      </c>
      <c r="D47">
        <v>25000</v>
      </c>
      <c r="E47">
        <v>23465024.999999996</v>
      </c>
      <c r="F47" t="s">
        <v>328</v>
      </c>
      <c r="G47" t="s">
        <v>29</v>
      </c>
      <c r="H47" t="s">
        <v>30</v>
      </c>
      <c r="I47" t="s">
        <v>31</v>
      </c>
      <c r="J47" t="s">
        <v>130</v>
      </c>
    </row>
    <row r="48" spans="1:10" x14ac:dyDescent="0.25">
      <c r="A48" s="1">
        <v>44954</v>
      </c>
      <c r="B48" t="s">
        <v>270</v>
      </c>
      <c r="D48">
        <v>99000</v>
      </c>
      <c r="E48">
        <v>23564024.999999996</v>
      </c>
      <c r="F48" t="s">
        <v>301</v>
      </c>
      <c r="G48" t="s">
        <v>29</v>
      </c>
      <c r="H48" t="s">
        <v>30</v>
      </c>
      <c r="I48" t="s">
        <v>37</v>
      </c>
      <c r="J48" t="s">
        <v>130</v>
      </c>
    </row>
    <row r="49" spans="1:10" x14ac:dyDescent="0.25">
      <c r="A49" s="1">
        <v>44954</v>
      </c>
      <c r="B49" t="s">
        <v>281</v>
      </c>
      <c r="D49">
        <v>25000</v>
      </c>
      <c r="E49">
        <v>23589024.999999996</v>
      </c>
      <c r="F49" t="s">
        <v>254</v>
      </c>
      <c r="G49" t="s">
        <v>29</v>
      </c>
      <c r="H49" t="s">
        <v>36</v>
      </c>
      <c r="I49" t="s">
        <v>31</v>
      </c>
      <c r="J49" t="s">
        <v>130</v>
      </c>
    </row>
    <row r="50" spans="1:10" x14ac:dyDescent="0.25">
      <c r="A50" s="1">
        <v>44955</v>
      </c>
      <c r="B50" t="s">
        <v>423</v>
      </c>
      <c r="D50">
        <v>59000</v>
      </c>
      <c r="E50">
        <v>23648024.999999996</v>
      </c>
      <c r="F50" t="s">
        <v>193</v>
      </c>
      <c r="G50" t="s">
        <v>57</v>
      </c>
      <c r="H50" t="s">
        <v>36</v>
      </c>
      <c r="I50" t="s">
        <v>37</v>
      </c>
      <c r="J50" t="s">
        <v>130</v>
      </c>
    </row>
    <row r="51" spans="1:10" x14ac:dyDescent="0.25">
      <c r="A51" s="1">
        <v>44957</v>
      </c>
      <c r="B51" t="s">
        <v>465</v>
      </c>
      <c r="D51">
        <v>110000</v>
      </c>
      <c r="E51">
        <v>23758024.999999996</v>
      </c>
      <c r="G51" t="s">
        <v>57</v>
      </c>
      <c r="H51" t="s">
        <v>466</v>
      </c>
      <c r="I51" t="s">
        <v>31</v>
      </c>
      <c r="J51" t="s">
        <v>32</v>
      </c>
    </row>
    <row r="52" spans="1:10" x14ac:dyDescent="0.25">
      <c r="A52" s="1">
        <v>44957</v>
      </c>
      <c r="B52" t="s">
        <v>467</v>
      </c>
      <c r="D52">
        <v>110000</v>
      </c>
      <c r="E52">
        <v>23868024.999999996</v>
      </c>
      <c r="G52" t="s">
        <v>57</v>
      </c>
      <c r="H52" t="s">
        <v>466</v>
      </c>
      <c r="I52" t="s">
        <v>31</v>
      </c>
      <c r="J52" t="s">
        <v>32</v>
      </c>
    </row>
    <row r="53" spans="1:10" x14ac:dyDescent="0.25">
      <c r="A53" s="1">
        <v>44957</v>
      </c>
      <c r="B53" t="s">
        <v>468</v>
      </c>
      <c r="D53">
        <v>25000</v>
      </c>
      <c r="E53">
        <v>23893024.999999996</v>
      </c>
      <c r="F53" t="s">
        <v>154</v>
      </c>
      <c r="G53" t="s">
        <v>29</v>
      </c>
      <c r="H53" t="s">
        <v>155</v>
      </c>
      <c r="I53" t="s">
        <v>46</v>
      </c>
      <c r="J53" t="s">
        <v>130</v>
      </c>
    </row>
    <row r="54" spans="1:10" x14ac:dyDescent="0.25">
      <c r="A54" s="1">
        <v>44958</v>
      </c>
      <c r="B54" t="s">
        <v>469</v>
      </c>
      <c r="D54">
        <v>110000</v>
      </c>
      <c r="E54">
        <v>24003024.999999996</v>
      </c>
      <c r="F54" t="s">
        <v>470</v>
      </c>
      <c r="G54" t="s">
        <v>57</v>
      </c>
      <c r="H54" t="s">
        <v>155</v>
      </c>
      <c r="I54" t="s">
        <v>46</v>
      </c>
      <c r="J54" t="s">
        <v>32</v>
      </c>
    </row>
    <row r="55" spans="1:10" x14ac:dyDescent="0.25">
      <c r="A55" s="1">
        <v>44960</v>
      </c>
      <c r="B55" t="s">
        <v>114</v>
      </c>
      <c r="D55">
        <v>99000</v>
      </c>
      <c r="E55">
        <v>24102024.999999996</v>
      </c>
      <c r="F55" t="s">
        <v>88</v>
      </c>
      <c r="G55" t="s">
        <v>29</v>
      </c>
      <c r="H55" t="s">
        <v>30</v>
      </c>
      <c r="I55" t="s">
        <v>409</v>
      </c>
      <c r="J55" t="s">
        <v>130</v>
      </c>
    </row>
    <row r="56" spans="1:10" x14ac:dyDescent="0.25">
      <c r="A56" s="1">
        <v>44963</v>
      </c>
      <c r="B56" t="s">
        <v>471</v>
      </c>
      <c r="D56">
        <v>38000</v>
      </c>
      <c r="E56">
        <v>24140024.999999996</v>
      </c>
      <c r="G56" t="s">
        <v>29</v>
      </c>
      <c r="H56" t="s">
        <v>30</v>
      </c>
      <c r="I56" t="s">
        <v>409</v>
      </c>
      <c r="J56" t="s">
        <v>130</v>
      </c>
    </row>
    <row r="57" spans="1:10" x14ac:dyDescent="0.25">
      <c r="A57" s="1">
        <v>44963</v>
      </c>
      <c r="B57" t="s">
        <v>472</v>
      </c>
      <c r="D57">
        <v>25000</v>
      </c>
      <c r="E57">
        <v>24165024.999999996</v>
      </c>
      <c r="F57" t="s">
        <v>151</v>
      </c>
      <c r="G57" t="s">
        <v>57</v>
      </c>
      <c r="H57" t="s">
        <v>41</v>
      </c>
      <c r="I57" t="s">
        <v>31</v>
      </c>
      <c r="J57" t="s">
        <v>130</v>
      </c>
    </row>
    <row r="58" spans="1:10" x14ac:dyDescent="0.25">
      <c r="A58" s="1">
        <v>44963</v>
      </c>
      <c r="B58" t="s">
        <v>473</v>
      </c>
      <c r="D58">
        <v>25000</v>
      </c>
      <c r="E58">
        <v>24190024.999999996</v>
      </c>
      <c r="F58" t="s">
        <v>160</v>
      </c>
      <c r="G58" t="s">
        <v>29</v>
      </c>
      <c r="H58" t="s">
        <v>30</v>
      </c>
      <c r="I58" t="s">
        <v>31</v>
      </c>
      <c r="J58" t="s">
        <v>130</v>
      </c>
    </row>
    <row r="59" spans="1:10" x14ac:dyDescent="0.25">
      <c r="A59" s="1">
        <v>44965</v>
      </c>
      <c r="B59" t="s">
        <v>284</v>
      </c>
      <c r="D59">
        <v>25000</v>
      </c>
      <c r="E59">
        <v>24215024.999999996</v>
      </c>
      <c r="F59" t="s">
        <v>175</v>
      </c>
      <c r="G59" t="s">
        <v>57</v>
      </c>
      <c r="H59" t="s">
        <v>36</v>
      </c>
      <c r="I59" t="s">
        <v>37</v>
      </c>
      <c r="J59" t="s">
        <v>130</v>
      </c>
    </row>
    <row r="60" spans="1:10" x14ac:dyDescent="0.25">
      <c r="A60" s="1">
        <v>44966</v>
      </c>
      <c r="B60" t="s">
        <v>474</v>
      </c>
      <c r="D60">
        <v>332000</v>
      </c>
      <c r="E60">
        <v>24547024.999999996</v>
      </c>
      <c r="F60" t="s">
        <v>475</v>
      </c>
      <c r="G60" t="s">
        <v>57</v>
      </c>
      <c r="H60" t="s">
        <v>30</v>
      </c>
      <c r="I60" t="s">
        <v>31</v>
      </c>
      <c r="J60" t="s">
        <v>32</v>
      </c>
    </row>
    <row r="61" spans="1:10" x14ac:dyDescent="0.25">
      <c r="A61" s="1">
        <v>44970</v>
      </c>
      <c r="B61" t="s">
        <v>287</v>
      </c>
      <c r="D61">
        <v>38000</v>
      </c>
      <c r="E61">
        <v>24585024.999999996</v>
      </c>
      <c r="F61" t="s">
        <v>259</v>
      </c>
      <c r="G61" t="s">
        <v>29</v>
      </c>
      <c r="H61" t="s">
        <v>30</v>
      </c>
      <c r="I61" t="s">
        <v>31</v>
      </c>
      <c r="J61" t="s">
        <v>130</v>
      </c>
    </row>
    <row r="62" spans="1:10" x14ac:dyDescent="0.25">
      <c r="A62" s="1">
        <v>44970</v>
      </c>
      <c r="B62" t="s">
        <v>430</v>
      </c>
      <c r="D62">
        <v>49000</v>
      </c>
      <c r="E62">
        <v>24634024.999999996</v>
      </c>
      <c r="F62" t="s">
        <v>183</v>
      </c>
      <c r="G62" t="s">
        <v>29</v>
      </c>
      <c r="H62" t="s">
        <v>36</v>
      </c>
      <c r="I62" t="s">
        <v>37</v>
      </c>
      <c r="J62" t="s">
        <v>130</v>
      </c>
    </row>
    <row r="63" spans="1:10" x14ac:dyDescent="0.25">
      <c r="A63" s="1">
        <v>44970</v>
      </c>
      <c r="B63" t="s">
        <v>476</v>
      </c>
      <c r="D63">
        <v>99000</v>
      </c>
      <c r="E63">
        <v>24733024.999999996</v>
      </c>
      <c r="F63" t="s">
        <v>172</v>
      </c>
      <c r="G63" t="s">
        <v>57</v>
      </c>
      <c r="H63" t="s">
        <v>30</v>
      </c>
      <c r="I63" t="s">
        <v>31</v>
      </c>
      <c r="J63" t="s">
        <v>130</v>
      </c>
    </row>
    <row r="64" spans="1:10" x14ac:dyDescent="0.25">
      <c r="A64" s="1">
        <v>44970</v>
      </c>
      <c r="B64" t="s">
        <v>477</v>
      </c>
      <c r="D64">
        <v>99000</v>
      </c>
      <c r="E64">
        <v>24832024.999999996</v>
      </c>
      <c r="F64" t="s">
        <v>172</v>
      </c>
      <c r="G64" t="s">
        <v>57</v>
      </c>
      <c r="H64" t="s">
        <v>30</v>
      </c>
      <c r="I64" t="s">
        <v>31</v>
      </c>
      <c r="J64" t="s">
        <v>130</v>
      </c>
    </row>
    <row r="65" spans="1:10" x14ac:dyDescent="0.25">
      <c r="A65" s="1">
        <v>44970</v>
      </c>
      <c r="B65" t="s">
        <v>417</v>
      </c>
      <c r="D65">
        <v>99000</v>
      </c>
      <c r="E65">
        <v>24931024.999999996</v>
      </c>
      <c r="F65" t="s">
        <v>172</v>
      </c>
      <c r="G65" t="s">
        <v>57</v>
      </c>
      <c r="H65" t="s">
        <v>30</v>
      </c>
      <c r="I65" t="s">
        <v>31</v>
      </c>
      <c r="J65" t="s">
        <v>130</v>
      </c>
    </row>
    <row r="66" spans="1:10" x14ac:dyDescent="0.25">
      <c r="A66" s="1">
        <v>44970</v>
      </c>
      <c r="B66" t="s">
        <v>331</v>
      </c>
      <c r="D66">
        <v>25000</v>
      </c>
      <c r="E66">
        <v>24956024.999999996</v>
      </c>
      <c r="F66" t="s">
        <v>67</v>
      </c>
      <c r="G66" t="s">
        <v>29</v>
      </c>
      <c r="H66" t="s">
        <v>30</v>
      </c>
      <c r="I66" t="s">
        <v>31</v>
      </c>
      <c r="J66" t="s">
        <v>130</v>
      </c>
    </row>
    <row r="67" spans="1:10" x14ac:dyDescent="0.25">
      <c r="A67" s="1">
        <v>44970</v>
      </c>
      <c r="B67" t="s">
        <v>189</v>
      </c>
      <c r="D67">
        <v>25000</v>
      </c>
      <c r="E67">
        <v>24981024.999999996</v>
      </c>
      <c r="F67" t="s">
        <v>49</v>
      </c>
      <c r="G67" t="s">
        <v>29</v>
      </c>
      <c r="H67" t="s">
        <v>50</v>
      </c>
      <c r="I67" t="s">
        <v>46</v>
      </c>
      <c r="J67" t="s">
        <v>130</v>
      </c>
    </row>
    <row r="68" spans="1:10" x14ac:dyDescent="0.25">
      <c r="A68" s="1">
        <v>44970</v>
      </c>
      <c r="B68" t="s">
        <v>194</v>
      </c>
      <c r="D68">
        <v>25000</v>
      </c>
      <c r="E68">
        <v>25006024.999999996</v>
      </c>
      <c r="F68" t="s">
        <v>49</v>
      </c>
      <c r="G68" t="s">
        <v>29</v>
      </c>
      <c r="H68" t="s">
        <v>50</v>
      </c>
      <c r="I68" t="s">
        <v>46</v>
      </c>
      <c r="J68" t="s">
        <v>130</v>
      </c>
    </row>
    <row r="69" spans="1:10" x14ac:dyDescent="0.25">
      <c r="A69" s="1">
        <v>44970</v>
      </c>
      <c r="B69" t="s">
        <v>407</v>
      </c>
      <c r="D69">
        <v>25000</v>
      </c>
      <c r="E69">
        <v>25031024.999999996</v>
      </c>
      <c r="F69" t="s">
        <v>183</v>
      </c>
      <c r="G69" t="s">
        <v>29</v>
      </c>
      <c r="H69" t="s">
        <v>36</v>
      </c>
      <c r="I69" t="s">
        <v>37</v>
      </c>
      <c r="J69" t="s">
        <v>130</v>
      </c>
    </row>
    <row r="70" spans="1:10" x14ac:dyDescent="0.25">
      <c r="A70" s="1">
        <v>44971</v>
      </c>
      <c r="B70" t="s">
        <v>433</v>
      </c>
      <c r="D70">
        <v>25000</v>
      </c>
      <c r="E70">
        <v>25056024.999999996</v>
      </c>
      <c r="F70" t="s">
        <v>183</v>
      </c>
      <c r="G70" t="s">
        <v>29</v>
      </c>
      <c r="H70" t="s">
        <v>36</v>
      </c>
      <c r="I70" t="s">
        <v>37</v>
      </c>
      <c r="J70" t="s">
        <v>130</v>
      </c>
    </row>
    <row r="71" spans="1:10" x14ac:dyDescent="0.25">
      <c r="A71" s="1">
        <v>44972</v>
      </c>
      <c r="B71" t="s">
        <v>478</v>
      </c>
      <c r="D71">
        <v>110000</v>
      </c>
      <c r="E71">
        <v>25166024.999999996</v>
      </c>
      <c r="F71" t="s">
        <v>479</v>
      </c>
      <c r="G71" t="s">
        <v>57</v>
      </c>
      <c r="H71" t="s">
        <v>155</v>
      </c>
      <c r="I71" t="s">
        <v>46</v>
      </c>
      <c r="J71" t="s">
        <v>32</v>
      </c>
    </row>
    <row r="72" spans="1:10" x14ac:dyDescent="0.25">
      <c r="A72" s="1">
        <v>44973</v>
      </c>
      <c r="B72" t="s">
        <v>480</v>
      </c>
      <c r="D72">
        <v>39567</v>
      </c>
      <c r="E72">
        <v>25205591.999999996</v>
      </c>
      <c r="F72" t="s">
        <v>362</v>
      </c>
      <c r="G72" t="s">
        <v>29</v>
      </c>
      <c r="H72" t="s">
        <v>30</v>
      </c>
      <c r="I72" t="s">
        <v>409</v>
      </c>
      <c r="J72" t="s">
        <v>437</v>
      </c>
    </row>
    <row r="73" spans="1:10" x14ac:dyDescent="0.25">
      <c r="A73" s="1">
        <v>44973</v>
      </c>
      <c r="B73" t="s">
        <v>481</v>
      </c>
      <c r="D73">
        <v>39800</v>
      </c>
      <c r="E73">
        <v>25245391.999999996</v>
      </c>
      <c r="F73" t="s">
        <v>360</v>
      </c>
      <c r="G73" t="s">
        <v>29</v>
      </c>
      <c r="H73" t="s">
        <v>30</v>
      </c>
      <c r="I73" t="s">
        <v>409</v>
      </c>
      <c r="J73" t="s">
        <v>437</v>
      </c>
    </row>
    <row r="74" spans="1:10" x14ac:dyDescent="0.25">
      <c r="A74" s="1">
        <v>44973</v>
      </c>
      <c r="B74" t="s">
        <v>413</v>
      </c>
      <c r="D74">
        <v>99000</v>
      </c>
      <c r="E74">
        <v>25344391.999999996</v>
      </c>
      <c r="F74" t="s">
        <v>360</v>
      </c>
      <c r="G74" t="s">
        <v>57</v>
      </c>
      <c r="H74" t="s">
        <v>30</v>
      </c>
      <c r="I74" t="s">
        <v>31</v>
      </c>
      <c r="J74" t="s">
        <v>130</v>
      </c>
    </row>
    <row r="75" spans="1:10" x14ac:dyDescent="0.25">
      <c r="A75" s="1">
        <v>44973</v>
      </c>
      <c r="B75" t="s">
        <v>167</v>
      </c>
      <c r="D75">
        <v>99000</v>
      </c>
      <c r="E75">
        <v>25443391.999999996</v>
      </c>
      <c r="F75" t="s">
        <v>362</v>
      </c>
      <c r="G75" t="s">
        <v>57</v>
      </c>
      <c r="H75" t="s">
        <v>30</v>
      </c>
      <c r="I75" t="s">
        <v>31</v>
      </c>
      <c r="J75" t="s">
        <v>130</v>
      </c>
    </row>
    <row r="76" spans="1:10" x14ac:dyDescent="0.25">
      <c r="A76" s="1">
        <v>44975</v>
      </c>
      <c r="B76" t="s">
        <v>152</v>
      </c>
      <c r="D76">
        <v>39800</v>
      </c>
      <c r="E76">
        <v>25483191.999999996</v>
      </c>
      <c r="F76" t="s">
        <v>364</v>
      </c>
      <c r="G76" t="s">
        <v>29</v>
      </c>
      <c r="H76" t="s">
        <v>30</v>
      </c>
      <c r="I76" t="s">
        <v>409</v>
      </c>
      <c r="J76" t="s">
        <v>437</v>
      </c>
    </row>
    <row r="77" spans="1:10" x14ac:dyDescent="0.25">
      <c r="A77" s="1">
        <v>44975</v>
      </c>
      <c r="B77" t="s">
        <v>482</v>
      </c>
      <c r="D77">
        <v>110000</v>
      </c>
      <c r="E77">
        <v>25593191.999999996</v>
      </c>
      <c r="F77" t="s">
        <v>483</v>
      </c>
      <c r="G77" t="s">
        <v>57</v>
      </c>
      <c r="H77" t="s">
        <v>30</v>
      </c>
      <c r="I77" t="s">
        <v>31</v>
      </c>
      <c r="J77" t="s">
        <v>32</v>
      </c>
    </row>
    <row r="78" spans="1:10" x14ac:dyDescent="0.25">
      <c r="A78" s="1">
        <v>44975</v>
      </c>
      <c r="B78" t="s">
        <v>484</v>
      </c>
      <c r="D78">
        <v>110000</v>
      </c>
      <c r="E78">
        <v>25703191.999999996</v>
      </c>
      <c r="F78" t="s">
        <v>485</v>
      </c>
      <c r="G78" t="s">
        <v>57</v>
      </c>
      <c r="H78" t="s">
        <v>155</v>
      </c>
      <c r="I78" t="s">
        <v>46</v>
      </c>
      <c r="J78" t="s">
        <v>32</v>
      </c>
    </row>
    <row r="79" spans="1:10" x14ac:dyDescent="0.25">
      <c r="A79" s="1">
        <v>44975</v>
      </c>
      <c r="B79" t="s">
        <v>486</v>
      </c>
      <c r="D79">
        <v>110000</v>
      </c>
      <c r="E79">
        <v>25813191.999999996</v>
      </c>
      <c r="F79" t="s">
        <v>487</v>
      </c>
      <c r="G79" t="s">
        <v>57</v>
      </c>
      <c r="H79" t="s">
        <v>155</v>
      </c>
      <c r="I79" t="s">
        <v>46</v>
      </c>
      <c r="J79" t="s">
        <v>32</v>
      </c>
    </row>
    <row r="80" spans="1:10" x14ac:dyDescent="0.25">
      <c r="A80" s="1">
        <v>44975</v>
      </c>
      <c r="B80" t="s">
        <v>391</v>
      </c>
      <c r="D80">
        <v>99000</v>
      </c>
      <c r="E80">
        <v>25912191.999999996</v>
      </c>
      <c r="F80" t="s">
        <v>364</v>
      </c>
      <c r="G80" t="s">
        <v>57</v>
      </c>
      <c r="H80" t="s">
        <v>30</v>
      </c>
      <c r="I80" t="s">
        <v>31</v>
      </c>
      <c r="J80" t="s">
        <v>130</v>
      </c>
    </row>
    <row r="81" spans="1:10" x14ac:dyDescent="0.25">
      <c r="A81" s="1">
        <v>44976</v>
      </c>
      <c r="B81" t="s">
        <v>488</v>
      </c>
      <c r="D81">
        <v>110000</v>
      </c>
      <c r="E81">
        <v>26022191.999999996</v>
      </c>
      <c r="F81" t="s">
        <v>489</v>
      </c>
      <c r="G81" t="s">
        <v>57</v>
      </c>
      <c r="H81" t="s">
        <v>50</v>
      </c>
      <c r="I81" t="s">
        <v>46</v>
      </c>
      <c r="J81" t="s">
        <v>32</v>
      </c>
    </row>
    <row r="82" spans="1:10" x14ac:dyDescent="0.25">
      <c r="A82" s="1">
        <v>44978</v>
      </c>
      <c r="B82" t="s">
        <v>490</v>
      </c>
      <c r="D82">
        <v>25000</v>
      </c>
      <c r="E82">
        <v>26047191.999999996</v>
      </c>
      <c r="F82" t="s">
        <v>297</v>
      </c>
      <c r="G82" t="s">
        <v>29</v>
      </c>
      <c r="H82" t="s">
        <v>30</v>
      </c>
      <c r="I82" t="s">
        <v>31</v>
      </c>
      <c r="J82" t="s">
        <v>130</v>
      </c>
    </row>
    <row r="83" spans="1:10" x14ac:dyDescent="0.25">
      <c r="A83" s="1">
        <v>44980</v>
      </c>
      <c r="B83" t="s">
        <v>491</v>
      </c>
      <c r="D83">
        <v>25000</v>
      </c>
      <c r="E83">
        <v>26072191.999999996</v>
      </c>
      <c r="F83" t="s">
        <v>160</v>
      </c>
      <c r="G83" t="s">
        <v>29</v>
      </c>
      <c r="H83" t="s">
        <v>30</v>
      </c>
      <c r="I83" t="s">
        <v>31</v>
      </c>
      <c r="J83" t="s">
        <v>130</v>
      </c>
    </row>
    <row r="84" spans="1:10" x14ac:dyDescent="0.25">
      <c r="A84" s="1">
        <v>44988</v>
      </c>
      <c r="B84" t="s">
        <v>492</v>
      </c>
      <c r="D84">
        <v>75000</v>
      </c>
      <c r="E84">
        <v>26147191.999999996</v>
      </c>
      <c r="F84" t="s">
        <v>493</v>
      </c>
      <c r="G84" t="s">
        <v>57</v>
      </c>
      <c r="H84" t="s">
        <v>155</v>
      </c>
      <c r="I84" t="s">
        <v>46</v>
      </c>
      <c r="J84" t="s">
        <v>130</v>
      </c>
    </row>
    <row r="85" spans="1:10" x14ac:dyDescent="0.25">
      <c r="A85" s="1">
        <v>44988</v>
      </c>
      <c r="B85" t="s">
        <v>494</v>
      </c>
      <c r="D85">
        <v>75000</v>
      </c>
      <c r="E85">
        <v>26222191.999999996</v>
      </c>
      <c r="F85" t="s">
        <v>493</v>
      </c>
      <c r="G85" t="s">
        <v>57</v>
      </c>
      <c r="H85" t="s">
        <v>155</v>
      </c>
      <c r="I85" t="s">
        <v>46</v>
      </c>
      <c r="J85" t="s">
        <v>130</v>
      </c>
    </row>
    <row r="86" spans="1:10" x14ac:dyDescent="0.25">
      <c r="A86" s="1">
        <v>44989</v>
      </c>
      <c r="B86" t="s">
        <v>495</v>
      </c>
      <c r="D86">
        <v>75000</v>
      </c>
      <c r="E86">
        <v>26297191.999999996</v>
      </c>
      <c r="F86" t="s">
        <v>493</v>
      </c>
      <c r="G86" t="s">
        <v>57</v>
      </c>
      <c r="H86" t="s">
        <v>155</v>
      </c>
      <c r="I86" t="s">
        <v>46</v>
      </c>
      <c r="J86" t="s">
        <v>130</v>
      </c>
    </row>
    <row r="87" spans="1:10" x14ac:dyDescent="0.25">
      <c r="A87" s="1">
        <v>44990</v>
      </c>
      <c r="B87" t="s">
        <v>496</v>
      </c>
      <c r="D87">
        <v>297000</v>
      </c>
      <c r="E87">
        <v>27383191.999999996</v>
      </c>
      <c r="F87" t="s">
        <v>497</v>
      </c>
      <c r="G87" t="s">
        <v>57</v>
      </c>
      <c r="H87" t="s">
        <v>155</v>
      </c>
      <c r="I87" t="s">
        <v>46</v>
      </c>
      <c r="J87" t="s">
        <v>32</v>
      </c>
    </row>
    <row r="88" spans="1:10" x14ac:dyDescent="0.25">
      <c r="A88" s="1">
        <v>44990</v>
      </c>
      <c r="B88" t="s">
        <v>498</v>
      </c>
      <c r="D88">
        <v>357000</v>
      </c>
      <c r="E88">
        <v>26654191.999999996</v>
      </c>
      <c r="F88" t="s">
        <v>497</v>
      </c>
      <c r="G88" t="s">
        <v>57</v>
      </c>
      <c r="H88" t="s">
        <v>155</v>
      </c>
      <c r="I88" t="s">
        <v>46</v>
      </c>
      <c r="J88" t="s">
        <v>32</v>
      </c>
    </row>
    <row r="89" spans="1:10" x14ac:dyDescent="0.25">
      <c r="A89" s="1">
        <v>44990</v>
      </c>
      <c r="B89" t="s">
        <v>499</v>
      </c>
      <c r="D89">
        <v>357000</v>
      </c>
      <c r="E89">
        <v>27011191.999999996</v>
      </c>
      <c r="F89" t="s">
        <v>497</v>
      </c>
      <c r="G89" t="s">
        <v>57</v>
      </c>
      <c r="H89" t="s">
        <v>155</v>
      </c>
      <c r="I89" t="s">
        <v>46</v>
      </c>
      <c r="J89" t="s">
        <v>32</v>
      </c>
    </row>
    <row r="90" spans="1:10" x14ac:dyDescent="0.25">
      <c r="A90" s="1">
        <v>44990</v>
      </c>
      <c r="B90" t="s">
        <v>500</v>
      </c>
      <c r="D90">
        <v>25000</v>
      </c>
      <c r="E90">
        <v>27036191.999999996</v>
      </c>
      <c r="F90" t="s">
        <v>147</v>
      </c>
      <c r="G90" t="s">
        <v>57</v>
      </c>
      <c r="H90" t="s">
        <v>36</v>
      </c>
      <c r="I90" t="s">
        <v>37</v>
      </c>
      <c r="J90" t="s">
        <v>130</v>
      </c>
    </row>
    <row r="91" spans="1:10" x14ac:dyDescent="0.25">
      <c r="A91" s="1">
        <v>44990</v>
      </c>
      <c r="B91" t="s">
        <v>340</v>
      </c>
      <c r="D91">
        <v>25000</v>
      </c>
      <c r="E91">
        <v>27061191.999999996</v>
      </c>
      <c r="F91" t="s">
        <v>206</v>
      </c>
      <c r="G91" t="s">
        <v>57</v>
      </c>
      <c r="H91" t="s">
        <v>207</v>
      </c>
      <c r="I91" t="s">
        <v>37</v>
      </c>
      <c r="J91" t="s">
        <v>130</v>
      </c>
    </row>
    <row r="92" spans="1:10" x14ac:dyDescent="0.25">
      <c r="A92" s="1">
        <v>44990</v>
      </c>
      <c r="B92" t="s">
        <v>343</v>
      </c>
      <c r="D92">
        <v>25000</v>
      </c>
      <c r="E92">
        <v>27086191.999999996</v>
      </c>
      <c r="F92" t="s">
        <v>206</v>
      </c>
      <c r="G92" t="s">
        <v>57</v>
      </c>
      <c r="H92" t="s">
        <v>207</v>
      </c>
      <c r="I92" t="s">
        <v>37</v>
      </c>
      <c r="J92" t="s">
        <v>130</v>
      </c>
    </row>
    <row r="93" spans="1:10" x14ac:dyDescent="0.25">
      <c r="A93" s="1">
        <v>44991</v>
      </c>
      <c r="B93" t="s">
        <v>501</v>
      </c>
      <c r="D93">
        <v>297000</v>
      </c>
      <c r="E93">
        <v>27730191.999999996</v>
      </c>
      <c r="F93" t="s">
        <v>502</v>
      </c>
      <c r="G93" t="s">
        <v>57</v>
      </c>
      <c r="H93" t="s">
        <v>36</v>
      </c>
      <c r="I93" t="s">
        <v>46</v>
      </c>
      <c r="J93" t="s">
        <v>32</v>
      </c>
    </row>
    <row r="94" spans="1:10" x14ac:dyDescent="0.25">
      <c r="A94" s="1">
        <v>44991</v>
      </c>
      <c r="B94" t="s">
        <v>503</v>
      </c>
      <c r="D94">
        <v>25000</v>
      </c>
      <c r="E94">
        <v>27408191.999999996</v>
      </c>
      <c r="F94" t="s">
        <v>151</v>
      </c>
      <c r="G94" t="s">
        <v>57</v>
      </c>
      <c r="H94" t="s">
        <v>41</v>
      </c>
      <c r="I94" t="s">
        <v>31</v>
      </c>
      <c r="J94" t="s">
        <v>130</v>
      </c>
    </row>
    <row r="95" spans="1:10" x14ac:dyDescent="0.25">
      <c r="A95" s="1">
        <v>44991</v>
      </c>
      <c r="B95" t="s">
        <v>468</v>
      </c>
      <c r="D95">
        <v>25000</v>
      </c>
      <c r="E95">
        <v>27433191.999999996</v>
      </c>
      <c r="F95" t="s">
        <v>408</v>
      </c>
      <c r="G95" t="s">
        <v>29</v>
      </c>
      <c r="H95" t="s">
        <v>30</v>
      </c>
      <c r="I95" t="s">
        <v>409</v>
      </c>
      <c r="J95" t="s">
        <v>130</v>
      </c>
    </row>
    <row r="96" spans="1:10" x14ac:dyDescent="0.25">
      <c r="A96" s="1">
        <v>44992</v>
      </c>
      <c r="B96" t="s">
        <v>504</v>
      </c>
      <c r="D96">
        <v>99000</v>
      </c>
      <c r="E96">
        <v>27829191.999999996</v>
      </c>
      <c r="F96" t="s">
        <v>88</v>
      </c>
      <c r="G96" t="s">
        <v>29</v>
      </c>
      <c r="H96" t="s">
        <v>30</v>
      </c>
      <c r="I96" t="s">
        <v>31</v>
      </c>
      <c r="J96" t="s">
        <v>130</v>
      </c>
    </row>
    <row r="97" spans="1:10" x14ac:dyDescent="0.25">
      <c r="A97" s="1">
        <v>44992</v>
      </c>
      <c r="B97" t="s">
        <v>505</v>
      </c>
      <c r="D97">
        <v>25000</v>
      </c>
      <c r="E97">
        <v>27854191.999999996</v>
      </c>
      <c r="F97" t="s">
        <v>403</v>
      </c>
      <c r="G97" t="s">
        <v>57</v>
      </c>
      <c r="H97" t="s">
        <v>50</v>
      </c>
      <c r="I97" t="s">
        <v>46</v>
      </c>
      <c r="J97" t="s">
        <v>130</v>
      </c>
    </row>
    <row r="98" spans="1:10" x14ac:dyDescent="0.25">
      <c r="A98" s="1">
        <v>44992</v>
      </c>
      <c r="B98" t="s">
        <v>506</v>
      </c>
      <c r="D98">
        <v>75000</v>
      </c>
      <c r="E98">
        <v>27929191.999999996</v>
      </c>
      <c r="F98" t="s">
        <v>507</v>
      </c>
      <c r="G98" t="s">
        <v>57</v>
      </c>
      <c r="H98" t="s">
        <v>155</v>
      </c>
      <c r="I98" t="s">
        <v>46</v>
      </c>
      <c r="J98" t="s">
        <v>130</v>
      </c>
    </row>
    <row r="99" spans="1:10" x14ac:dyDescent="0.25">
      <c r="A99" s="1">
        <v>44993</v>
      </c>
      <c r="B99" t="s">
        <v>508</v>
      </c>
      <c r="D99">
        <v>38000</v>
      </c>
      <c r="E99">
        <v>27967191.999999996</v>
      </c>
      <c r="F99" t="s">
        <v>328</v>
      </c>
      <c r="G99" t="s">
        <v>29</v>
      </c>
      <c r="H99" t="s">
        <v>30</v>
      </c>
      <c r="I99" t="s">
        <v>31</v>
      </c>
      <c r="J99" t="s">
        <v>130</v>
      </c>
    </row>
    <row r="100" spans="1:10" x14ac:dyDescent="0.25">
      <c r="A100" s="1">
        <v>44996</v>
      </c>
      <c r="B100" t="s">
        <v>271</v>
      </c>
      <c r="D100">
        <v>25000</v>
      </c>
      <c r="E100">
        <v>27992191.999999996</v>
      </c>
      <c r="F100" t="s">
        <v>301</v>
      </c>
      <c r="G100" t="s">
        <v>29</v>
      </c>
      <c r="H100" t="s">
        <v>30</v>
      </c>
      <c r="I100" t="s">
        <v>37</v>
      </c>
      <c r="J100" t="s">
        <v>130</v>
      </c>
    </row>
    <row r="101" spans="1:10" x14ac:dyDescent="0.25">
      <c r="A101" s="1">
        <v>44998</v>
      </c>
      <c r="B101" t="s">
        <v>295</v>
      </c>
      <c r="D101">
        <v>38000</v>
      </c>
      <c r="E101">
        <v>28030191.999999996</v>
      </c>
      <c r="F101" t="s">
        <v>259</v>
      </c>
      <c r="G101" t="s">
        <v>29</v>
      </c>
      <c r="H101" t="s">
        <v>30</v>
      </c>
      <c r="I101" t="s">
        <v>31</v>
      </c>
      <c r="J101" t="s">
        <v>130</v>
      </c>
    </row>
    <row r="102" spans="1:10" x14ac:dyDescent="0.25">
      <c r="A102" s="1">
        <v>44998</v>
      </c>
      <c r="B102" t="s">
        <v>333</v>
      </c>
      <c r="D102">
        <v>25000</v>
      </c>
      <c r="E102">
        <v>28055191.999999996</v>
      </c>
      <c r="F102" t="s">
        <v>67</v>
      </c>
      <c r="G102" t="s">
        <v>29</v>
      </c>
      <c r="H102" t="s">
        <v>30</v>
      </c>
      <c r="I102" t="s">
        <v>31</v>
      </c>
      <c r="J102" t="s">
        <v>130</v>
      </c>
    </row>
    <row r="103" spans="1:10" x14ac:dyDescent="0.25">
      <c r="A103" s="1">
        <v>44999</v>
      </c>
      <c r="B103" t="s">
        <v>397</v>
      </c>
      <c r="D103">
        <v>39576</v>
      </c>
      <c r="E103">
        <v>28094767.999999996</v>
      </c>
      <c r="F103" t="s">
        <v>360</v>
      </c>
      <c r="G103" t="s">
        <v>29</v>
      </c>
      <c r="H103" t="s">
        <v>30</v>
      </c>
      <c r="I103" t="s">
        <v>409</v>
      </c>
      <c r="J103" t="s">
        <v>437</v>
      </c>
    </row>
    <row r="104" spans="1:10" x14ac:dyDescent="0.25">
      <c r="A104" s="1">
        <v>44999</v>
      </c>
      <c r="B104" t="s">
        <v>382</v>
      </c>
      <c r="D104">
        <v>39576</v>
      </c>
      <c r="E104">
        <v>28134343.999999996</v>
      </c>
      <c r="F104" t="s">
        <v>362</v>
      </c>
      <c r="G104" t="s">
        <v>29</v>
      </c>
      <c r="H104" t="s">
        <v>30</v>
      </c>
      <c r="I104" t="s">
        <v>409</v>
      </c>
      <c r="J104" t="s">
        <v>437</v>
      </c>
    </row>
    <row r="105" spans="1:10" x14ac:dyDescent="0.25">
      <c r="A105" s="1">
        <v>44999</v>
      </c>
      <c r="B105" t="s">
        <v>509</v>
      </c>
      <c r="D105">
        <v>39576</v>
      </c>
      <c r="E105">
        <v>28173919.999999996</v>
      </c>
      <c r="F105" t="s">
        <v>364</v>
      </c>
      <c r="G105" t="s">
        <v>29</v>
      </c>
      <c r="H105" t="s">
        <v>30</v>
      </c>
      <c r="I105" t="s">
        <v>409</v>
      </c>
      <c r="J105" t="s">
        <v>437</v>
      </c>
    </row>
    <row r="106" spans="1:10" x14ac:dyDescent="0.25">
      <c r="A106" s="1">
        <v>44999</v>
      </c>
      <c r="B106" t="s">
        <v>415</v>
      </c>
      <c r="D106">
        <v>99000</v>
      </c>
      <c r="E106">
        <v>28272919.999999996</v>
      </c>
      <c r="F106" t="s">
        <v>360</v>
      </c>
      <c r="G106" t="s">
        <v>57</v>
      </c>
      <c r="H106" t="s">
        <v>30</v>
      </c>
      <c r="I106" t="s">
        <v>31</v>
      </c>
      <c r="J106" t="s">
        <v>130</v>
      </c>
    </row>
    <row r="107" spans="1:10" x14ac:dyDescent="0.25">
      <c r="A107" s="1">
        <v>44999</v>
      </c>
      <c r="B107" t="s">
        <v>164</v>
      </c>
      <c r="D107">
        <v>99000</v>
      </c>
      <c r="E107">
        <v>28371919.999999996</v>
      </c>
      <c r="F107" t="s">
        <v>362</v>
      </c>
      <c r="G107" t="s">
        <v>57</v>
      </c>
      <c r="H107" t="s">
        <v>30</v>
      </c>
      <c r="I107" t="s">
        <v>31</v>
      </c>
      <c r="J107" t="s">
        <v>130</v>
      </c>
    </row>
    <row r="108" spans="1:10" x14ac:dyDescent="0.25">
      <c r="A108" s="1">
        <v>44999</v>
      </c>
      <c r="B108" t="s">
        <v>393</v>
      </c>
      <c r="D108">
        <v>99000</v>
      </c>
      <c r="E108">
        <v>28470919.999999996</v>
      </c>
      <c r="F108" t="s">
        <v>364</v>
      </c>
      <c r="G108" t="s">
        <v>57</v>
      </c>
      <c r="H108" t="s">
        <v>30</v>
      </c>
      <c r="I108" t="s">
        <v>31</v>
      </c>
      <c r="J108" t="s">
        <v>130</v>
      </c>
    </row>
    <row r="109" spans="1:10" x14ac:dyDescent="0.25">
      <c r="A109" s="1">
        <v>45000</v>
      </c>
      <c r="B109" t="s">
        <v>436</v>
      </c>
      <c r="D109">
        <v>49000</v>
      </c>
      <c r="E109">
        <v>28519919.999999996</v>
      </c>
      <c r="F109" t="s">
        <v>183</v>
      </c>
      <c r="G109" t="s">
        <v>29</v>
      </c>
      <c r="H109" t="s">
        <v>36</v>
      </c>
      <c r="I109" t="s">
        <v>37</v>
      </c>
      <c r="J109" t="s">
        <v>130</v>
      </c>
    </row>
    <row r="110" spans="1:10" x14ac:dyDescent="0.25">
      <c r="A110" s="1">
        <v>45000</v>
      </c>
      <c r="B110" t="s">
        <v>434</v>
      </c>
      <c r="D110">
        <v>25000</v>
      </c>
      <c r="E110">
        <v>28544919.999999996</v>
      </c>
      <c r="F110" t="s">
        <v>183</v>
      </c>
      <c r="G110" t="s">
        <v>29</v>
      </c>
      <c r="H110" t="s">
        <v>36</v>
      </c>
      <c r="I110" t="s">
        <v>37</v>
      </c>
      <c r="J110" t="s">
        <v>130</v>
      </c>
    </row>
    <row r="111" spans="1:10" x14ac:dyDescent="0.25">
      <c r="A111" s="1">
        <v>45002</v>
      </c>
      <c r="B111" t="s">
        <v>510</v>
      </c>
      <c r="D111">
        <v>75000</v>
      </c>
      <c r="E111">
        <v>28632919.999999996</v>
      </c>
      <c r="F111" t="s">
        <v>511</v>
      </c>
      <c r="G111" t="s">
        <v>57</v>
      </c>
      <c r="H111" t="s">
        <v>50</v>
      </c>
      <c r="I111" t="s">
        <v>46</v>
      </c>
      <c r="J111" t="s">
        <v>130</v>
      </c>
    </row>
    <row r="112" spans="1:10" x14ac:dyDescent="0.25">
      <c r="A112" s="1">
        <v>45002</v>
      </c>
      <c r="B112" t="s">
        <v>512</v>
      </c>
      <c r="D112">
        <v>13000</v>
      </c>
      <c r="E112">
        <v>28557919.999999996</v>
      </c>
      <c r="F112" t="s">
        <v>513</v>
      </c>
      <c r="G112" t="s">
        <v>57</v>
      </c>
      <c r="H112" t="s">
        <v>155</v>
      </c>
      <c r="I112" t="s">
        <v>46</v>
      </c>
      <c r="J112" t="s">
        <v>203</v>
      </c>
    </row>
    <row r="113" spans="1:10" x14ac:dyDescent="0.25">
      <c r="A113" s="1">
        <v>45004</v>
      </c>
      <c r="B113" t="s">
        <v>349</v>
      </c>
      <c r="D113">
        <v>25000</v>
      </c>
      <c r="E113">
        <v>28657919.999999996</v>
      </c>
      <c r="F113" t="s">
        <v>216</v>
      </c>
      <c r="G113" t="s">
        <v>57</v>
      </c>
      <c r="H113" t="s">
        <v>30</v>
      </c>
      <c r="I113" t="s">
        <v>31</v>
      </c>
      <c r="J113" t="s">
        <v>130</v>
      </c>
    </row>
    <row r="114" spans="1:10" x14ac:dyDescent="0.25">
      <c r="A114" s="1">
        <v>45005</v>
      </c>
      <c r="B114" t="s">
        <v>514</v>
      </c>
      <c r="D114">
        <v>75000</v>
      </c>
      <c r="E114">
        <v>28732919.999999996</v>
      </c>
      <c r="F114" t="s">
        <v>515</v>
      </c>
      <c r="G114" t="s">
        <v>29</v>
      </c>
      <c r="H114" t="s">
        <v>30</v>
      </c>
      <c r="I114" t="s">
        <v>409</v>
      </c>
      <c r="J114" t="s">
        <v>130</v>
      </c>
    </row>
    <row r="115" spans="1:10" x14ac:dyDescent="0.25">
      <c r="A115" s="1">
        <v>45005</v>
      </c>
      <c r="B115" t="s">
        <v>516</v>
      </c>
      <c r="D115">
        <v>75000</v>
      </c>
      <c r="E115">
        <v>28807919.999999996</v>
      </c>
      <c r="F115" t="s">
        <v>515</v>
      </c>
      <c r="G115" t="s">
        <v>29</v>
      </c>
      <c r="H115" t="s">
        <v>30</v>
      </c>
      <c r="I115" t="s">
        <v>409</v>
      </c>
      <c r="J115" t="s">
        <v>130</v>
      </c>
    </row>
    <row r="116" spans="1:10" x14ac:dyDescent="0.25">
      <c r="A116" s="1">
        <v>45005</v>
      </c>
      <c r="B116" t="s">
        <v>365</v>
      </c>
      <c r="D116">
        <v>75000</v>
      </c>
      <c r="E116">
        <v>28882919.999999996</v>
      </c>
      <c r="F116" t="s">
        <v>515</v>
      </c>
      <c r="G116" t="s">
        <v>29</v>
      </c>
      <c r="H116" t="s">
        <v>30</v>
      </c>
      <c r="I116" t="s">
        <v>409</v>
      </c>
      <c r="J116" t="s">
        <v>130</v>
      </c>
    </row>
    <row r="117" spans="1:10" x14ac:dyDescent="0.25">
      <c r="A117" s="1">
        <v>45005</v>
      </c>
      <c r="B117" t="s">
        <v>385</v>
      </c>
      <c r="D117">
        <v>304000</v>
      </c>
      <c r="E117">
        <v>29186919.999999996</v>
      </c>
      <c r="F117" t="s">
        <v>515</v>
      </c>
      <c r="G117" t="s">
        <v>29</v>
      </c>
      <c r="H117" t="s">
        <v>30</v>
      </c>
      <c r="I117" t="s">
        <v>409</v>
      </c>
      <c r="J117" t="s">
        <v>130</v>
      </c>
    </row>
    <row r="118" spans="1:10" x14ac:dyDescent="0.25">
      <c r="A118" s="1">
        <v>45005</v>
      </c>
      <c r="B118" t="s">
        <v>388</v>
      </c>
      <c r="D118">
        <v>304000</v>
      </c>
      <c r="E118">
        <v>29490919.999999996</v>
      </c>
      <c r="F118" t="s">
        <v>515</v>
      </c>
      <c r="G118" t="s">
        <v>29</v>
      </c>
      <c r="H118" t="s">
        <v>30</v>
      </c>
      <c r="I118" t="s">
        <v>409</v>
      </c>
      <c r="J118" t="s">
        <v>130</v>
      </c>
    </row>
    <row r="119" spans="1:10" x14ac:dyDescent="0.25">
      <c r="A119" s="1">
        <v>45005</v>
      </c>
      <c r="B119" t="s">
        <v>390</v>
      </c>
      <c r="D119">
        <v>304000</v>
      </c>
      <c r="E119">
        <v>29794919.999999996</v>
      </c>
      <c r="F119" t="s">
        <v>515</v>
      </c>
      <c r="G119" t="s">
        <v>29</v>
      </c>
      <c r="H119" t="s">
        <v>30</v>
      </c>
      <c r="I119" t="s">
        <v>409</v>
      </c>
      <c r="J119" t="s">
        <v>130</v>
      </c>
    </row>
    <row r="120" spans="1:10" x14ac:dyDescent="0.25">
      <c r="A120" s="1">
        <v>45007</v>
      </c>
      <c r="B120" t="s">
        <v>238</v>
      </c>
      <c r="D120">
        <v>38000</v>
      </c>
      <c r="E120">
        <v>29832919.999999996</v>
      </c>
      <c r="F120" t="s">
        <v>104</v>
      </c>
      <c r="G120" t="s">
        <v>57</v>
      </c>
      <c r="H120" t="s">
        <v>45</v>
      </c>
      <c r="I120" t="s">
        <v>46</v>
      </c>
      <c r="J120" t="s">
        <v>130</v>
      </c>
    </row>
    <row r="121" spans="1:10" x14ac:dyDescent="0.25">
      <c r="A121" s="1">
        <v>45008</v>
      </c>
      <c r="B121" t="s">
        <v>443</v>
      </c>
      <c r="D121">
        <v>25000</v>
      </c>
      <c r="E121">
        <v>29857919.999999996</v>
      </c>
      <c r="F121" t="s">
        <v>113</v>
      </c>
      <c r="G121" t="s">
        <v>57</v>
      </c>
      <c r="H121" t="s">
        <v>36</v>
      </c>
      <c r="I121" t="s">
        <v>37</v>
      </c>
      <c r="J121" t="s">
        <v>130</v>
      </c>
    </row>
    <row r="122" spans="1:10" x14ac:dyDescent="0.25">
      <c r="A122" s="1">
        <v>45030</v>
      </c>
      <c r="B122" t="s">
        <v>490</v>
      </c>
      <c r="D122">
        <v>38000</v>
      </c>
      <c r="E122">
        <v>29895919.999999996</v>
      </c>
      <c r="F122" t="s">
        <v>259</v>
      </c>
      <c r="G122" t="s">
        <v>29</v>
      </c>
      <c r="H122" t="s">
        <v>30</v>
      </c>
      <c r="I122" t="s">
        <v>31</v>
      </c>
      <c r="J122" t="s">
        <v>130</v>
      </c>
    </row>
    <row r="123" spans="1:10" x14ac:dyDescent="0.25">
      <c r="A123" s="1">
        <v>45030</v>
      </c>
      <c r="B123" t="s">
        <v>197</v>
      </c>
      <c r="D123">
        <v>25000</v>
      </c>
      <c r="E123">
        <v>29920919.999999996</v>
      </c>
      <c r="F123" t="s">
        <v>83</v>
      </c>
      <c r="G123" t="s">
        <v>29</v>
      </c>
      <c r="H123" t="s">
        <v>84</v>
      </c>
      <c r="I123" t="s">
        <v>46</v>
      </c>
      <c r="J123" t="s">
        <v>130</v>
      </c>
    </row>
    <row r="124" spans="1:10" x14ac:dyDescent="0.25">
      <c r="A124" s="1">
        <v>45030</v>
      </c>
      <c r="B124" t="s">
        <v>517</v>
      </c>
      <c r="D124">
        <v>25000</v>
      </c>
      <c r="E124">
        <v>29945919.999999996</v>
      </c>
      <c r="F124" t="s">
        <v>403</v>
      </c>
      <c r="G124" t="s">
        <v>57</v>
      </c>
      <c r="H124" t="s">
        <v>317</v>
      </c>
      <c r="I124" t="s">
        <v>46</v>
      </c>
      <c r="J124" t="s">
        <v>130</v>
      </c>
    </row>
    <row r="125" spans="1:10" x14ac:dyDescent="0.25">
      <c r="A125" s="1">
        <v>45030</v>
      </c>
      <c r="B125" t="s">
        <v>518</v>
      </c>
      <c r="D125">
        <v>25000</v>
      </c>
      <c r="E125">
        <v>29970919.999999996</v>
      </c>
      <c r="F125" t="s">
        <v>425</v>
      </c>
      <c r="G125" t="s">
        <v>57</v>
      </c>
      <c r="H125" t="s">
        <v>519</v>
      </c>
      <c r="I125" t="s">
        <v>46</v>
      </c>
      <c r="J125" t="s">
        <v>130</v>
      </c>
    </row>
    <row r="126" spans="1:10" x14ac:dyDescent="0.25">
      <c r="A126" s="1">
        <v>45030</v>
      </c>
      <c r="B126" t="s">
        <v>520</v>
      </c>
      <c r="D126">
        <v>25000</v>
      </c>
      <c r="E126">
        <v>29995919.999999996</v>
      </c>
      <c r="G126" t="s">
        <v>57</v>
      </c>
      <c r="H126" t="s">
        <v>41</v>
      </c>
      <c r="I126" t="s">
        <v>31</v>
      </c>
      <c r="J126" t="s">
        <v>130</v>
      </c>
    </row>
    <row r="127" spans="1:10" x14ac:dyDescent="0.25">
      <c r="A127" s="1">
        <v>45030</v>
      </c>
      <c r="B127" t="s">
        <v>521</v>
      </c>
      <c r="D127">
        <v>114000</v>
      </c>
      <c r="E127">
        <v>30109919.999999996</v>
      </c>
      <c r="F127" t="s">
        <v>522</v>
      </c>
      <c r="G127" t="s">
        <v>57</v>
      </c>
      <c r="H127" t="s">
        <v>36</v>
      </c>
      <c r="I127" t="s">
        <v>37</v>
      </c>
      <c r="J127" t="s">
        <v>130</v>
      </c>
    </row>
    <row r="128" spans="1:10" x14ac:dyDescent="0.25">
      <c r="A128" s="1">
        <v>45033</v>
      </c>
      <c r="B128" t="s">
        <v>68</v>
      </c>
      <c r="D128">
        <v>49000</v>
      </c>
      <c r="E128">
        <v>30158919.999999996</v>
      </c>
      <c r="F128" t="s">
        <v>183</v>
      </c>
      <c r="G128" t="s">
        <v>29</v>
      </c>
      <c r="H128" t="s">
        <v>36</v>
      </c>
      <c r="I128" t="s">
        <v>37</v>
      </c>
      <c r="J128" t="s">
        <v>130</v>
      </c>
    </row>
    <row r="129" spans="1:10" x14ac:dyDescent="0.25">
      <c r="A129" s="1">
        <v>45033</v>
      </c>
      <c r="B129" t="s">
        <v>439</v>
      </c>
      <c r="D129">
        <v>25000</v>
      </c>
      <c r="E129">
        <v>30183919.999999996</v>
      </c>
      <c r="F129" t="s">
        <v>183</v>
      </c>
      <c r="G129" t="s">
        <v>29</v>
      </c>
      <c r="H129" t="s">
        <v>36</v>
      </c>
      <c r="I129" t="s">
        <v>37</v>
      </c>
      <c r="J129" t="s">
        <v>130</v>
      </c>
    </row>
    <row r="130" spans="1:10" x14ac:dyDescent="0.25">
      <c r="A130" s="1">
        <v>45034</v>
      </c>
      <c r="B130" t="s">
        <v>523</v>
      </c>
      <c r="D130">
        <v>110000</v>
      </c>
      <c r="E130">
        <v>30293919.999999996</v>
      </c>
      <c r="F130" t="s">
        <v>524</v>
      </c>
      <c r="G130" t="s">
        <v>29</v>
      </c>
      <c r="H130" t="s">
        <v>30</v>
      </c>
      <c r="I130" t="s">
        <v>31</v>
      </c>
      <c r="J130" t="s">
        <v>32</v>
      </c>
    </row>
    <row r="131" spans="1:10" x14ac:dyDescent="0.25">
      <c r="A131" s="1">
        <v>45035</v>
      </c>
      <c r="B131" t="s">
        <v>525</v>
      </c>
      <c r="D131">
        <v>38000</v>
      </c>
      <c r="E131">
        <v>30331919.999999996</v>
      </c>
      <c r="F131" t="s">
        <v>411</v>
      </c>
      <c r="G131" t="s">
        <v>29</v>
      </c>
      <c r="H131" t="s">
        <v>50</v>
      </c>
      <c r="I131" t="s">
        <v>46</v>
      </c>
      <c r="J131" t="s">
        <v>130</v>
      </c>
    </row>
    <row r="132" spans="1:10" x14ac:dyDescent="0.25">
      <c r="A132" s="1">
        <v>45035</v>
      </c>
      <c r="B132" t="s">
        <v>392</v>
      </c>
      <c r="D132">
        <v>25000</v>
      </c>
      <c r="E132">
        <v>30356919.999999996</v>
      </c>
      <c r="F132" t="s">
        <v>408</v>
      </c>
      <c r="G132" t="s">
        <v>29</v>
      </c>
      <c r="H132" t="s">
        <v>30</v>
      </c>
      <c r="I132" t="s">
        <v>409</v>
      </c>
      <c r="J132" t="s">
        <v>130</v>
      </c>
    </row>
    <row r="133" spans="1:10" x14ac:dyDescent="0.25">
      <c r="A133" s="1">
        <v>45035</v>
      </c>
      <c r="B133" t="s">
        <v>526</v>
      </c>
      <c r="D133">
        <v>25000</v>
      </c>
      <c r="E133">
        <v>30381919.999999996</v>
      </c>
      <c r="F133" t="s">
        <v>421</v>
      </c>
      <c r="G133" t="s">
        <v>57</v>
      </c>
      <c r="H133" t="s">
        <v>36</v>
      </c>
      <c r="I133" t="s">
        <v>46</v>
      </c>
      <c r="J133" t="s">
        <v>130</v>
      </c>
    </row>
    <row r="134" spans="1:10" x14ac:dyDescent="0.25">
      <c r="A134" s="1">
        <v>45036</v>
      </c>
      <c r="B134" t="s">
        <v>509</v>
      </c>
      <c r="D134">
        <v>39675</v>
      </c>
      <c r="E134">
        <v>30421594.999999996</v>
      </c>
      <c r="F134" t="s">
        <v>360</v>
      </c>
      <c r="G134" t="s">
        <v>29</v>
      </c>
      <c r="H134" t="s">
        <v>30</v>
      </c>
      <c r="I134" t="s">
        <v>409</v>
      </c>
      <c r="J134" t="s">
        <v>437</v>
      </c>
    </row>
    <row r="135" spans="1:10" x14ac:dyDescent="0.25">
      <c r="A135" s="1">
        <v>45036</v>
      </c>
      <c r="B135" t="s">
        <v>514</v>
      </c>
      <c r="D135">
        <v>39675</v>
      </c>
      <c r="E135">
        <v>30461269.999999996</v>
      </c>
      <c r="F135" t="s">
        <v>362</v>
      </c>
      <c r="G135" t="s">
        <v>29</v>
      </c>
      <c r="H135" t="s">
        <v>30</v>
      </c>
      <c r="I135" t="s">
        <v>409</v>
      </c>
      <c r="J135" t="s">
        <v>437</v>
      </c>
    </row>
    <row r="136" spans="1:10" x14ac:dyDescent="0.25">
      <c r="A136" s="1">
        <v>45036</v>
      </c>
      <c r="B136" t="s">
        <v>527</v>
      </c>
      <c r="D136">
        <v>39675</v>
      </c>
      <c r="E136">
        <v>30500944.999999996</v>
      </c>
      <c r="F136" t="s">
        <v>364</v>
      </c>
      <c r="G136" t="s">
        <v>29</v>
      </c>
      <c r="H136" t="s">
        <v>30</v>
      </c>
      <c r="I136" t="s">
        <v>409</v>
      </c>
      <c r="J136" t="s">
        <v>437</v>
      </c>
    </row>
    <row r="137" spans="1:10" x14ac:dyDescent="0.25">
      <c r="A137" s="1">
        <v>45036</v>
      </c>
      <c r="B137" t="s">
        <v>528</v>
      </c>
      <c r="D137">
        <v>99000</v>
      </c>
      <c r="E137">
        <v>30599944.999999996</v>
      </c>
      <c r="F137" t="s">
        <v>360</v>
      </c>
      <c r="G137" t="s">
        <v>57</v>
      </c>
      <c r="H137" t="s">
        <v>30</v>
      </c>
      <c r="I137" t="s">
        <v>31</v>
      </c>
      <c r="J137" t="s">
        <v>130</v>
      </c>
    </row>
    <row r="138" spans="1:10" x14ac:dyDescent="0.25">
      <c r="A138" s="1">
        <v>45036</v>
      </c>
      <c r="B138" t="s">
        <v>447</v>
      </c>
      <c r="D138">
        <v>99000</v>
      </c>
      <c r="E138">
        <v>30698944.999999996</v>
      </c>
      <c r="F138" t="s">
        <v>362</v>
      </c>
      <c r="G138" t="s">
        <v>57</v>
      </c>
      <c r="H138" t="s">
        <v>30</v>
      </c>
      <c r="I138" t="s">
        <v>31</v>
      </c>
      <c r="J138" t="s">
        <v>130</v>
      </c>
    </row>
    <row r="139" spans="1:10" x14ac:dyDescent="0.25">
      <c r="A139" s="1">
        <v>45036</v>
      </c>
      <c r="B139" t="s">
        <v>529</v>
      </c>
      <c r="D139">
        <v>99000</v>
      </c>
      <c r="E139">
        <v>30797944.999999996</v>
      </c>
      <c r="F139" t="s">
        <v>364</v>
      </c>
      <c r="G139" t="s">
        <v>57</v>
      </c>
      <c r="H139" t="s">
        <v>30</v>
      </c>
      <c r="I139" t="s">
        <v>31</v>
      </c>
      <c r="J139" t="s">
        <v>130</v>
      </c>
    </row>
    <row r="140" spans="1:10" x14ac:dyDescent="0.25">
      <c r="A140" s="1">
        <v>45041</v>
      </c>
      <c r="B140" t="s">
        <v>528</v>
      </c>
      <c r="D140">
        <v>25000</v>
      </c>
      <c r="E140">
        <v>30822944.999999996</v>
      </c>
      <c r="F140" t="s">
        <v>113</v>
      </c>
      <c r="G140" t="s">
        <v>57</v>
      </c>
      <c r="H140" t="s">
        <v>36</v>
      </c>
      <c r="I140" t="s">
        <v>37</v>
      </c>
      <c r="J140" t="s">
        <v>130</v>
      </c>
    </row>
    <row r="141" spans="1:10" x14ac:dyDescent="0.25">
      <c r="A141" s="1">
        <v>45041</v>
      </c>
      <c r="B141" t="s">
        <v>444</v>
      </c>
      <c r="D141">
        <v>25000</v>
      </c>
      <c r="E141">
        <v>30847944.999999996</v>
      </c>
      <c r="F141" t="s">
        <v>113</v>
      </c>
      <c r="G141" t="s">
        <v>57</v>
      </c>
      <c r="H141" t="s">
        <v>36</v>
      </c>
      <c r="I141" t="s">
        <v>37</v>
      </c>
      <c r="J141" t="s">
        <v>130</v>
      </c>
    </row>
    <row r="142" spans="1:10" x14ac:dyDescent="0.25">
      <c r="A142" s="1">
        <v>45044</v>
      </c>
      <c r="B142" t="s">
        <v>530</v>
      </c>
      <c r="D142">
        <v>99000</v>
      </c>
      <c r="E142">
        <v>30946944.999999996</v>
      </c>
      <c r="F142" t="s">
        <v>475</v>
      </c>
      <c r="G142" t="s">
        <v>57</v>
      </c>
      <c r="H142" t="s">
        <v>30</v>
      </c>
      <c r="I142" t="s">
        <v>31</v>
      </c>
      <c r="J142" t="s">
        <v>130</v>
      </c>
    </row>
    <row r="143" spans="1:10" x14ac:dyDescent="0.25">
      <c r="A143" s="1">
        <v>45044</v>
      </c>
      <c r="B143" t="s">
        <v>531</v>
      </c>
      <c r="D143">
        <v>99000</v>
      </c>
      <c r="E143">
        <v>31045944.999999996</v>
      </c>
      <c r="F143" t="s">
        <v>475</v>
      </c>
      <c r="G143" t="s">
        <v>57</v>
      </c>
      <c r="H143" t="s">
        <v>30</v>
      </c>
      <c r="I143" t="s">
        <v>31</v>
      </c>
      <c r="J143" t="s">
        <v>130</v>
      </c>
    </row>
    <row r="144" spans="1:10" x14ac:dyDescent="0.25">
      <c r="A144" s="1">
        <v>45046</v>
      </c>
      <c r="B144" t="s">
        <v>532</v>
      </c>
      <c r="D144">
        <v>25000</v>
      </c>
      <c r="E144">
        <v>31070944.999999996</v>
      </c>
      <c r="F144" t="s">
        <v>403</v>
      </c>
      <c r="G144" t="s">
        <v>57</v>
      </c>
      <c r="H144" t="s">
        <v>50</v>
      </c>
      <c r="I144" t="s">
        <v>46</v>
      </c>
      <c r="J144" t="s">
        <v>130</v>
      </c>
    </row>
    <row r="145" spans="1:10" x14ac:dyDescent="0.25">
      <c r="A145" s="1">
        <v>45047</v>
      </c>
      <c r="B145" t="s">
        <v>533</v>
      </c>
      <c r="D145">
        <v>25000</v>
      </c>
      <c r="E145">
        <v>31095944.999999996</v>
      </c>
      <c r="F145" t="s">
        <v>461</v>
      </c>
      <c r="G145" t="s">
        <v>57</v>
      </c>
      <c r="H145" t="s">
        <v>155</v>
      </c>
      <c r="I145" t="s">
        <v>46</v>
      </c>
      <c r="J145" t="s">
        <v>130</v>
      </c>
    </row>
    <row r="146" spans="1:10" x14ac:dyDescent="0.25">
      <c r="A146" s="1">
        <v>45047</v>
      </c>
      <c r="B146" t="s">
        <v>534</v>
      </c>
      <c r="D146">
        <v>25000</v>
      </c>
      <c r="E146">
        <v>31120944.999999996</v>
      </c>
      <c r="F146" t="s">
        <v>461</v>
      </c>
      <c r="G146" t="s">
        <v>57</v>
      </c>
      <c r="H146" t="s">
        <v>155</v>
      </c>
      <c r="I146" t="s">
        <v>46</v>
      </c>
      <c r="J146" t="s">
        <v>130</v>
      </c>
    </row>
    <row r="147" spans="1:10" x14ac:dyDescent="0.25">
      <c r="A147" s="1">
        <v>45047</v>
      </c>
      <c r="B147" t="s">
        <v>535</v>
      </c>
      <c r="D147">
        <v>25000</v>
      </c>
      <c r="E147">
        <v>31145944.999999996</v>
      </c>
      <c r="F147" t="s">
        <v>461</v>
      </c>
      <c r="G147" t="s">
        <v>57</v>
      </c>
      <c r="H147" t="s">
        <v>155</v>
      </c>
      <c r="I147" t="s">
        <v>46</v>
      </c>
      <c r="J147" t="s">
        <v>130</v>
      </c>
    </row>
    <row r="148" spans="1:10" x14ac:dyDescent="0.25">
      <c r="A148" s="1">
        <v>45048</v>
      </c>
      <c r="B148" t="s">
        <v>536</v>
      </c>
      <c r="D148">
        <v>114000</v>
      </c>
      <c r="E148">
        <v>31259944.999999996</v>
      </c>
      <c r="F148" t="s">
        <v>537</v>
      </c>
      <c r="G148" t="s">
        <v>57</v>
      </c>
      <c r="H148" t="s">
        <v>50</v>
      </c>
      <c r="I148" t="s">
        <v>46</v>
      </c>
      <c r="J148" t="s">
        <v>130</v>
      </c>
    </row>
    <row r="149" spans="1:10" x14ac:dyDescent="0.25">
      <c r="A149" s="1">
        <v>45049</v>
      </c>
      <c r="B149" t="s">
        <v>96</v>
      </c>
      <c r="D149">
        <v>25000</v>
      </c>
      <c r="E149">
        <v>31284944.999999996</v>
      </c>
      <c r="F149" t="s">
        <v>188</v>
      </c>
      <c r="G149" t="s">
        <v>57</v>
      </c>
      <c r="H149" t="s">
        <v>317</v>
      </c>
      <c r="I149" t="s">
        <v>46</v>
      </c>
      <c r="J149" t="s">
        <v>130</v>
      </c>
    </row>
    <row r="150" spans="1:10" x14ac:dyDescent="0.25">
      <c r="A150" s="1">
        <v>45049</v>
      </c>
      <c r="B150" t="s">
        <v>344</v>
      </c>
      <c r="D150">
        <v>25000</v>
      </c>
      <c r="E150">
        <v>31309944.999999996</v>
      </c>
      <c r="F150" t="s">
        <v>206</v>
      </c>
      <c r="G150" t="s">
        <v>57</v>
      </c>
      <c r="H150" t="s">
        <v>207</v>
      </c>
      <c r="I150" t="s">
        <v>37</v>
      </c>
      <c r="J150" t="s">
        <v>130</v>
      </c>
    </row>
    <row r="151" spans="1:10" x14ac:dyDescent="0.25">
      <c r="A151" s="1">
        <v>45050</v>
      </c>
      <c r="B151" t="s">
        <v>538</v>
      </c>
      <c r="D151">
        <v>11000</v>
      </c>
      <c r="E151">
        <v>31320944.999999996</v>
      </c>
      <c r="F151" t="s">
        <v>522</v>
      </c>
      <c r="G151" t="s">
        <v>57</v>
      </c>
      <c r="H151" t="s">
        <v>36</v>
      </c>
      <c r="I151" t="s">
        <v>37</v>
      </c>
      <c r="J151" t="s">
        <v>203</v>
      </c>
    </row>
    <row r="152" spans="1:10" x14ac:dyDescent="0.25">
      <c r="A152" s="1">
        <v>45051</v>
      </c>
      <c r="B152" t="s">
        <v>539</v>
      </c>
      <c r="D152">
        <v>25000</v>
      </c>
      <c r="E152">
        <v>31345944.999999996</v>
      </c>
      <c r="F152" t="s">
        <v>151</v>
      </c>
      <c r="G152" t="s">
        <v>57</v>
      </c>
      <c r="H152" t="s">
        <v>41</v>
      </c>
      <c r="I152" t="s">
        <v>31</v>
      </c>
      <c r="J152" t="s">
        <v>130</v>
      </c>
    </row>
    <row r="153" spans="1:10" x14ac:dyDescent="0.25">
      <c r="A153" s="1">
        <v>45051</v>
      </c>
      <c r="B153" t="s">
        <v>540</v>
      </c>
      <c r="D153">
        <v>25000</v>
      </c>
      <c r="E153">
        <v>31370944.999999996</v>
      </c>
      <c r="F153" t="s">
        <v>151</v>
      </c>
      <c r="G153" t="s">
        <v>57</v>
      </c>
      <c r="H153" t="s">
        <v>41</v>
      </c>
      <c r="I153" t="s">
        <v>31</v>
      </c>
      <c r="J153" t="s">
        <v>130</v>
      </c>
    </row>
    <row r="154" spans="1:10" x14ac:dyDescent="0.25">
      <c r="A154" s="1">
        <v>45051</v>
      </c>
      <c r="B154" t="s">
        <v>541</v>
      </c>
      <c r="D154">
        <v>25000</v>
      </c>
      <c r="E154">
        <v>31395944.999999996</v>
      </c>
      <c r="F154" t="s">
        <v>151</v>
      </c>
      <c r="G154" t="s">
        <v>57</v>
      </c>
      <c r="H154" t="s">
        <v>41</v>
      </c>
      <c r="I154" t="s">
        <v>31</v>
      </c>
      <c r="J154" t="s">
        <v>130</v>
      </c>
    </row>
    <row r="155" spans="1:10" x14ac:dyDescent="0.25">
      <c r="A155" s="1">
        <v>45052</v>
      </c>
      <c r="B155" t="s">
        <v>542</v>
      </c>
      <c r="D155">
        <v>110000</v>
      </c>
      <c r="E155">
        <v>31505944.999999996</v>
      </c>
      <c r="F155" t="s">
        <v>543</v>
      </c>
      <c r="G155" t="s">
        <v>29</v>
      </c>
      <c r="H155" t="s">
        <v>30</v>
      </c>
      <c r="I155" t="s">
        <v>31</v>
      </c>
      <c r="J155" t="s">
        <v>32</v>
      </c>
    </row>
    <row r="156" spans="1:10" x14ac:dyDescent="0.25">
      <c r="A156" s="1">
        <v>45052</v>
      </c>
      <c r="B156" t="s">
        <v>544</v>
      </c>
      <c r="D156">
        <v>25000</v>
      </c>
      <c r="E156">
        <v>31530944.999999996</v>
      </c>
      <c r="F156" t="s">
        <v>408</v>
      </c>
      <c r="G156" t="s">
        <v>29</v>
      </c>
      <c r="H156" t="s">
        <v>30</v>
      </c>
      <c r="I156" t="s">
        <v>409</v>
      </c>
      <c r="J156" t="s">
        <v>130</v>
      </c>
    </row>
    <row r="157" spans="1:10" x14ac:dyDescent="0.25">
      <c r="A157" s="1">
        <v>45052</v>
      </c>
      <c r="B157" t="s">
        <v>545</v>
      </c>
      <c r="D157">
        <v>25000</v>
      </c>
      <c r="E157">
        <v>31555944.999999996</v>
      </c>
      <c r="F157" t="s">
        <v>408</v>
      </c>
      <c r="G157" t="s">
        <v>29</v>
      </c>
      <c r="H157" t="s">
        <v>30</v>
      </c>
      <c r="I157" t="s">
        <v>409</v>
      </c>
      <c r="J157" t="s">
        <v>130</v>
      </c>
    </row>
    <row r="158" spans="1:10" x14ac:dyDescent="0.25">
      <c r="A158" s="1">
        <v>45054</v>
      </c>
      <c r="B158" t="s">
        <v>546</v>
      </c>
      <c r="D158">
        <v>25000</v>
      </c>
      <c r="E158">
        <v>31580944.999999996</v>
      </c>
      <c r="F158" t="s">
        <v>485</v>
      </c>
      <c r="G158" t="s">
        <v>57</v>
      </c>
      <c r="H158" t="s">
        <v>50</v>
      </c>
      <c r="I158" t="s">
        <v>46</v>
      </c>
      <c r="J158" t="s">
        <v>130</v>
      </c>
    </row>
    <row r="159" spans="1:10" x14ac:dyDescent="0.25">
      <c r="A159" s="1">
        <v>45054</v>
      </c>
      <c r="B159" t="s">
        <v>547</v>
      </c>
      <c r="D159">
        <v>25000</v>
      </c>
      <c r="E159">
        <v>31605944.999999996</v>
      </c>
      <c r="F159" t="s">
        <v>485</v>
      </c>
      <c r="G159" t="s">
        <v>57</v>
      </c>
      <c r="H159" t="s">
        <v>50</v>
      </c>
      <c r="I159" t="s">
        <v>46</v>
      </c>
      <c r="J159" t="s">
        <v>130</v>
      </c>
    </row>
    <row r="160" spans="1:10" x14ac:dyDescent="0.25">
      <c r="A160" s="1">
        <v>45054</v>
      </c>
      <c r="B160" t="s">
        <v>548</v>
      </c>
      <c r="D160">
        <v>25000</v>
      </c>
      <c r="E160">
        <v>31630944.999999996</v>
      </c>
      <c r="F160" t="s">
        <v>485</v>
      </c>
      <c r="G160" t="s">
        <v>57</v>
      </c>
      <c r="H160" t="s">
        <v>50</v>
      </c>
      <c r="I160" t="s">
        <v>46</v>
      </c>
      <c r="J160" t="s">
        <v>130</v>
      </c>
    </row>
    <row r="161" spans="1:10" x14ac:dyDescent="0.25">
      <c r="A161" s="1">
        <v>45057</v>
      </c>
      <c r="B161" t="s">
        <v>549</v>
      </c>
      <c r="D161">
        <v>39675</v>
      </c>
      <c r="E161">
        <v>31670619.999999996</v>
      </c>
      <c r="F161" t="s">
        <v>360</v>
      </c>
      <c r="G161" t="s">
        <v>29</v>
      </c>
      <c r="H161" t="s">
        <v>30</v>
      </c>
      <c r="I161" t="s">
        <v>409</v>
      </c>
      <c r="J161" t="s">
        <v>437</v>
      </c>
    </row>
    <row r="162" spans="1:10" x14ac:dyDescent="0.25">
      <c r="A162" s="1">
        <v>45057</v>
      </c>
      <c r="B162" t="s">
        <v>550</v>
      </c>
      <c r="D162">
        <v>39675</v>
      </c>
      <c r="E162">
        <v>31710294.999999996</v>
      </c>
      <c r="F162" t="s">
        <v>362</v>
      </c>
      <c r="G162" t="s">
        <v>29</v>
      </c>
      <c r="H162" t="s">
        <v>30</v>
      </c>
      <c r="I162" t="s">
        <v>409</v>
      </c>
      <c r="J162" t="s">
        <v>437</v>
      </c>
    </row>
    <row r="163" spans="1:10" x14ac:dyDescent="0.25">
      <c r="A163" s="1">
        <v>45057</v>
      </c>
      <c r="B163" t="s">
        <v>551</v>
      </c>
      <c r="D163">
        <v>39675</v>
      </c>
      <c r="E163">
        <v>31749969.999999996</v>
      </c>
      <c r="F163" t="s">
        <v>364</v>
      </c>
      <c r="G163" t="s">
        <v>29</v>
      </c>
      <c r="H163" t="s">
        <v>30</v>
      </c>
      <c r="I163" t="s">
        <v>409</v>
      </c>
      <c r="J163" t="s">
        <v>437</v>
      </c>
    </row>
    <row r="164" spans="1:10" x14ac:dyDescent="0.25">
      <c r="A164" s="1">
        <v>45057</v>
      </c>
      <c r="B164" t="s">
        <v>108</v>
      </c>
      <c r="D164">
        <v>99000</v>
      </c>
      <c r="E164">
        <v>31848969.999999996</v>
      </c>
      <c r="F164" t="s">
        <v>360</v>
      </c>
      <c r="G164" t="s">
        <v>57</v>
      </c>
      <c r="H164" t="s">
        <v>30</v>
      </c>
      <c r="I164" t="s">
        <v>31</v>
      </c>
      <c r="J164" t="s">
        <v>130</v>
      </c>
    </row>
    <row r="165" spans="1:10" x14ac:dyDescent="0.25">
      <c r="A165" s="1">
        <v>45057</v>
      </c>
      <c r="B165" t="s">
        <v>529</v>
      </c>
      <c r="D165">
        <v>99000</v>
      </c>
      <c r="E165">
        <v>31947969.999999996</v>
      </c>
      <c r="F165" t="s">
        <v>362</v>
      </c>
      <c r="G165" t="s">
        <v>57</v>
      </c>
      <c r="H165" t="s">
        <v>30</v>
      </c>
      <c r="I165" t="s">
        <v>31</v>
      </c>
      <c r="J165" t="s">
        <v>130</v>
      </c>
    </row>
    <row r="166" spans="1:10" x14ac:dyDescent="0.25">
      <c r="A166" s="1">
        <v>45057</v>
      </c>
      <c r="B166" t="s">
        <v>552</v>
      </c>
      <c r="D166">
        <v>99000</v>
      </c>
      <c r="E166">
        <v>32046969.999999996</v>
      </c>
      <c r="F166" t="s">
        <v>364</v>
      </c>
      <c r="G166" t="s">
        <v>57</v>
      </c>
      <c r="H166" t="s">
        <v>30</v>
      </c>
      <c r="I166" t="s">
        <v>31</v>
      </c>
      <c r="J166" t="s">
        <v>130</v>
      </c>
    </row>
    <row r="167" spans="1:10" x14ac:dyDescent="0.25">
      <c r="A167" s="1">
        <v>45057</v>
      </c>
      <c r="B167" t="s">
        <v>428</v>
      </c>
      <c r="D167">
        <v>25000</v>
      </c>
      <c r="E167">
        <v>32071969.999999996</v>
      </c>
      <c r="F167" t="s">
        <v>67</v>
      </c>
      <c r="G167" t="s">
        <v>29</v>
      </c>
      <c r="H167" t="s">
        <v>30</v>
      </c>
      <c r="I167" t="s">
        <v>31</v>
      </c>
      <c r="J167" t="s">
        <v>130</v>
      </c>
    </row>
    <row r="168" spans="1:10" x14ac:dyDescent="0.25">
      <c r="A168" s="1">
        <v>45057</v>
      </c>
      <c r="B168" t="s">
        <v>322</v>
      </c>
      <c r="D168">
        <v>25000</v>
      </c>
      <c r="E168">
        <v>32096969.999999996</v>
      </c>
      <c r="F168" t="s">
        <v>166</v>
      </c>
      <c r="G168" t="s">
        <v>29</v>
      </c>
      <c r="H168" t="s">
        <v>30</v>
      </c>
      <c r="I168" t="s">
        <v>31</v>
      </c>
      <c r="J168" t="s">
        <v>130</v>
      </c>
    </row>
    <row r="169" spans="1:10" x14ac:dyDescent="0.25">
      <c r="A169" s="1">
        <v>45057</v>
      </c>
      <c r="B169" t="s">
        <v>350</v>
      </c>
      <c r="D169">
        <v>25000</v>
      </c>
      <c r="E169">
        <v>32121969.999999996</v>
      </c>
      <c r="F169" t="s">
        <v>216</v>
      </c>
      <c r="G169" t="s">
        <v>57</v>
      </c>
      <c r="H169" t="s">
        <v>30</v>
      </c>
      <c r="I169" t="s">
        <v>31</v>
      </c>
      <c r="J169" t="s">
        <v>130</v>
      </c>
    </row>
    <row r="170" spans="1:10" x14ac:dyDescent="0.25">
      <c r="A170" s="1">
        <v>45057</v>
      </c>
      <c r="B170" t="s">
        <v>553</v>
      </c>
      <c r="D170">
        <v>25000</v>
      </c>
      <c r="E170">
        <v>32146969.999999996</v>
      </c>
      <c r="F170" t="s">
        <v>160</v>
      </c>
      <c r="G170" t="s">
        <v>29</v>
      </c>
      <c r="H170" t="s">
        <v>30</v>
      </c>
      <c r="I170" t="s">
        <v>31</v>
      </c>
      <c r="J170" t="s">
        <v>130</v>
      </c>
    </row>
    <row r="171" spans="1:10" x14ac:dyDescent="0.25">
      <c r="A171" s="1">
        <v>45057</v>
      </c>
      <c r="B171" t="s">
        <v>396</v>
      </c>
      <c r="D171">
        <v>24000</v>
      </c>
      <c r="E171">
        <v>32170969.999999996</v>
      </c>
      <c r="F171" t="s">
        <v>341</v>
      </c>
      <c r="G171" t="s">
        <v>29</v>
      </c>
      <c r="H171" t="s">
        <v>30</v>
      </c>
      <c r="I171" t="s">
        <v>31</v>
      </c>
      <c r="J171" t="s">
        <v>203</v>
      </c>
    </row>
    <row r="172" spans="1:10" x14ac:dyDescent="0.25">
      <c r="A172" s="1">
        <v>45060</v>
      </c>
      <c r="B172" t="s">
        <v>373</v>
      </c>
      <c r="D172">
        <v>25000</v>
      </c>
      <c r="E172">
        <v>32195969.999999996</v>
      </c>
      <c r="F172" t="s">
        <v>49</v>
      </c>
      <c r="G172" t="s">
        <v>29</v>
      </c>
      <c r="H172" t="s">
        <v>50</v>
      </c>
      <c r="I172" t="s">
        <v>46</v>
      </c>
      <c r="J172" t="s">
        <v>130</v>
      </c>
    </row>
    <row r="173" spans="1:10" x14ac:dyDescent="0.25">
      <c r="A173" s="1">
        <v>45060</v>
      </c>
      <c r="B173" t="s">
        <v>372</v>
      </c>
      <c r="D173">
        <v>25000</v>
      </c>
      <c r="E173">
        <v>32220969.999999996</v>
      </c>
      <c r="F173" t="s">
        <v>49</v>
      </c>
      <c r="G173" t="s">
        <v>29</v>
      </c>
      <c r="H173" t="s">
        <v>50</v>
      </c>
      <c r="I173" t="s">
        <v>46</v>
      </c>
      <c r="J173" t="s">
        <v>130</v>
      </c>
    </row>
    <row r="174" spans="1:10" x14ac:dyDescent="0.25">
      <c r="A174" s="1">
        <v>45061</v>
      </c>
      <c r="B174" t="s">
        <v>554</v>
      </c>
      <c r="D174">
        <v>2000</v>
      </c>
      <c r="E174">
        <v>32222969.999999996</v>
      </c>
      <c r="F174" t="s">
        <v>172</v>
      </c>
      <c r="G174" t="s">
        <v>57</v>
      </c>
      <c r="H174" t="s">
        <v>30</v>
      </c>
      <c r="I174" t="s">
        <v>31</v>
      </c>
      <c r="J174" t="s">
        <v>203</v>
      </c>
    </row>
    <row r="175" spans="1:10" x14ac:dyDescent="0.25">
      <c r="A175" s="1">
        <v>45061</v>
      </c>
      <c r="B175" t="s">
        <v>440</v>
      </c>
      <c r="D175">
        <v>38000</v>
      </c>
      <c r="E175">
        <v>32260969.999999996</v>
      </c>
      <c r="F175" t="s">
        <v>104</v>
      </c>
      <c r="G175" t="s">
        <v>57</v>
      </c>
      <c r="H175" t="s">
        <v>45</v>
      </c>
      <c r="I175" t="s">
        <v>46</v>
      </c>
      <c r="J175" t="s">
        <v>130</v>
      </c>
    </row>
    <row r="176" spans="1:10" x14ac:dyDescent="0.25">
      <c r="A176" s="1">
        <v>45061</v>
      </c>
      <c r="B176" t="s">
        <v>555</v>
      </c>
      <c r="D176">
        <v>99000</v>
      </c>
      <c r="E176">
        <v>32359969.999999996</v>
      </c>
      <c r="F176" t="s">
        <v>172</v>
      </c>
      <c r="G176" t="s">
        <v>57</v>
      </c>
      <c r="H176" t="s">
        <v>30</v>
      </c>
      <c r="I176" t="s">
        <v>31</v>
      </c>
      <c r="J176" t="s">
        <v>130</v>
      </c>
    </row>
    <row r="177" spans="1:10" x14ac:dyDescent="0.25">
      <c r="A177" s="1">
        <v>45061</v>
      </c>
      <c r="B177" t="s">
        <v>556</v>
      </c>
      <c r="D177">
        <v>99000</v>
      </c>
      <c r="E177">
        <v>32458969.999999996</v>
      </c>
      <c r="F177" t="s">
        <v>172</v>
      </c>
      <c r="G177" t="s">
        <v>57</v>
      </c>
      <c r="H177" t="s">
        <v>30</v>
      </c>
      <c r="I177" t="s">
        <v>31</v>
      </c>
      <c r="J177" t="s">
        <v>130</v>
      </c>
    </row>
    <row r="178" spans="1:10" x14ac:dyDescent="0.25">
      <c r="A178" s="1">
        <v>45061</v>
      </c>
      <c r="B178" t="s">
        <v>274</v>
      </c>
      <c r="D178">
        <v>25000</v>
      </c>
      <c r="E178">
        <v>32483969.999999996</v>
      </c>
      <c r="F178" t="s">
        <v>311</v>
      </c>
      <c r="G178" t="s">
        <v>29</v>
      </c>
      <c r="H178" t="s">
        <v>30</v>
      </c>
      <c r="I178" t="s">
        <v>31</v>
      </c>
      <c r="J178" t="s">
        <v>130</v>
      </c>
    </row>
    <row r="179" spans="1:10" x14ac:dyDescent="0.25">
      <c r="A179" s="1">
        <v>45061</v>
      </c>
      <c r="B179" t="s">
        <v>275</v>
      </c>
      <c r="D179">
        <v>25000</v>
      </c>
      <c r="E179">
        <v>32508969.999999996</v>
      </c>
      <c r="F179" t="s">
        <v>311</v>
      </c>
      <c r="G179" t="s">
        <v>29</v>
      </c>
      <c r="H179" t="s">
        <v>30</v>
      </c>
      <c r="I179" t="s">
        <v>31</v>
      </c>
      <c r="J179" t="s">
        <v>130</v>
      </c>
    </row>
    <row r="180" spans="1:10" x14ac:dyDescent="0.25">
      <c r="A180" s="1">
        <v>45062</v>
      </c>
      <c r="B180" t="s">
        <v>557</v>
      </c>
      <c r="D180">
        <v>38000</v>
      </c>
      <c r="E180">
        <v>32546969.999999996</v>
      </c>
      <c r="F180" t="s">
        <v>328</v>
      </c>
      <c r="G180" t="s">
        <v>29</v>
      </c>
      <c r="H180" t="s">
        <v>30</v>
      </c>
      <c r="I180" t="s">
        <v>31</v>
      </c>
      <c r="J180" t="s">
        <v>130</v>
      </c>
    </row>
    <row r="181" spans="1:10" x14ac:dyDescent="0.25">
      <c r="A181" s="1">
        <v>45062</v>
      </c>
      <c r="B181" t="s">
        <v>476</v>
      </c>
      <c r="D181">
        <v>25000</v>
      </c>
      <c r="E181">
        <v>32571969.999999996</v>
      </c>
      <c r="F181" t="s">
        <v>67</v>
      </c>
      <c r="G181" t="s">
        <v>29</v>
      </c>
      <c r="H181" t="s">
        <v>30</v>
      </c>
      <c r="I181" t="s">
        <v>31</v>
      </c>
      <c r="J181" t="s">
        <v>130</v>
      </c>
    </row>
    <row r="182" spans="1:10" x14ac:dyDescent="0.25">
      <c r="A182" s="1">
        <v>45062</v>
      </c>
      <c r="B182" t="s">
        <v>558</v>
      </c>
      <c r="D182">
        <v>25000</v>
      </c>
      <c r="E182">
        <v>32596969.999999996</v>
      </c>
      <c r="F182" t="s">
        <v>421</v>
      </c>
      <c r="G182" t="s">
        <v>57</v>
      </c>
      <c r="H182" t="s">
        <v>36</v>
      </c>
      <c r="I182" t="s">
        <v>46</v>
      </c>
      <c r="J182" t="s">
        <v>130</v>
      </c>
    </row>
    <row r="183" spans="1:10" x14ac:dyDescent="0.25">
      <c r="A183" s="1">
        <v>45064</v>
      </c>
      <c r="B183" t="s">
        <v>559</v>
      </c>
      <c r="D183">
        <v>38000</v>
      </c>
      <c r="E183">
        <v>32634969.999999996</v>
      </c>
      <c r="F183" t="s">
        <v>259</v>
      </c>
      <c r="G183" t="s">
        <v>29</v>
      </c>
      <c r="H183" t="s">
        <v>30</v>
      </c>
      <c r="I183" t="s">
        <v>31</v>
      </c>
      <c r="J183" t="s">
        <v>130</v>
      </c>
    </row>
    <row r="184" spans="1:10" x14ac:dyDescent="0.25">
      <c r="A184" s="1">
        <v>45065</v>
      </c>
      <c r="B184" t="s">
        <v>560</v>
      </c>
      <c r="D184">
        <v>25000</v>
      </c>
      <c r="E184">
        <v>32659969.999999996</v>
      </c>
      <c r="F184" t="s">
        <v>421</v>
      </c>
      <c r="G184" t="s">
        <v>57</v>
      </c>
      <c r="H184" t="s">
        <v>36</v>
      </c>
      <c r="I184" t="s">
        <v>46</v>
      </c>
      <c r="J184" t="s">
        <v>130</v>
      </c>
    </row>
    <row r="185" spans="1:10" x14ac:dyDescent="0.25">
      <c r="A185" s="1">
        <v>45067</v>
      </c>
      <c r="B185" t="s">
        <v>561</v>
      </c>
      <c r="D185">
        <v>25000</v>
      </c>
      <c r="E185">
        <v>32684969.999999996</v>
      </c>
      <c r="F185" t="s">
        <v>562</v>
      </c>
      <c r="G185" t="s">
        <v>57</v>
      </c>
      <c r="H185" t="s">
        <v>30</v>
      </c>
      <c r="I185" t="s">
        <v>31</v>
      </c>
      <c r="J185" t="s">
        <v>130</v>
      </c>
    </row>
    <row r="186" spans="1:10" x14ac:dyDescent="0.25">
      <c r="A186" s="1">
        <v>45068</v>
      </c>
      <c r="B186" t="s">
        <v>563</v>
      </c>
      <c r="D186">
        <v>25000</v>
      </c>
      <c r="E186">
        <v>32709969.999999996</v>
      </c>
      <c r="F186" t="s">
        <v>160</v>
      </c>
      <c r="G186" t="s">
        <v>29</v>
      </c>
      <c r="H186" t="s">
        <v>30</v>
      </c>
      <c r="I186" t="s">
        <v>31</v>
      </c>
      <c r="J186" t="s">
        <v>130</v>
      </c>
    </row>
    <row r="187" spans="1:10" x14ac:dyDescent="0.25">
      <c r="A187" s="1">
        <v>45069</v>
      </c>
      <c r="B187" t="s">
        <v>564</v>
      </c>
      <c r="D187">
        <v>38000</v>
      </c>
      <c r="E187">
        <v>32747969.999999996</v>
      </c>
      <c r="F187" t="s">
        <v>565</v>
      </c>
      <c r="G187" t="s">
        <v>29</v>
      </c>
      <c r="H187" t="s">
        <v>50</v>
      </c>
      <c r="I187" t="s">
        <v>46</v>
      </c>
      <c r="J187" t="s">
        <v>130</v>
      </c>
    </row>
    <row r="188" spans="1:10" x14ac:dyDescent="0.25">
      <c r="A188" s="1">
        <v>45070</v>
      </c>
      <c r="B188" t="s">
        <v>566</v>
      </c>
      <c r="D188">
        <v>25000</v>
      </c>
      <c r="E188">
        <v>32772969.999999996</v>
      </c>
      <c r="F188" t="s">
        <v>487</v>
      </c>
      <c r="G188" t="s">
        <v>57</v>
      </c>
      <c r="H188" t="s">
        <v>155</v>
      </c>
      <c r="I188" t="s">
        <v>46</v>
      </c>
      <c r="J188" t="s">
        <v>130</v>
      </c>
    </row>
    <row r="189" spans="1:10" x14ac:dyDescent="0.25">
      <c r="A189" s="1">
        <v>45070</v>
      </c>
      <c r="B189" t="s">
        <v>567</v>
      </c>
      <c r="D189">
        <v>25000</v>
      </c>
      <c r="E189">
        <v>32797969.999999996</v>
      </c>
      <c r="F189" t="s">
        <v>487</v>
      </c>
      <c r="G189" t="s">
        <v>57</v>
      </c>
      <c r="H189" t="s">
        <v>155</v>
      </c>
      <c r="I189" t="s">
        <v>46</v>
      </c>
      <c r="J189" t="s">
        <v>130</v>
      </c>
    </row>
    <row r="190" spans="1:10" x14ac:dyDescent="0.25">
      <c r="A190" s="1">
        <v>45072</v>
      </c>
      <c r="B190" t="s">
        <v>559</v>
      </c>
      <c r="D190">
        <v>25000</v>
      </c>
      <c r="E190">
        <v>32822969.999999996</v>
      </c>
      <c r="F190" t="s">
        <v>297</v>
      </c>
      <c r="G190" t="s">
        <v>29</v>
      </c>
      <c r="H190" t="s">
        <v>30</v>
      </c>
      <c r="I190" t="s">
        <v>31</v>
      </c>
      <c r="J190" t="s">
        <v>130</v>
      </c>
    </row>
    <row r="191" spans="1:10" x14ac:dyDescent="0.25">
      <c r="A191" s="1">
        <v>45072</v>
      </c>
      <c r="B191" t="s">
        <v>568</v>
      </c>
      <c r="D191">
        <v>25000</v>
      </c>
      <c r="E191">
        <v>32847969.999999996</v>
      </c>
      <c r="F191" t="s">
        <v>297</v>
      </c>
      <c r="G191" t="s">
        <v>29</v>
      </c>
      <c r="H191" t="s">
        <v>30</v>
      </c>
      <c r="I191" t="s">
        <v>31</v>
      </c>
      <c r="J191" t="s">
        <v>130</v>
      </c>
    </row>
    <row r="192" spans="1:10" x14ac:dyDescent="0.25">
      <c r="A192" s="1">
        <v>45073</v>
      </c>
      <c r="B192" t="s">
        <v>75</v>
      </c>
      <c r="D192">
        <v>38000</v>
      </c>
      <c r="E192">
        <v>32885969.999999996</v>
      </c>
      <c r="F192" t="s">
        <v>183</v>
      </c>
      <c r="G192" t="s">
        <v>29</v>
      </c>
      <c r="H192" t="s">
        <v>36</v>
      </c>
      <c r="I192" t="s">
        <v>37</v>
      </c>
      <c r="J192" t="s">
        <v>130</v>
      </c>
    </row>
    <row r="193" spans="1:10" x14ac:dyDescent="0.25">
      <c r="A193" s="1">
        <v>45077</v>
      </c>
      <c r="B193" t="s">
        <v>569</v>
      </c>
      <c r="D193">
        <v>25000</v>
      </c>
      <c r="E193">
        <v>32910969.999999996</v>
      </c>
      <c r="F193" t="s">
        <v>403</v>
      </c>
      <c r="G193" t="s">
        <v>57</v>
      </c>
      <c r="H193" t="s">
        <v>50</v>
      </c>
      <c r="I193" t="s">
        <v>46</v>
      </c>
      <c r="J193" t="s">
        <v>130</v>
      </c>
    </row>
    <row r="194" spans="1:10" x14ac:dyDescent="0.25">
      <c r="A194" s="1">
        <v>45080</v>
      </c>
      <c r="B194" t="s">
        <v>570</v>
      </c>
      <c r="D194">
        <v>25000</v>
      </c>
      <c r="E194">
        <v>32935969.999999996</v>
      </c>
      <c r="F194" t="s">
        <v>337</v>
      </c>
      <c r="G194" t="s">
        <v>57</v>
      </c>
      <c r="H194" t="s">
        <v>30</v>
      </c>
      <c r="I194" t="s">
        <v>31</v>
      </c>
      <c r="J194" t="s">
        <v>130</v>
      </c>
    </row>
    <row r="195" spans="1:10" x14ac:dyDescent="0.25">
      <c r="A195" s="1">
        <v>45081</v>
      </c>
      <c r="B195" t="s">
        <v>211</v>
      </c>
      <c r="D195">
        <v>25000</v>
      </c>
      <c r="E195">
        <v>32960969.999999996</v>
      </c>
      <c r="F195" t="s">
        <v>178</v>
      </c>
      <c r="G195" t="s">
        <v>57</v>
      </c>
      <c r="H195" t="s">
        <v>36</v>
      </c>
      <c r="I195" t="s">
        <v>37</v>
      </c>
      <c r="J195" t="s">
        <v>130</v>
      </c>
    </row>
    <row r="196" spans="1:10" x14ac:dyDescent="0.25">
      <c r="A196" s="1">
        <v>45081</v>
      </c>
      <c r="B196" t="s">
        <v>571</v>
      </c>
      <c r="D196">
        <v>25000</v>
      </c>
      <c r="E196">
        <v>32985969.999999996</v>
      </c>
      <c r="F196" t="s">
        <v>178</v>
      </c>
      <c r="G196" t="s">
        <v>57</v>
      </c>
      <c r="H196" t="s">
        <v>36</v>
      </c>
      <c r="I196" t="s">
        <v>37</v>
      </c>
      <c r="J196" t="s">
        <v>130</v>
      </c>
    </row>
    <row r="197" spans="1:10" x14ac:dyDescent="0.25">
      <c r="A197" s="1">
        <v>45081</v>
      </c>
      <c r="B197" t="s">
        <v>572</v>
      </c>
      <c r="D197">
        <v>25000</v>
      </c>
      <c r="E197">
        <v>33010969.999999996</v>
      </c>
      <c r="F197" t="s">
        <v>178</v>
      </c>
      <c r="G197" t="s">
        <v>57</v>
      </c>
      <c r="H197" t="s">
        <v>36</v>
      </c>
      <c r="I197" t="s">
        <v>37</v>
      </c>
      <c r="J197" t="s">
        <v>130</v>
      </c>
    </row>
    <row r="198" spans="1:10" x14ac:dyDescent="0.25">
      <c r="A198" s="1">
        <v>45085</v>
      </c>
      <c r="B198" t="s">
        <v>504</v>
      </c>
      <c r="D198">
        <v>38000</v>
      </c>
      <c r="E198">
        <v>33048969.999999996</v>
      </c>
      <c r="F198" t="s">
        <v>104</v>
      </c>
      <c r="G198" t="s">
        <v>57</v>
      </c>
      <c r="H198" t="s">
        <v>45</v>
      </c>
      <c r="I198" t="s">
        <v>46</v>
      </c>
      <c r="J198" t="s">
        <v>130</v>
      </c>
    </row>
    <row r="199" spans="1:10" x14ac:dyDescent="0.25">
      <c r="A199" s="1">
        <v>45089</v>
      </c>
      <c r="B199" t="s">
        <v>573</v>
      </c>
      <c r="D199">
        <v>39675</v>
      </c>
      <c r="E199">
        <v>33088644.999999996</v>
      </c>
      <c r="F199" t="s">
        <v>360</v>
      </c>
      <c r="G199" t="s">
        <v>29</v>
      </c>
      <c r="H199" t="s">
        <v>30</v>
      </c>
      <c r="I199" t="s">
        <v>409</v>
      </c>
      <c r="J199" t="s">
        <v>437</v>
      </c>
    </row>
    <row r="200" spans="1:10" x14ac:dyDescent="0.25">
      <c r="A200" s="1">
        <v>45089</v>
      </c>
      <c r="B200" t="s">
        <v>574</v>
      </c>
      <c r="D200">
        <v>39675</v>
      </c>
      <c r="E200">
        <v>33128319.999999996</v>
      </c>
      <c r="F200" t="s">
        <v>362</v>
      </c>
      <c r="G200" t="s">
        <v>29</v>
      </c>
      <c r="H200" t="s">
        <v>30</v>
      </c>
      <c r="I200" t="s">
        <v>409</v>
      </c>
      <c r="J200" t="s">
        <v>437</v>
      </c>
    </row>
    <row r="201" spans="1:10" x14ac:dyDescent="0.25">
      <c r="A201" s="1">
        <v>45089</v>
      </c>
      <c r="B201" t="s">
        <v>575</v>
      </c>
      <c r="D201">
        <v>39675</v>
      </c>
      <c r="E201">
        <v>33167994.999999996</v>
      </c>
      <c r="F201" t="s">
        <v>364</v>
      </c>
      <c r="G201" t="s">
        <v>29</v>
      </c>
      <c r="H201" t="s">
        <v>30</v>
      </c>
      <c r="I201" t="s">
        <v>409</v>
      </c>
      <c r="J201" t="s">
        <v>437</v>
      </c>
    </row>
    <row r="202" spans="1:10" x14ac:dyDescent="0.25">
      <c r="A202" s="1">
        <v>45089</v>
      </c>
      <c r="B202" t="s">
        <v>324</v>
      </c>
      <c r="D202">
        <v>119000</v>
      </c>
      <c r="E202">
        <v>33286994.999999996</v>
      </c>
      <c r="F202" t="s">
        <v>360</v>
      </c>
      <c r="G202" t="s">
        <v>57</v>
      </c>
      <c r="H202" t="s">
        <v>30</v>
      </c>
      <c r="I202" t="s">
        <v>31</v>
      </c>
      <c r="J202" t="s">
        <v>130</v>
      </c>
    </row>
    <row r="203" spans="1:10" x14ac:dyDescent="0.25">
      <c r="A203" s="1">
        <v>45089</v>
      </c>
      <c r="B203" t="s">
        <v>552</v>
      </c>
      <c r="D203">
        <v>119000</v>
      </c>
      <c r="E203">
        <v>33405994.999999996</v>
      </c>
      <c r="F203" t="s">
        <v>362</v>
      </c>
      <c r="G203" t="s">
        <v>57</v>
      </c>
      <c r="H203" t="s">
        <v>30</v>
      </c>
      <c r="I203" t="s">
        <v>31</v>
      </c>
      <c r="J203" t="s">
        <v>130</v>
      </c>
    </row>
    <row r="204" spans="1:10" x14ac:dyDescent="0.25">
      <c r="A204" s="1">
        <v>45089</v>
      </c>
      <c r="B204" t="s">
        <v>576</v>
      </c>
      <c r="D204">
        <v>119000</v>
      </c>
      <c r="E204">
        <v>33524994.999999996</v>
      </c>
      <c r="F204" t="s">
        <v>364</v>
      </c>
      <c r="G204" t="s">
        <v>57</v>
      </c>
      <c r="H204" t="s">
        <v>30</v>
      </c>
      <c r="I204" t="s">
        <v>31</v>
      </c>
      <c r="J204" t="s">
        <v>130</v>
      </c>
    </row>
    <row r="205" spans="1:10" x14ac:dyDescent="0.25">
      <c r="A205" s="1">
        <v>45090</v>
      </c>
      <c r="B205" t="s">
        <v>577</v>
      </c>
      <c r="D205">
        <v>25000</v>
      </c>
      <c r="E205">
        <v>33549994.999999996</v>
      </c>
      <c r="F205" t="s">
        <v>411</v>
      </c>
      <c r="G205" t="s">
        <v>29</v>
      </c>
      <c r="H205" t="s">
        <v>50</v>
      </c>
      <c r="I205" t="s">
        <v>46</v>
      </c>
      <c r="J205" t="s">
        <v>130</v>
      </c>
    </row>
    <row r="206" spans="1:10" x14ac:dyDescent="0.25">
      <c r="A206" s="1">
        <v>45095</v>
      </c>
      <c r="B206" t="s">
        <v>568</v>
      </c>
      <c r="D206">
        <v>38000</v>
      </c>
      <c r="E206">
        <v>33587995</v>
      </c>
      <c r="F206" t="s">
        <v>259</v>
      </c>
      <c r="G206" t="s">
        <v>29</v>
      </c>
      <c r="H206" t="s">
        <v>30</v>
      </c>
      <c r="I206" t="s">
        <v>31</v>
      </c>
      <c r="J206" t="s">
        <v>130</v>
      </c>
    </row>
    <row r="207" spans="1:10" x14ac:dyDescent="0.25">
      <c r="A207" s="1">
        <v>45096</v>
      </c>
      <c r="B207" t="s">
        <v>578</v>
      </c>
      <c r="D207">
        <v>25000</v>
      </c>
      <c r="E207">
        <v>33612995</v>
      </c>
      <c r="F207" t="s">
        <v>579</v>
      </c>
      <c r="G207" t="s">
        <v>57</v>
      </c>
      <c r="H207" t="s">
        <v>155</v>
      </c>
      <c r="I207" t="s">
        <v>46</v>
      </c>
      <c r="J207" t="s">
        <v>130</v>
      </c>
    </row>
    <row r="208" spans="1:10" x14ac:dyDescent="0.25">
      <c r="A208" s="1">
        <v>45097</v>
      </c>
      <c r="B208" t="s">
        <v>580</v>
      </c>
      <c r="D208">
        <v>38000</v>
      </c>
      <c r="E208">
        <v>33650995</v>
      </c>
      <c r="F208" t="s">
        <v>341</v>
      </c>
      <c r="G208" t="s">
        <v>29</v>
      </c>
      <c r="H208" t="s">
        <v>30</v>
      </c>
      <c r="I208" t="s">
        <v>31</v>
      </c>
      <c r="J208" t="s">
        <v>130</v>
      </c>
    </row>
    <row r="209" spans="1:10" x14ac:dyDescent="0.25">
      <c r="A209" s="1">
        <v>45097</v>
      </c>
      <c r="B209" t="s">
        <v>581</v>
      </c>
      <c r="D209">
        <v>38000</v>
      </c>
      <c r="E209">
        <v>33688995</v>
      </c>
      <c r="F209" t="s">
        <v>341</v>
      </c>
      <c r="G209" t="s">
        <v>29</v>
      </c>
      <c r="H209" t="s">
        <v>30</v>
      </c>
      <c r="I209" t="s">
        <v>31</v>
      </c>
      <c r="J209" t="s">
        <v>130</v>
      </c>
    </row>
    <row r="210" spans="1:10" x14ac:dyDescent="0.25">
      <c r="A210" s="1">
        <v>45097</v>
      </c>
      <c r="B210" t="s">
        <v>228</v>
      </c>
      <c r="D210">
        <v>38000</v>
      </c>
      <c r="E210">
        <v>33726995</v>
      </c>
      <c r="F210" t="s">
        <v>341</v>
      </c>
      <c r="G210" t="s">
        <v>29</v>
      </c>
      <c r="H210" t="s">
        <v>30</v>
      </c>
      <c r="I210" t="s">
        <v>31</v>
      </c>
      <c r="J210" t="s">
        <v>130</v>
      </c>
    </row>
    <row r="211" spans="1:10" x14ac:dyDescent="0.25">
      <c r="A211" s="1">
        <v>45097</v>
      </c>
      <c r="B211" t="s">
        <v>232</v>
      </c>
      <c r="D211">
        <v>38000</v>
      </c>
      <c r="E211">
        <v>33764995</v>
      </c>
      <c r="F211" t="s">
        <v>341</v>
      </c>
      <c r="G211" t="s">
        <v>29</v>
      </c>
      <c r="H211" t="s">
        <v>30</v>
      </c>
      <c r="I211" t="s">
        <v>31</v>
      </c>
      <c r="J211" t="s">
        <v>130</v>
      </c>
    </row>
    <row r="212" spans="1:10" x14ac:dyDescent="0.25">
      <c r="A212" s="1">
        <v>45097</v>
      </c>
      <c r="B212" t="s">
        <v>416</v>
      </c>
      <c r="D212">
        <v>38000</v>
      </c>
      <c r="E212">
        <v>33802995</v>
      </c>
      <c r="F212" t="s">
        <v>341</v>
      </c>
      <c r="G212" t="s">
        <v>29</v>
      </c>
      <c r="H212" t="s">
        <v>30</v>
      </c>
      <c r="I212" t="s">
        <v>31</v>
      </c>
      <c r="J212" t="s">
        <v>130</v>
      </c>
    </row>
    <row r="213" spans="1:10" x14ac:dyDescent="0.25">
      <c r="A213" s="1">
        <v>45097</v>
      </c>
      <c r="B213" t="s">
        <v>459</v>
      </c>
      <c r="D213">
        <v>38000</v>
      </c>
      <c r="E213">
        <v>33840995</v>
      </c>
      <c r="F213" t="s">
        <v>341</v>
      </c>
      <c r="G213" t="s">
        <v>29</v>
      </c>
      <c r="H213" t="s">
        <v>30</v>
      </c>
      <c r="I213" t="s">
        <v>31</v>
      </c>
      <c r="J213" t="s">
        <v>130</v>
      </c>
    </row>
    <row r="214" spans="1:10" x14ac:dyDescent="0.25">
      <c r="A214" s="1">
        <v>45097</v>
      </c>
      <c r="B214" t="s">
        <v>249</v>
      </c>
      <c r="D214">
        <v>38000</v>
      </c>
      <c r="E214">
        <v>33878995</v>
      </c>
      <c r="F214" t="s">
        <v>341</v>
      </c>
      <c r="G214" t="s">
        <v>29</v>
      </c>
      <c r="H214" t="s">
        <v>30</v>
      </c>
      <c r="I214" t="s">
        <v>31</v>
      </c>
      <c r="J214" t="s">
        <v>130</v>
      </c>
    </row>
    <row r="215" spans="1:10" x14ac:dyDescent="0.25">
      <c r="A215" s="1">
        <v>45097</v>
      </c>
      <c r="B215" t="s">
        <v>239</v>
      </c>
      <c r="D215">
        <v>38000</v>
      </c>
      <c r="E215">
        <v>33916995</v>
      </c>
      <c r="F215" t="s">
        <v>341</v>
      </c>
      <c r="G215" t="s">
        <v>29</v>
      </c>
      <c r="H215" t="s">
        <v>30</v>
      </c>
      <c r="I215" t="s">
        <v>31</v>
      </c>
      <c r="J215" t="s">
        <v>130</v>
      </c>
    </row>
    <row r="216" spans="1:10" x14ac:dyDescent="0.25">
      <c r="A216" s="1">
        <v>45097</v>
      </c>
      <c r="B216" t="s">
        <v>240</v>
      </c>
      <c r="D216">
        <v>38000</v>
      </c>
      <c r="E216">
        <v>33954995</v>
      </c>
      <c r="F216" t="s">
        <v>341</v>
      </c>
      <c r="G216" t="s">
        <v>29</v>
      </c>
      <c r="H216" t="s">
        <v>30</v>
      </c>
      <c r="I216" t="s">
        <v>31</v>
      </c>
      <c r="J216" t="s">
        <v>130</v>
      </c>
    </row>
    <row r="217" spans="1:10" x14ac:dyDescent="0.25">
      <c r="A217" s="1">
        <v>45097</v>
      </c>
      <c r="B217" t="s">
        <v>241</v>
      </c>
      <c r="D217">
        <v>38000</v>
      </c>
      <c r="E217">
        <v>33992995</v>
      </c>
      <c r="F217" t="s">
        <v>341</v>
      </c>
      <c r="G217" t="s">
        <v>29</v>
      </c>
      <c r="H217" t="s">
        <v>30</v>
      </c>
      <c r="I217" t="s">
        <v>31</v>
      </c>
      <c r="J217" t="s">
        <v>130</v>
      </c>
    </row>
    <row r="218" spans="1:10" x14ac:dyDescent="0.25">
      <c r="A218" s="1">
        <v>45097</v>
      </c>
      <c r="B218" t="s">
        <v>242</v>
      </c>
      <c r="D218">
        <v>38000</v>
      </c>
      <c r="E218">
        <v>34030995</v>
      </c>
      <c r="F218" t="s">
        <v>341</v>
      </c>
      <c r="G218" t="s">
        <v>29</v>
      </c>
      <c r="H218" t="s">
        <v>30</v>
      </c>
      <c r="I218" t="s">
        <v>31</v>
      </c>
      <c r="J218" t="s">
        <v>130</v>
      </c>
    </row>
    <row r="219" spans="1:10" x14ac:dyDescent="0.25">
      <c r="A219" s="1">
        <v>45097</v>
      </c>
      <c r="B219" t="s">
        <v>243</v>
      </c>
      <c r="D219">
        <v>38000</v>
      </c>
      <c r="E219">
        <v>34068995</v>
      </c>
      <c r="F219" t="s">
        <v>341</v>
      </c>
      <c r="G219" t="s">
        <v>29</v>
      </c>
      <c r="H219" t="s">
        <v>30</v>
      </c>
      <c r="I219" t="s">
        <v>31</v>
      </c>
      <c r="J219" t="s">
        <v>130</v>
      </c>
    </row>
    <row r="220" spans="1:10" x14ac:dyDescent="0.25">
      <c r="A220" s="1">
        <v>45097</v>
      </c>
      <c r="B220" t="s">
        <v>244</v>
      </c>
      <c r="D220">
        <v>38000</v>
      </c>
      <c r="E220">
        <v>34106995</v>
      </c>
      <c r="F220" t="s">
        <v>341</v>
      </c>
      <c r="G220" t="s">
        <v>29</v>
      </c>
      <c r="H220" t="s">
        <v>30</v>
      </c>
      <c r="I220" t="s">
        <v>31</v>
      </c>
      <c r="J220" t="s">
        <v>130</v>
      </c>
    </row>
    <row r="221" spans="1:10" x14ac:dyDescent="0.25">
      <c r="A221" s="1">
        <v>45097</v>
      </c>
      <c r="B221" t="s">
        <v>245</v>
      </c>
      <c r="D221">
        <v>38000</v>
      </c>
      <c r="E221">
        <v>34144995</v>
      </c>
      <c r="F221" t="s">
        <v>341</v>
      </c>
      <c r="G221" t="s">
        <v>29</v>
      </c>
      <c r="H221" t="s">
        <v>30</v>
      </c>
      <c r="I221" t="s">
        <v>31</v>
      </c>
      <c r="J221" t="s">
        <v>130</v>
      </c>
    </row>
    <row r="222" spans="1:10" x14ac:dyDescent="0.25">
      <c r="A222" s="1">
        <v>45097</v>
      </c>
      <c r="B222" t="s">
        <v>246</v>
      </c>
      <c r="D222">
        <v>38000</v>
      </c>
      <c r="E222">
        <v>34182995</v>
      </c>
      <c r="F222" t="s">
        <v>341</v>
      </c>
      <c r="G222" t="s">
        <v>29</v>
      </c>
      <c r="H222" t="s">
        <v>30</v>
      </c>
      <c r="I222" t="s">
        <v>31</v>
      </c>
      <c r="J222" t="s">
        <v>130</v>
      </c>
    </row>
    <row r="223" spans="1:10" x14ac:dyDescent="0.25">
      <c r="A223" s="1">
        <v>45097</v>
      </c>
      <c r="B223" t="s">
        <v>247</v>
      </c>
      <c r="D223">
        <v>38000</v>
      </c>
      <c r="E223">
        <v>34220995</v>
      </c>
      <c r="F223" t="s">
        <v>341</v>
      </c>
      <c r="G223" t="s">
        <v>29</v>
      </c>
      <c r="H223" t="s">
        <v>30</v>
      </c>
      <c r="I223" t="s">
        <v>31</v>
      </c>
      <c r="J223" t="s">
        <v>130</v>
      </c>
    </row>
    <row r="224" spans="1:10" x14ac:dyDescent="0.25">
      <c r="A224" s="1">
        <v>45097</v>
      </c>
      <c r="B224" t="s">
        <v>235</v>
      </c>
      <c r="D224">
        <v>38000</v>
      </c>
      <c r="E224">
        <v>34258995</v>
      </c>
      <c r="F224" t="s">
        <v>341</v>
      </c>
      <c r="G224" t="s">
        <v>29</v>
      </c>
      <c r="H224" t="s">
        <v>30</v>
      </c>
      <c r="I224" t="s">
        <v>31</v>
      </c>
      <c r="J224" t="s">
        <v>130</v>
      </c>
    </row>
    <row r="225" spans="1:10" x14ac:dyDescent="0.25">
      <c r="A225" s="1">
        <v>45097</v>
      </c>
      <c r="B225" t="s">
        <v>252</v>
      </c>
      <c r="D225">
        <v>38000</v>
      </c>
      <c r="E225">
        <v>34296995</v>
      </c>
      <c r="F225" t="s">
        <v>341</v>
      </c>
      <c r="G225" t="s">
        <v>29</v>
      </c>
      <c r="H225" t="s">
        <v>30</v>
      </c>
      <c r="I225" t="s">
        <v>31</v>
      </c>
      <c r="J225" t="s">
        <v>130</v>
      </c>
    </row>
    <row r="226" spans="1:10" x14ac:dyDescent="0.25">
      <c r="A226" s="1">
        <v>45097</v>
      </c>
      <c r="B226" t="s">
        <v>281</v>
      </c>
      <c r="D226">
        <v>38000</v>
      </c>
      <c r="E226">
        <v>34334995</v>
      </c>
      <c r="F226" t="s">
        <v>341</v>
      </c>
      <c r="G226" t="s">
        <v>29</v>
      </c>
      <c r="H226" t="s">
        <v>30</v>
      </c>
      <c r="I226" t="s">
        <v>31</v>
      </c>
      <c r="J226" t="s">
        <v>130</v>
      </c>
    </row>
    <row r="227" spans="1:10" x14ac:dyDescent="0.25">
      <c r="A227" s="1">
        <v>45097</v>
      </c>
      <c r="B227" t="s">
        <v>173</v>
      </c>
      <c r="D227">
        <v>38000</v>
      </c>
      <c r="E227">
        <v>34372995</v>
      </c>
      <c r="F227" t="s">
        <v>341</v>
      </c>
      <c r="G227" t="s">
        <v>29</v>
      </c>
      <c r="H227" t="s">
        <v>30</v>
      </c>
      <c r="I227" t="s">
        <v>31</v>
      </c>
      <c r="J227" t="s">
        <v>130</v>
      </c>
    </row>
    <row r="228" spans="1:10" x14ac:dyDescent="0.25">
      <c r="A228" s="1">
        <v>45097</v>
      </c>
      <c r="B228" t="s">
        <v>282</v>
      </c>
      <c r="D228">
        <v>38000</v>
      </c>
      <c r="E228">
        <v>34410995</v>
      </c>
      <c r="F228" t="s">
        <v>341</v>
      </c>
      <c r="G228" t="s">
        <v>29</v>
      </c>
      <c r="H228" t="s">
        <v>30</v>
      </c>
      <c r="I228" t="s">
        <v>31</v>
      </c>
      <c r="J228" t="s">
        <v>130</v>
      </c>
    </row>
    <row r="229" spans="1:10" x14ac:dyDescent="0.25">
      <c r="A229" s="1">
        <v>45097</v>
      </c>
      <c r="B229" t="s">
        <v>283</v>
      </c>
      <c r="D229">
        <v>38000</v>
      </c>
      <c r="E229">
        <v>34448995</v>
      </c>
      <c r="F229" t="s">
        <v>341</v>
      </c>
      <c r="G229" t="s">
        <v>29</v>
      </c>
      <c r="H229" t="s">
        <v>30</v>
      </c>
      <c r="I229" t="s">
        <v>31</v>
      </c>
      <c r="J229" t="s">
        <v>130</v>
      </c>
    </row>
    <row r="230" spans="1:10" x14ac:dyDescent="0.25">
      <c r="A230" s="1">
        <v>45097</v>
      </c>
      <c r="B230" t="s">
        <v>284</v>
      </c>
      <c r="D230">
        <v>38000</v>
      </c>
      <c r="E230">
        <v>34486995</v>
      </c>
      <c r="F230" t="s">
        <v>341</v>
      </c>
      <c r="G230" t="s">
        <v>29</v>
      </c>
      <c r="H230" t="s">
        <v>30</v>
      </c>
      <c r="I230" t="s">
        <v>31</v>
      </c>
      <c r="J230" t="s">
        <v>130</v>
      </c>
    </row>
    <row r="231" spans="1:10" x14ac:dyDescent="0.25">
      <c r="A231" s="1">
        <v>45097</v>
      </c>
      <c r="B231" t="s">
        <v>257</v>
      </c>
      <c r="D231">
        <v>38000</v>
      </c>
      <c r="E231">
        <v>34524995</v>
      </c>
      <c r="F231" t="s">
        <v>341</v>
      </c>
      <c r="G231" t="s">
        <v>29</v>
      </c>
      <c r="H231" t="s">
        <v>30</v>
      </c>
      <c r="I231" t="s">
        <v>31</v>
      </c>
      <c r="J231" t="s">
        <v>130</v>
      </c>
    </row>
    <row r="232" spans="1:10" x14ac:dyDescent="0.25">
      <c r="A232" s="1">
        <v>45097</v>
      </c>
      <c r="B232" t="s">
        <v>285</v>
      </c>
      <c r="D232">
        <v>38000</v>
      </c>
      <c r="E232">
        <v>34562995</v>
      </c>
      <c r="F232" t="s">
        <v>341</v>
      </c>
      <c r="G232" t="s">
        <v>29</v>
      </c>
      <c r="H232" t="s">
        <v>30</v>
      </c>
      <c r="I232" t="s">
        <v>31</v>
      </c>
      <c r="J232" t="s">
        <v>130</v>
      </c>
    </row>
    <row r="233" spans="1:10" x14ac:dyDescent="0.25">
      <c r="A233" s="1">
        <v>45097</v>
      </c>
      <c r="B233" t="s">
        <v>266</v>
      </c>
      <c r="D233">
        <v>38000</v>
      </c>
      <c r="E233">
        <v>34600995</v>
      </c>
      <c r="F233" t="s">
        <v>341</v>
      </c>
      <c r="G233" t="s">
        <v>29</v>
      </c>
      <c r="H233" t="s">
        <v>30</v>
      </c>
      <c r="I233" t="s">
        <v>31</v>
      </c>
      <c r="J233" t="s">
        <v>130</v>
      </c>
    </row>
    <row r="234" spans="1:10" x14ac:dyDescent="0.25">
      <c r="A234" s="1">
        <v>45097</v>
      </c>
      <c r="B234" t="s">
        <v>287</v>
      </c>
      <c r="D234">
        <v>38000</v>
      </c>
      <c r="E234">
        <v>34638995</v>
      </c>
      <c r="F234" t="s">
        <v>341</v>
      </c>
      <c r="G234" t="s">
        <v>29</v>
      </c>
      <c r="H234" t="s">
        <v>30</v>
      </c>
      <c r="I234" t="s">
        <v>31</v>
      </c>
      <c r="J234" t="s">
        <v>130</v>
      </c>
    </row>
    <row r="235" spans="1:10" x14ac:dyDescent="0.25">
      <c r="A235" s="1">
        <v>45097</v>
      </c>
      <c r="B235" t="s">
        <v>295</v>
      </c>
      <c r="D235">
        <v>38000</v>
      </c>
      <c r="E235">
        <v>34676995</v>
      </c>
      <c r="F235" t="s">
        <v>341</v>
      </c>
      <c r="G235" t="s">
        <v>29</v>
      </c>
      <c r="H235" t="s">
        <v>30</v>
      </c>
      <c r="I235" t="s">
        <v>31</v>
      </c>
      <c r="J235" t="s">
        <v>130</v>
      </c>
    </row>
    <row r="236" spans="1:10" x14ac:dyDescent="0.25">
      <c r="A236" s="1">
        <v>45097</v>
      </c>
      <c r="B236" t="s">
        <v>490</v>
      </c>
      <c r="D236">
        <v>38000</v>
      </c>
      <c r="E236">
        <v>34714995</v>
      </c>
      <c r="F236" t="s">
        <v>341</v>
      </c>
      <c r="G236" t="s">
        <v>29</v>
      </c>
      <c r="H236" t="s">
        <v>30</v>
      </c>
      <c r="I236" t="s">
        <v>31</v>
      </c>
      <c r="J236" t="s">
        <v>130</v>
      </c>
    </row>
    <row r="237" spans="1:10" x14ac:dyDescent="0.25">
      <c r="A237" s="1">
        <v>45097</v>
      </c>
      <c r="B237" t="s">
        <v>559</v>
      </c>
      <c r="D237">
        <v>38000</v>
      </c>
      <c r="E237">
        <v>34752995</v>
      </c>
      <c r="F237" t="s">
        <v>341</v>
      </c>
      <c r="G237" t="s">
        <v>29</v>
      </c>
      <c r="H237" t="s">
        <v>30</v>
      </c>
      <c r="I237" t="s">
        <v>31</v>
      </c>
      <c r="J237" t="s">
        <v>130</v>
      </c>
    </row>
    <row r="238" spans="1:10" x14ac:dyDescent="0.25">
      <c r="A238" s="1">
        <v>45097</v>
      </c>
      <c r="B238" t="s">
        <v>568</v>
      </c>
      <c r="D238">
        <v>38000</v>
      </c>
      <c r="E238">
        <v>34790995</v>
      </c>
      <c r="F238" t="s">
        <v>341</v>
      </c>
      <c r="G238" t="s">
        <v>29</v>
      </c>
      <c r="H238" t="s">
        <v>30</v>
      </c>
      <c r="I238" t="s">
        <v>31</v>
      </c>
      <c r="J238" t="s">
        <v>130</v>
      </c>
    </row>
    <row r="239" spans="1:10" x14ac:dyDescent="0.25">
      <c r="A239" s="1">
        <v>45097</v>
      </c>
      <c r="B239" t="s">
        <v>260</v>
      </c>
      <c r="D239">
        <v>38000</v>
      </c>
      <c r="E239">
        <v>34828995</v>
      </c>
      <c r="F239" t="s">
        <v>341</v>
      </c>
      <c r="G239" t="s">
        <v>29</v>
      </c>
      <c r="H239" t="s">
        <v>30</v>
      </c>
      <c r="I239" t="s">
        <v>31</v>
      </c>
      <c r="J239" t="s">
        <v>130</v>
      </c>
    </row>
    <row r="240" spans="1:10" x14ac:dyDescent="0.25">
      <c r="A240" s="1">
        <v>45097</v>
      </c>
      <c r="B240" t="s">
        <v>426</v>
      </c>
      <c r="D240">
        <v>38000</v>
      </c>
      <c r="E240">
        <v>34866995</v>
      </c>
      <c r="F240" t="s">
        <v>341</v>
      </c>
      <c r="G240" t="s">
        <v>29</v>
      </c>
      <c r="H240" t="s">
        <v>30</v>
      </c>
      <c r="I240" t="s">
        <v>31</v>
      </c>
      <c r="J240" t="s">
        <v>130</v>
      </c>
    </row>
    <row r="241" spans="1:10" x14ac:dyDescent="0.25">
      <c r="A241" s="1">
        <v>45097</v>
      </c>
      <c r="B241" t="s">
        <v>268</v>
      </c>
      <c r="D241">
        <v>38000</v>
      </c>
      <c r="E241">
        <v>34904995</v>
      </c>
      <c r="F241" t="s">
        <v>341</v>
      </c>
      <c r="G241" t="s">
        <v>29</v>
      </c>
      <c r="H241" t="s">
        <v>30</v>
      </c>
      <c r="I241" t="s">
        <v>31</v>
      </c>
      <c r="J241" t="s">
        <v>130</v>
      </c>
    </row>
    <row r="242" spans="1:10" x14ac:dyDescent="0.25">
      <c r="A242" s="1">
        <v>45097</v>
      </c>
      <c r="B242" t="s">
        <v>269</v>
      </c>
      <c r="D242">
        <v>38000</v>
      </c>
      <c r="E242">
        <v>34942995</v>
      </c>
      <c r="F242" t="s">
        <v>341</v>
      </c>
      <c r="G242" t="s">
        <v>29</v>
      </c>
      <c r="H242" t="s">
        <v>30</v>
      </c>
      <c r="I242" t="s">
        <v>31</v>
      </c>
      <c r="J242" t="s">
        <v>130</v>
      </c>
    </row>
    <row r="243" spans="1:10" x14ac:dyDescent="0.25">
      <c r="A243" s="1">
        <v>45097</v>
      </c>
      <c r="B243" t="s">
        <v>270</v>
      </c>
      <c r="D243">
        <v>38000</v>
      </c>
      <c r="E243">
        <v>34980995</v>
      </c>
      <c r="F243" t="s">
        <v>341</v>
      </c>
      <c r="G243" t="s">
        <v>29</v>
      </c>
      <c r="H243" t="s">
        <v>30</v>
      </c>
      <c r="I243" t="s">
        <v>31</v>
      </c>
      <c r="J243" t="s">
        <v>130</v>
      </c>
    </row>
    <row r="244" spans="1:10" x14ac:dyDescent="0.25">
      <c r="A244" s="1">
        <v>45097</v>
      </c>
      <c r="B244" t="s">
        <v>271</v>
      </c>
      <c r="D244">
        <v>38000</v>
      </c>
      <c r="E244">
        <v>35018995</v>
      </c>
      <c r="F244" t="s">
        <v>341</v>
      </c>
      <c r="G244" t="s">
        <v>29</v>
      </c>
      <c r="H244" t="s">
        <v>30</v>
      </c>
      <c r="I244" t="s">
        <v>31</v>
      </c>
      <c r="J244" t="s">
        <v>130</v>
      </c>
    </row>
    <row r="245" spans="1:10" x14ac:dyDescent="0.25">
      <c r="A245" s="1">
        <v>45097</v>
      </c>
      <c r="B245" t="s">
        <v>272</v>
      </c>
      <c r="D245">
        <v>38000</v>
      </c>
      <c r="E245">
        <v>35056995</v>
      </c>
      <c r="F245" t="s">
        <v>341</v>
      </c>
      <c r="G245" t="s">
        <v>29</v>
      </c>
      <c r="H245" t="s">
        <v>30</v>
      </c>
      <c r="I245" t="s">
        <v>31</v>
      </c>
      <c r="J245" t="s">
        <v>130</v>
      </c>
    </row>
    <row r="246" spans="1:10" x14ac:dyDescent="0.25">
      <c r="A246" s="1">
        <v>45097</v>
      </c>
      <c r="B246" t="s">
        <v>273</v>
      </c>
      <c r="D246">
        <v>38000</v>
      </c>
      <c r="E246">
        <v>35094995</v>
      </c>
      <c r="F246" t="s">
        <v>341</v>
      </c>
      <c r="G246" t="s">
        <v>29</v>
      </c>
      <c r="H246" t="s">
        <v>30</v>
      </c>
      <c r="I246" t="s">
        <v>31</v>
      </c>
      <c r="J246" t="s">
        <v>130</v>
      </c>
    </row>
    <row r="247" spans="1:10" x14ac:dyDescent="0.25">
      <c r="A247" s="1">
        <v>45097</v>
      </c>
      <c r="B247" t="s">
        <v>274</v>
      </c>
      <c r="D247">
        <v>38000</v>
      </c>
      <c r="E247">
        <v>35132995</v>
      </c>
      <c r="F247" t="s">
        <v>341</v>
      </c>
      <c r="G247" t="s">
        <v>29</v>
      </c>
      <c r="H247" t="s">
        <v>30</v>
      </c>
      <c r="I247" t="s">
        <v>31</v>
      </c>
      <c r="J247" t="s">
        <v>130</v>
      </c>
    </row>
    <row r="248" spans="1:10" x14ac:dyDescent="0.25">
      <c r="A248" s="1">
        <v>45097</v>
      </c>
      <c r="B248" t="s">
        <v>275</v>
      </c>
      <c r="D248">
        <v>38000</v>
      </c>
      <c r="E248">
        <v>35170995</v>
      </c>
      <c r="F248" t="s">
        <v>341</v>
      </c>
      <c r="G248" t="s">
        <v>29</v>
      </c>
      <c r="H248" t="s">
        <v>30</v>
      </c>
      <c r="I248" t="s">
        <v>31</v>
      </c>
      <c r="J248" t="s">
        <v>130</v>
      </c>
    </row>
    <row r="249" spans="1:10" x14ac:dyDescent="0.25">
      <c r="A249" s="1">
        <v>45097</v>
      </c>
      <c r="B249" t="s">
        <v>276</v>
      </c>
      <c r="D249">
        <v>38000</v>
      </c>
      <c r="E249">
        <v>35208995</v>
      </c>
      <c r="F249" t="s">
        <v>341</v>
      </c>
      <c r="G249" t="s">
        <v>29</v>
      </c>
      <c r="H249" t="s">
        <v>30</v>
      </c>
      <c r="I249" t="s">
        <v>31</v>
      </c>
      <c r="J249" t="s">
        <v>130</v>
      </c>
    </row>
    <row r="250" spans="1:10" x14ac:dyDescent="0.25">
      <c r="A250" s="1">
        <v>45097</v>
      </c>
      <c r="B250" t="s">
        <v>263</v>
      </c>
      <c r="D250">
        <v>38000</v>
      </c>
      <c r="E250">
        <v>35246995</v>
      </c>
      <c r="F250" t="s">
        <v>341</v>
      </c>
      <c r="G250" t="s">
        <v>29</v>
      </c>
      <c r="H250" t="s">
        <v>30</v>
      </c>
      <c r="I250" t="s">
        <v>31</v>
      </c>
      <c r="J250" t="s">
        <v>130</v>
      </c>
    </row>
    <row r="251" spans="1:10" x14ac:dyDescent="0.25">
      <c r="A251" s="1">
        <v>45097</v>
      </c>
      <c r="B251" t="s">
        <v>277</v>
      </c>
      <c r="D251">
        <v>38000</v>
      </c>
      <c r="E251">
        <v>35284995</v>
      </c>
      <c r="F251" t="s">
        <v>341</v>
      </c>
      <c r="G251" t="s">
        <v>29</v>
      </c>
      <c r="H251" t="s">
        <v>30</v>
      </c>
      <c r="I251" t="s">
        <v>31</v>
      </c>
      <c r="J251" t="s">
        <v>130</v>
      </c>
    </row>
    <row r="252" spans="1:10" x14ac:dyDescent="0.25">
      <c r="A252" s="1">
        <v>45097</v>
      </c>
      <c r="B252" t="s">
        <v>278</v>
      </c>
      <c r="D252">
        <v>38000</v>
      </c>
      <c r="E252">
        <v>35322995</v>
      </c>
      <c r="F252" t="s">
        <v>341</v>
      </c>
      <c r="G252" t="s">
        <v>29</v>
      </c>
      <c r="H252" t="s">
        <v>30</v>
      </c>
      <c r="I252" t="s">
        <v>31</v>
      </c>
      <c r="J252" t="s">
        <v>130</v>
      </c>
    </row>
    <row r="253" spans="1:10" x14ac:dyDescent="0.25">
      <c r="A253" s="1">
        <v>45097</v>
      </c>
      <c r="B253" t="s">
        <v>279</v>
      </c>
      <c r="D253">
        <v>38000</v>
      </c>
      <c r="E253">
        <v>35360995</v>
      </c>
      <c r="F253" t="s">
        <v>341</v>
      </c>
      <c r="G253" t="s">
        <v>29</v>
      </c>
      <c r="H253" t="s">
        <v>30</v>
      </c>
      <c r="I253" t="s">
        <v>31</v>
      </c>
      <c r="J253" t="s">
        <v>130</v>
      </c>
    </row>
    <row r="254" spans="1:10" x14ac:dyDescent="0.25">
      <c r="A254" s="1">
        <v>45097</v>
      </c>
      <c r="B254" t="s">
        <v>280</v>
      </c>
      <c r="D254">
        <v>38000</v>
      </c>
      <c r="E254">
        <v>35398995</v>
      </c>
      <c r="F254" t="s">
        <v>341</v>
      </c>
      <c r="G254" t="s">
        <v>29</v>
      </c>
      <c r="H254" t="s">
        <v>30</v>
      </c>
      <c r="I254" t="s">
        <v>31</v>
      </c>
      <c r="J254" t="s">
        <v>130</v>
      </c>
    </row>
    <row r="255" spans="1:10" x14ac:dyDescent="0.25">
      <c r="A255" s="1">
        <v>45097</v>
      </c>
      <c r="B255" t="s">
        <v>242</v>
      </c>
      <c r="D255">
        <v>38000</v>
      </c>
      <c r="E255">
        <v>35436995</v>
      </c>
      <c r="F255" t="s">
        <v>341</v>
      </c>
      <c r="G255" t="s">
        <v>29</v>
      </c>
      <c r="H255" t="s">
        <v>30</v>
      </c>
      <c r="I255" t="s">
        <v>31</v>
      </c>
      <c r="J255" t="s">
        <v>130</v>
      </c>
    </row>
    <row r="256" spans="1:10" x14ac:dyDescent="0.25">
      <c r="A256" s="1">
        <v>45097</v>
      </c>
      <c r="B256" t="s">
        <v>243</v>
      </c>
      <c r="D256">
        <v>38000</v>
      </c>
      <c r="E256">
        <v>35474995</v>
      </c>
      <c r="F256" t="s">
        <v>341</v>
      </c>
      <c r="G256" t="s">
        <v>29</v>
      </c>
      <c r="H256" t="s">
        <v>30</v>
      </c>
      <c r="I256" t="s">
        <v>31</v>
      </c>
      <c r="J256" t="s">
        <v>130</v>
      </c>
    </row>
    <row r="257" spans="1:10" x14ac:dyDescent="0.25">
      <c r="A257" s="1">
        <v>45097</v>
      </c>
      <c r="B257" t="s">
        <v>244</v>
      </c>
      <c r="D257">
        <v>38000</v>
      </c>
      <c r="E257">
        <v>35512995</v>
      </c>
      <c r="F257" t="s">
        <v>341</v>
      </c>
      <c r="G257" t="s">
        <v>29</v>
      </c>
      <c r="H257" t="s">
        <v>30</v>
      </c>
      <c r="I257" t="s">
        <v>31</v>
      </c>
      <c r="J257" t="s">
        <v>130</v>
      </c>
    </row>
    <row r="258" spans="1:10" x14ac:dyDescent="0.25">
      <c r="A258" s="1">
        <v>45097</v>
      </c>
      <c r="B258" t="s">
        <v>245</v>
      </c>
      <c r="D258">
        <v>38000</v>
      </c>
      <c r="E258">
        <v>35550995</v>
      </c>
      <c r="F258" t="s">
        <v>341</v>
      </c>
      <c r="G258" t="s">
        <v>29</v>
      </c>
      <c r="H258" t="s">
        <v>30</v>
      </c>
      <c r="I258" t="s">
        <v>31</v>
      </c>
      <c r="J258" t="s">
        <v>130</v>
      </c>
    </row>
    <row r="259" spans="1:10" x14ac:dyDescent="0.25">
      <c r="A259" s="1">
        <v>45097</v>
      </c>
      <c r="B259" t="s">
        <v>246</v>
      </c>
      <c r="D259">
        <v>38000</v>
      </c>
      <c r="E259">
        <v>35588995</v>
      </c>
      <c r="F259" t="s">
        <v>341</v>
      </c>
      <c r="G259" t="s">
        <v>29</v>
      </c>
      <c r="H259" t="s">
        <v>30</v>
      </c>
      <c r="I259" t="s">
        <v>31</v>
      </c>
      <c r="J259" t="s">
        <v>130</v>
      </c>
    </row>
    <row r="260" spans="1:10" x14ac:dyDescent="0.25">
      <c r="A260" s="1">
        <v>45097</v>
      </c>
      <c r="B260" t="s">
        <v>247</v>
      </c>
      <c r="D260">
        <v>38000</v>
      </c>
      <c r="E260">
        <v>35626995</v>
      </c>
      <c r="F260" t="s">
        <v>341</v>
      </c>
      <c r="G260" t="s">
        <v>29</v>
      </c>
      <c r="H260" t="s">
        <v>30</v>
      </c>
      <c r="I260" t="s">
        <v>31</v>
      </c>
      <c r="J260" t="s">
        <v>130</v>
      </c>
    </row>
    <row r="261" spans="1:10" x14ac:dyDescent="0.25">
      <c r="A261" s="1">
        <v>45097</v>
      </c>
      <c r="B261" t="s">
        <v>235</v>
      </c>
      <c r="D261">
        <v>38000</v>
      </c>
      <c r="E261">
        <v>35664995</v>
      </c>
      <c r="F261" t="s">
        <v>341</v>
      </c>
      <c r="G261" t="s">
        <v>29</v>
      </c>
      <c r="H261" t="s">
        <v>30</v>
      </c>
      <c r="I261" t="s">
        <v>31</v>
      </c>
      <c r="J261" t="s">
        <v>130</v>
      </c>
    </row>
    <row r="262" spans="1:10" x14ac:dyDescent="0.25">
      <c r="A262" s="1">
        <v>45097</v>
      </c>
      <c r="B262" t="s">
        <v>252</v>
      </c>
      <c r="D262">
        <v>38000</v>
      </c>
      <c r="E262">
        <v>35702995</v>
      </c>
      <c r="F262" t="s">
        <v>341</v>
      </c>
      <c r="G262" t="s">
        <v>29</v>
      </c>
      <c r="H262" t="s">
        <v>30</v>
      </c>
      <c r="I262" t="s">
        <v>31</v>
      </c>
      <c r="J262" t="s">
        <v>130</v>
      </c>
    </row>
    <row r="263" spans="1:10" x14ac:dyDescent="0.25">
      <c r="A263" s="1">
        <v>45097</v>
      </c>
      <c r="B263" t="s">
        <v>281</v>
      </c>
      <c r="D263">
        <v>38000</v>
      </c>
      <c r="E263">
        <v>35740995</v>
      </c>
      <c r="F263" t="s">
        <v>341</v>
      </c>
      <c r="G263" t="s">
        <v>29</v>
      </c>
      <c r="H263" t="s">
        <v>30</v>
      </c>
      <c r="I263" t="s">
        <v>31</v>
      </c>
      <c r="J263" t="s">
        <v>130</v>
      </c>
    </row>
    <row r="264" spans="1:10" x14ac:dyDescent="0.25">
      <c r="A264" s="1">
        <v>45097</v>
      </c>
      <c r="B264" t="s">
        <v>173</v>
      </c>
      <c r="D264">
        <v>38000</v>
      </c>
      <c r="E264">
        <v>35778995</v>
      </c>
      <c r="F264" t="s">
        <v>341</v>
      </c>
      <c r="G264" t="s">
        <v>29</v>
      </c>
      <c r="H264" t="s">
        <v>30</v>
      </c>
      <c r="I264" t="s">
        <v>31</v>
      </c>
      <c r="J264" t="s">
        <v>130</v>
      </c>
    </row>
    <row r="265" spans="1:10" x14ac:dyDescent="0.25">
      <c r="A265" s="1">
        <v>45097</v>
      </c>
      <c r="B265" t="s">
        <v>282</v>
      </c>
      <c r="D265">
        <v>38000</v>
      </c>
      <c r="E265">
        <v>35816995</v>
      </c>
      <c r="F265" t="s">
        <v>341</v>
      </c>
      <c r="G265" t="s">
        <v>29</v>
      </c>
      <c r="H265" t="s">
        <v>30</v>
      </c>
      <c r="I265" t="s">
        <v>31</v>
      </c>
      <c r="J265" t="s">
        <v>130</v>
      </c>
    </row>
    <row r="266" spans="1:10" x14ac:dyDescent="0.25">
      <c r="A266" s="1">
        <v>45097</v>
      </c>
      <c r="B266" t="s">
        <v>283</v>
      </c>
      <c r="D266">
        <v>38000</v>
      </c>
      <c r="E266">
        <v>35854995</v>
      </c>
      <c r="F266" t="s">
        <v>341</v>
      </c>
      <c r="G266" t="s">
        <v>29</v>
      </c>
      <c r="H266" t="s">
        <v>30</v>
      </c>
      <c r="I266" t="s">
        <v>31</v>
      </c>
      <c r="J266" t="s">
        <v>130</v>
      </c>
    </row>
    <row r="267" spans="1:10" x14ac:dyDescent="0.25">
      <c r="A267" s="1">
        <v>45097</v>
      </c>
      <c r="B267" t="s">
        <v>284</v>
      </c>
      <c r="D267">
        <v>38000</v>
      </c>
      <c r="E267">
        <v>35892995</v>
      </c>
      <c r="F267" t="s">
        <v>341</v>
      </c>
      <c r="G267" t="s">
        <v>29</v>
      </c>
      <c r="H267" t="s">
        <v>30</v>
      </c>
      <c r="I267" t="s">
        <v>31</v>
      </c>
      <c r="J267" t="s">
        <v>130</v>
      </c>
    </row>
    <row r="268" spans="1:10" x14ac:dyDescent="0.25">
      <c r="A268" s="1">
        <v>45097</v>
      </c>
      <c r="B268" t="s">
        <v>257</v>
      </c>
      <c r="D268">
        <v>38000</v>
      </c>
      <c r="E268">
        <v>35930995</v>
      </c>
      <c r="F268" t="s">
        <v>341</v>
      </c>
      <c r="G268" t="s">
        <v>29</v>
      </c>
      <c r="H268" t="s">
        <v>30</v>
      </c>
      <c r="I268" t="s">
        <v>31</v>
      </c>
      <c r="J268" t="s">
        <v>130</v>
      </c>
    </row>
    <row r="269" spans="1:10" x14ac:dyDescent="0.25">
      <c r="A269" s="1">
        <v>45097</v>
      </c>
      <c r="B269" t="s">
        <v>285</v>
      </c>
      <c r="D269">
        <v>38000</v>
      </c>
      <c r="E269">
        <v>35968995</v>
      </c>
      <c r="F269" t="s">
        <v>341</v>
      </c>
      <c r="G269" t="s">
        <v>29</v>
      </c>
      <c r="H269" t="s">
        <v>30</v>
      </c>
      <c r="I269" t="s">
        <v>31</v>
      </c>
      <c r="J269" t="s">
        <v>130</v>
      </c>
    </row>
    <row r="270" spans="1:10" x14ac:dyDescent="0.25">
      <c r="A270" s="1">
        <v>45097</v>
      </c>
      <c r="B270" t="s">
        <v>266</v>
      </c>
      <c r="D270">
        <v>38000</v>
      </c>
      <c r="E270">
        <v>36006995</v>
      </c>
      <c r="F270" t="s">
        <v>341</v>
      </c>
      <c r="G270" t="s">
        <v>29</v>
      </c>
      <c r="H270" t="s">
        <v>30</v>
      </c>
      <c r="I270" t="s">
        <v>31</v>
      </c>
      <c r="J270" t="s">
        <v>130</v>
      </c>
    </row>
    <row r="271" spans="1:10" x14ac:dyDescent="0.25">
      <c r="A271" s="1">
        <v>45097</v>
      </c>
      <c r="B271" t="s">
        <v>287</v>
      </c>
      <c r="D271">
        <v>38000</v>
      </c>
      <c r="E271">
        <v>36044995</v>
      </c>
      <c r="F271" t="s">
        <v>341</v>
      </c>
      <c r="G271" t="s">
        <v>29</v>
      </c>
      <c r="H271" t="s">
        <v>30</v>
      </c>
      <c r="I271" t="s">
        <v>31</v>
      </c>
      <c r="J271" t="s">
        <v>130</v>
      </c>
    </row>
    <row r="272" spans="1:10" x14ac:dyDescent="0.25">
      <c r="A272" s="1">
        <v>45097</v>
      </c>
      <c r="B272" t="s">
        <v>295</v>
      </c>
      <c r="D272">
        <v>38000</v>
      </c>
      <c r="E272">
        <v>36082995</v>
      </c>
      <c r="F272" t="s">
        <v>341</v>
      </c>
      <c r="G272" t="s">
        <v>29</v>
      </c>
      <c r="H272" t="s">
        <v>30</v>
      </c>
      <c r="I272" t="s">
        <v>31</v>
      </c>
      <c r="J272" t="s">
        <v>130</v>
      </c>
    </row>
    <row r="273" spans="1:10" x14ac:dyDescent="0.25">
      <c r="A273" s="1">
        <v>45097</v>
      </c>
      <c r="B273" t="s">
        <v>490</v>
      </c>
      <c r="D273">
        <v>38000</v>
      </c>
      <c r="E273">
        <v>36120995</v>
      </c>
      <c r="F273" t="s">
        <v>341</v>
      </c>
      <c r="G273" t="s">
        <v>29</v>
      </c>
      <c r="H273" t="s">
        <v>30</v>
      </c>
      <c r="I273" t="s">
        <v>31</v>
      </c>
      <c r="J273" t="s">
        <v>130</v>
      </c>
    </row>
    <row r="274" spans="1:10" x14ac:dyDescent="0.25">
      <c r="A274" s="1">
        <v>45097</v>
      </c>
      <c r="B274" t="s">
        <v>559</v>
      </c>
      <c r="D274">
        <v>38000</v>
      </c>
      <c r="E274">
        <v>36158995</v>
      </c>
      <c r="F274" t="s">
        <v>341</v>
      </c>
      <c r="G274" t="s">
        <v>29</v>
      </c>
      <c r="H274" t="s">
        <v>30</v>
      </c>
      <c r="I274" t="s">
        <v>31</v>
      </c>
      <c r="J274" t="s">
        <v>130</v>
      </c>
    </row>
    <row r="275" spans="1:10" x14ac:dyDescent="0.25">
      <c r="A275" s="1">
        <v>45097</v>
      </c>
      <c r="B275" t="s">
        <v>568</v>
      </c>
      <c r="D275">
        <v>38000</v>
      </c>
      <c r="E275">
        <v>36196995</v>
      </c>
      <c r="F275" t="s">
        <v>341</v>
      </c>
      <c r="G275" t="s">
        <v>29</v>
      </c>
      <c r="H275" t="s">
        <v>30</v>
      </c>
      <c r="I275" t="s">
        <v>31</v>
      </c>
      <c r="J275" t="s">
        <v>130</v>
      </c>
    </row>
    <row r="276" spans="1:10" x14ac:dyDescent="0.25">
      <c r="A276" s="1">
        <v>45097</v>
      </c>
      <c r="B276" t="s">
        <v>260</v>
      </c>
      <c r="D276">
        <v>38000</v>
      </c>
      <c r="E276">
        <v>36234995</v>
      </c>
      <c r="F276" t="s">
        <v>341</v>
      </c>
      <c r="G276" t="s">
        <v>29</v>
      </c>
      <c r="H276" t="s">
        <v>30</v>
      </c>
      <c r="I276" t="s">
        <v>31</v>
      </c>
      <c r="J276" t="s">
        <v>130</v>
      </c>
    </row>
    <row r="277" spans="1:10" x14ac:dyDescent="0.25">
      <c r="A277" s="1">
        <v>45097</v>
      </c>
      <c r="B277" t="s">
        <v>426</v>
      </c>
      <c r="D277">
        <v>38000</v>
      </c>
      <c r="E277">
        <v>36272995</v>
      </c>
      <c r="F277" t="s">
        <v>341</v>
      </c>
      <c r="G277" t="s">
        <v>29</v>
      </c>
      <c r="H277" t="s">
        <v>30</v>
      </c>
      <c r="I277" t="s">
        <v>31</v>
      </c>
      <c r="J277" t="s">
        <v>130</v>
      </c>
    </row>
    <row r="278" spans="1:10" x14ac:dyDescent="0.25">
      <c r="A278" s="1">
        <v>45097</v>
      </c>
      <c r="B278" t="s">
        <v>268</v>
      </c>
      <c r="D278">
        <v>38000</v>
      </c>
      <c r="E278">
        <v>36310995</v>
      </c>
      <c r="F278" t="s">
        <v>341</v>
      </c>
      <c r="G278" t="s">
        <v>29</v>
      </c>
      <c r="H278" t="s">
        <v>30</v>
      </c>
      <c r="I278" t="s">
        <v>31</v>
      </c>
      <c r="J278" t="s">
        <v>130</v>
      </c>
    </row>
    <row r="279" spans="1:10" x14ac:dyDescent="0.25">
      <c r="A279" s="1">
        <v>45097</v>
      </c>
      <c r="B279" t="s">
        <v>269</v>
      </c>
      <c r="D279">
        <v>38000</v>
      </c>
      <c r="E279">
        <v>36348995</v>
      </c>
      <c r="F279" t="s">
        <v>341</v>
      </c>
      <c r="G279" t="s">
        <v>29</v>
      </c>
      <c r="H279" t="s">
        <v>30</v>
      </c>
      <c r="I279" t="s">
        <v>31</v>
      </c>
      <c r="J279" t="s">
        <v>130</v>
      </c>
    </row>
    <row r="280" spans="1:10" x14ac:dyDescent="0.25">
      <c r="A280" s="1">
        <v>45097</v>
      </c>
      <c r="B280" t="s">
        <v>270</v>
      </c>
      <c r="D280">
        <v>38000</v>
      </c>
      <c r="E280">
        <v>36386995</v>
      </c>
      <c r="F280" t="s">
        <v>341</v>
      </c>
      <c r="G280" t="s">
        <v>29</v>
      </c>
      <c r="H280" t="s">
        <v>30</v>
      </c>
      <c r="I280" t="s">
        <v>31</v>
      </c>
      <c r="J280" t="s">
        <v>130</v>
      </c>
    </row>
    <row r="281" spans="1:10" x14ac:dyDescent="0.25">
      <c r="A281" s="1">
        <v>45097</v>
      </c>
      <c r="B281" t="s">
        <v>271</v>
      </c>
      <c r="D281">
        <v>38000</v>
      </c>
      <c r="E281">
        <v>36424995</v>
      </c>
      <c r="F281" t="s">
        <v>341</v>
      </c>
      <c r="G281" t="s">
        <v>29</v>
      </c>
      <c r="H281" t="s">
        <v>30</v>
      </c>
      <c r="I281" t="s">
        <v>31</v>
      </c>
      <c r="J281" t="s">
        <v>130</v>
      </c>
    </row>
    <row r="282" spans="1:10" x14ac:dyDescent="0.25">
      <c r="A282" s="1">
        <v>45097</v>
      </c>
      <c r="B282" t="s">
        <v>272</v>
      </c>
      <c r="D282">
        <v>38000</v>
      </c>
      <c r="E282">
        <v>36462995</v>
      </c>
      <c r="F282" t="s">
        <v>341</v>
      </c>
      <c r="G282" t="s">
        <v>29</v>
      </c>
      <c r="H282" t="s">
        <v>30</v>
      </c>
      <c r="I282" t="s">
        <v>31</v>
      </c>
      <c r="J282" t="s">
        <v>130</v>
      </c>
    </row>
    <row r="283" spans="1:10" x14ac:dyDescent="0.25">
      <c r="A283" s="1">
        <v>45097</v>
      </c>
      <c r="B283" t="s">
        <v>273</v>
      </c>
      <c r="D283">
        <v>38000</v>
      </c>
      <c r="E283">
        <v>36500995</v>
      </c>
      <c r="F283" t="s">
        <v>341</v>
      </c>
      <c r="G283" t="s">
        <v>29</v>
      </c>
      <c r="H283" t="s">
        <v>30</v>
      </c>
      <c r="I283" t="s">
        <v>31</v>
      </c>
      <c r="J283" t="s">
        <v>130</v>
      </c>
    </row>
    <row r="284" spans="1:10" x14ac:dyDescent="0.25">
      <c r="A284" s="1">
        <v>45097</v>
      </c>
      <c r="B284" t="s">
        <v>274</v>
      </c>
      <c r="D284">
        <v>38000</v>
      </c>
      <c r="E284">
        <v>36538995</v>
      </c>
      <c r="F284" t="s">
        <v>341</v>
      </c>
      <c r="G284" t="s">
        <v>29</v>
      </c>
      <c r="H284" t="s">
        <v>30</v>
      </c>
      <c r="I284" t="s">
        <v>31</v>
      </c>
      <c r="J284" t="s">
        <v>130</v>
      </c>
    </row>
    <row r="285" spans="1:10" x14ac:dyDescent="0.25">
      <c r="A285" s="1">
        <v>45097</v>
      </c>
      <c r="B285" t="s">
        <v>275</v>
      </c>
      <c r="D285">
        <v>38000</v>
      </c>
      <c r="E285">
        <v>36576995</v>
      </c>
      <c r="F285" t="s">
        <v>341</v>
      </c>
      <c r="G285" t="s">
        <v>29</v>
      </c>
      <c r="H285" t="s">
        <v>30</v>
      </c>
      <c r="I285" t="s">
        <v>31</v>
      </c>
      <c r="J285" t="s">
        <v>130</v>
      </c>
    </row>
    <row r="286" spans="1:10" x14ac:dyDescent="0.25">
      <c r="A286" s="1">
        <v>45097</v>
      </c>
      <c r="B286" t="s">
        <v>276</v>
      </c>
      <c r="D286">
        <v>38000</v>
      </c>
      <c r="E286">
        <v>36614995</v>
      </c>
      <c r="F286" t="s">
        <v>341</v>
      </c>
      <c r="G286" t="s">
        <v>29</v>
      </c>
      <c r="H286" t="s">
        <v>30</v>
      </c>
      <c r="I286" t="s">
        <v>31</v>
      </c>
      <c r="J286" t="s">
        <v>130</v>
      </c>
    </row>
    <row r="287" spans="1:10" x14ac:dyDescent="0.25">
      <c r="A287" s="1">
        <v>45097</v>
      </c>
      <c r="B287" t="s">
        <v>263</v>
      </c>
      <c r="D287">
        <v>38000</v>
      </c>
      <c r="E287">
        <v>36652995</v>
      </c>
      <c r="F287" t="s">
        <v>341</v>
      </c>
      <c r="G287" t="s">
        <v>29</v>
      </c>
      <c r="H287" t="s">
        <v>30</v>
      </c>
      <c r="I287" t="s">
        <v>31</v>
      </c>
      <c r="J287" t="s">
        <v>130</v>
      </c>
    </row>
    <row r="288" spans="1:10" x14ac:dyDescent="0.25">
      <c r="A288" s="1">
        <v>45097</v>
      </c>
      <c r="B288" t="s">
        <v>277</v>
      </c>
      <c r="D288">
        <v>38000</v>
      </c>
      <c r="E288">
        <v>36690995</v>
      </c>
      <c r="F288" t="s">
        <v>341</v>
      </c>
      <c r="G288" t="s">
        <v>29</v>
      </c>
      <c r="H288" t="s">
        <v>30</v>
      </c>
      <c r="I288" t="s">
        <v>31</v>
      </c>
      <c r="J288" t="s">
        <v>130</v>
      </c>
    </row>
    <row r="289" spans="1:10" x14ac:dyDescent="0.25">
      <c r="A289" s="1">
        <v>45097</v>
      </c>
      <c r="B289" t="s">
        <v>278</v>
      </c>
      <c r="D289">
        <v>38000</v>
      </c>
      <c r="E289">
        <v>36728995</v>
      </c>
      <c r="F289" t="s">
        <v>341</v>
      </c>
      <c r="G289" t="s">
        <v>29</v>
      </c>
      <c r="H289" t="s">
        <v>30</v>
      </c>
      <c r="I289" t="s">
        <v>31</v>
      </c>
      <c r="J289" t="s">
        <v>130</v>
      </c>
    </row>
    <row r="290" spans="1:10" x14ac:dyDescent="0.25">
      <c r="A290" s="1">
        <v>45097</v>
      </c>
      <c r="B290" t="s">
        <v>279</v>
      </c>
      <c r="D290">
        <v>38000</v>
      </c>
      <c r="E290">
        <v>36766995</v>
      </c>
      <c r="F290" t="s">
        <v>341</v>
      </c>
      <c r="G290" t="s">
        <v>29</v>
      </c>
      <c r="H290" t="s">
        <v>30</v>
      </c>
      <c r="I290" t="s">
        <v>31</v>
      </c>
      <c r="J290" t="s">
        <v>130</v>
      </c>
    </row>
    <row r="291" spans="1:10" x14ac:dyDescent="0.25">
      <c r="A291" s="1">
        <v>45097</v>
      </c>
      <c r="B291" t="s">
        <v>280</v>
      </c>
      <c r="D291">
        <v>38000</v>
      </c>
      <c r="E291">
        <v>36804995</v>
      </c>
      <c r="F291" t="s">
        <v>341</v>
      </c>
      <c r="G291" t="s">
        <v>29</v>
      </c>
      <c r="H291" t="s">
        <v>30</v>
      </c>
      <c r="I291" t="s">
        <v>31</v>
      </c>
      <c r="J291" t="s">
        <v>130</v>
      </c>
    </row>
    <row r="292" spans="1:10" x14ac:dyDescent="0.25">
      <c r="A292" s="1">
        <v>45097</v>
      </c>
      <c r="B292" t="s">
        <v>318</v>
      </c>
      <c r="D292">
        <v>38000</v>
      </c>
      <c r="E292">
        <v>36842995</v>
      </c>
      <c r="F292" t="s">
        <v>341</v>
      </c>
      <c r="G292" t="s">
        <v>29</v>
      </c>
      <c r="H292" t="s">
        <v>30</v>
      </c>
      <c r="I292" t="s">
        <v>31</v>
      </c>
      <c r="J292" t="s">
        <v>130</v>
      </c>
    </row>
    <row r="293" spans="1:10" x14ac:dyDescent="0.25">
      <c r="A293" s="1">
        <v>45097</v>
      </c>
      <c r="B293" t="s">
        <v>314</v>
      </c>
      <c r="D293">
        <v>38000</v>
      </c>
      <c r="E293">
        <v>36880995</v>
      </c>
      <c r="F293" t="s">
        <v>341</v>
      </c>
      <c r="G293" t="s">
        <v>29</v>
      </c>
      <c r="H293" t="s">
        <v>30</v>
      </c>
      <c r="I293" t="s">
        <v>31</v>
      </c>
      <c r="J293" t="s">
        <v>130</v>
      </c>
    </row>
    <row r="294" spans="1:10" x14ac:dyDescent="0.25">
      <c r="A294" s="1">
        <v>45097</v>
      </c>
      <c r="B294" t="s">
        <v>319</v>
      </c>
      <c r="D294">
        <v>38000</v>
      </c>
      <c r="E294">
        <v>36918995</v>
      </c>
      <c r="F294" t="s">
        <v>341</v>
      </c>
      <c r="G294" t="s">
        <v>29</v>
      </c>
      <c r="H294" t="s">
        <v>30</v>
      </c>
      <c r="I294" t="s">
        <v>31</v>
      </c>
      <c r="J294" t="s">
        <v>130</v>
      </c>
    </row>
    <row r="295" spans="1:10" x14ac:dyDescent="0.25">
      <c r="A295" s="1">
        <v>45097</v>
      </c>
      <c r="B295" t="s">
        <v>561</v>
      </c>
      <c r="D295">
        <v>38000</v>
      </c>
      <c r="E295">
        <v>36956995</v>
      </c>
      <c r="F295" t="s">
        <v>341</v>
      </c>
      <c r="G295" t="s">
        <v>29</v>
      </c>
      <c r="H295" t="s">
        <v>30</v>
      </c>
      <c r="I295" t="s">
        <v>31</v>
      </c>
      <c r="J295" t="s">
        <v>130</v>
      </c>
    </row>
    <row r="296" spans="1:10" x14ac:dyDescent="0.25">
      <c r="A296" s="1">
        <v>45097</v>
      </c>
      <c r="B296" t="s">
        <v>582</v>
      </c>
      <c r="D296">
        <v>38000</v>
      </c>
      <c r="E296">
        <v>36994995</v>
      </c>
      <c r="F296" t="s">
        <v>341</v>
      </c>
      <c r="G296" t="s">
        <v>29</v>
      </c>
      <c r="H296" t="s">
        <v>30</v>
      </c>
      <c r="I296" t="s">
        <v>31</v>
      </c>
      <c r="J296" t="s">
        <v>130</v>
      </c>
    </row>
    <row r="297" spans="1:10" x14ac:dyDescent="0.25">
      <c r="A297" s="1">
        <v>45097</v>
      </c>
      <c r="B297" t="s">
        <v>583</v>
      </c>
      <c r="D297">
        <v>38000</v>
      </c>
      <c r="E297">
        <v>37032995</v>
      </c>
      <c r="F297" t="s">
        <v>341</v>
      </c>
      <c r="G297" t="s">
        <v>29</v>
      </c>
      <c r="H297" t="s">
        <v>30</v>
      </c>
      <c r="I297" t="s">
        <v>31</v>
      </c>
      <c r="J297" t="s">
        <v>130</v>
      </c>
    </row>
    <row r="298" spans="1:10" x14ac:dyDescent="0.25">
      <c r="A298" s="1">
        <v>45097</v>
      </c>
      <c r="B298" t="s">
        <v>326</v>
      </c>
      <c r="D298">
        <v>38000</v>
      </c>
      <c r="E298">
        <v>37070995</v>
      </c>
      <c r="F298" t="s">
        <v>341</v>
      </c>
      <c r="G298" t="s">
        <v>29</v>
      </c>
      <c r="H298" t="s">
        <v>30</v>
      </c>
      <c r="I298" t="s">
        <v>31</v>
      </c>
      <c r="J298" t="s">
        <v>130</v>
      </c>
    </row>
    <row r="299" spans="1:10" x14ac:dyDescent="0.25">
      <c r="A299" s="1">
        <v>45097</v>
      </c>
      <c r="B299" t="s">
        <v>464</v>
      </c>
      <c r="D299">
        <v>38000</v>
      </c>
      <c r="E299">
        <v>37108995</v>
      </c>
      <c r="F299" t="s">
        <v>341</v>
      </c>
      <c r="G299" t="s">
        <v>29</v>
      </c>
      <c r="H299" t="s">
        <v>30</v>
      </c>
      <c r="I299" t="s">
        <v>31</v>
      </c>
      <c r="J299" t="s">
        <v>130</v>
      </c>
    </row>
    <row r="300" spans="1:10" x14ac:dyDescent="0.25">
      <c r="A300" s="1">
        <v>45097</v>
      </c>
      <c r="B300" t="s">
        <v>508</v>
      </c>
      <c r="D300">
        <v>38000</v>
      </c>
      <c r="E300">
        <v>37146995</v>
      </c>
      <c r="F300" t="s">
        <v>341</v>
      </c>
      <c r="G300" t="s">
        <v>29</v>
      </c>
      <c r="H300" t="s">
        <v>30</v>
      </c>
      <c r="I300" t="s">
        <v>31</v>
      </c>
      <c r="J300" t="s">
        <v>130</v>
      </c>
    </row>
    <row r="301" spans="1:10" x14ac:dyDescent="0.25">
      <c r="A301" s="1">
        <v>45097</v>
      </c>
      <c r="B301" t="s">
        <v>557</v>
      </c>
      <c r="D301">
        <v>38000</v>
      </c>
      <c r="E301">
        <v>37184995</v>
      </c>
      <c r="F301" t="s">
        <v>341</v>
      </c>
      <c r="G301" t="s">
        <v>29</v>
      </c>
      <c r="H301" t="s">
        <v>30</v>
      </c>
      <c r="I301" t="s">
        <v>31</v>
      </c>
      <c r="J301" t="s">
        <v>130</v>
      </c>
    </row>
    <row r="302" spans="1:10" x14ac:dyDescent="0.25">
      <c r="A302" s="1">
        <v>45097</v>
      </c>
      <c r="B302" t="s">
        <v>441</v>
      </c>
      <c r="D302">
        <v>38000</v>
      </c>
      <c r="E302">
        <v>37222995</v>
      </c>
      <c r="F302" t="s">
        <v>341</v>
      </c>
      <c r="G302" t="s">
        <v>29</v>
      </c>
      <c r="H302" t="s">
        <v>30</v>
      </c>
      <c r="I302" t="s">
        <v>31</v>
      </c>
      <c r="J302" t="s">
        <v>130</v>
      </c>
    </row>
    <row r="303" spans="1:10" x14ac:dyDescent="0.25">
      <c r="A303" s="1">
        <v>45097</v>
      </c>
      <c r="B303" t="s">
        <v>584</v>
      </c>
      <c r="D303">
        <v>38000</v>
      </c>
      <c r="E303">
        <v>37260995</v>
      </c>
      <c r="F303" t="s">
        <v>341</v>
      </c>
      <c r="G303" t="s">
        <v>29</v>
      </c>
      <c r="H303" t="s">
        <v>30</v>
      </c>
      <c r="I303" t="s">
        <v>31</v>
      </c>
      <c r="J303" t="s">
        <v>130</v>
      </c>
    </row>
    <row r="304" spans="1:10" x14ac:dyDescent="0.25">
      <c r="A304" s="1">
        <v>45097</v>
      </c>
      <c r="B304" t="s">
        <v>585</v>
      </c>
      <c r="D304">
        <v>38000</v>
      </c>
      <c r="E304">
        <v>37298995</v>
      </c>
      <c r="F304" t="s">
        <v>341</v>
      </c>
      <c r="G304" t="s">
        <v>29</v>
      </c>
      <c r="H304" t="s">
        <v>30</v>
      </c>
      <c r="I304" t="s">
        <v>31</v>
      </c>
      <c r="J304" t="s">
        <v>130</v>
      </c>
    </row>
    <row r="305" spans="1:10" x14ac:dyDescent="0.25">
      <c r="A305" s="1">
        <v>45097</v>
      </c>
      <c r="B305" t="s">
        <v>586</v>
      </c>
      <c r="D305">
        <v>38000</v>
      </c>
      <c r="E305">
        <v>37336995</v>
      </c>
      <c r="F305" t="s">
        <v>341</v>
      </c>
      <c r="G305" t="s">
        <v>29</v>
      </c>
      <c r="H305" t="s">
        <v>30</v>
      </c>
      <c r="I305" t="s">
        <v>31</v>
      </c>
      <c r="J305" t="s">
        <v>130</v>
      </c>
    </row>
    <row r="306" spans="1:10" x14ac:dyDescent="0.25">
      <c r="A306" s="1">
        <v>45097</v>
      </c>
      <c r="B306" t="s">
        <v>587</v>
      </c>
      <c r="D306">
        <v>38000</v>
      </c>
      <c r="E306">
        <v>37374995</v>
      </c>
      <c r="F306" t="s">
        <v>341</v>
      </c>
      <c r="G306" t="s">
        <v>29</v>
      </c>
      <c r="H306" t="s">
        <v>30</v>
      </c>
      <c r="I306" t="s">
        <v>31</v>
      </c>
      <c r="J306" t="s">
        <v>130</v>
      </c>
    </row>
    <row r="307" spans="1:10" x14ac:dyDescent="0.25">
      <c r="A307" s="1">
        <v>45097</v>
      </c>
      <c r="B307" t="s">
        <v>352</v>
      </c>
      <c r="D307">
        <v>38000</v>
      </c>
      <c r="E307">
        <v>37412995</v>
      </c>
      <c r="F307" t="s">
        <v>341</v>
      </c>
      <c r="G307" t="s">
        <v>29</v>
      </c>
      <c r="H307" t="s">
        <v>30</v>
      </c>
      <c r="I307" t="s">
        <v>31</v>
      </c>
      <c r="J307" t="s">
        <v>130</v>
      </c>
    </row>
    <row r="308" spans="1:10" x14ac:dyDescent="0.25">
      <c r="A308" s="1">
        <v>45097</v>
      </c>
      <c r="B308" t="s">
        <v>399</v>
      </c>
      <c r="D308">
        <v>38000</v>
      </c>
      <c r="E308">
        <v>37450995</v>
      </c>
      <c r="F308" t="s">
        <v>341</v>
      </c>
      <c r="G308" t="s">
        <v>29</v>
      </c>
      <c r="H308" t="s">
        <v>30</v>
      </c>
      <c r="I308" t="s">
        <v>31</v>
      </c>
      <c r="J308" t="s">
        <v>130</v>
      </c>
    </row>
    <row r="309" spans="1:10" x14ac:dyDescent="0.25">
      <c r="A309" s="1">
        <v>45097</v>
      </c>
      <c r="B309" t="s">
        <v>358</v>
      </c>
      <c r="D309">
        <v>38000</v>
      </c>
      <c r="E309">
        <v>37488995</v>
      </c>
      <c r="F309" t="s">
        <v>341</v>
      </c>
      <c r="G309" t="s">
        <v>29</v>
      </c>
      <c r="H309" t="s">
        <v>30</v>
      </c>
      <c r="I309" t="s">
        <v>31</v>
      </c>
      <c r="J309" t="s">
        <v>130</v>
      </c>
    </row>
    <row r="310" spans="1:10" x14ac:dyDescent="0.25">
      <c r="A310" s="1">
        <v>45097</v>
      </c>
      <c r="B310" t="s">
        <v>438</v>
      </c>
      <c r="D310">
        <v>38000</v>
      </c>
      <c r="E310">
        <v>37526995</v>
      </c>
      <c r="F310" t="s">
        <v>341</v>
      </c>
      <c r="G310" t="s">
        <v>29</v>
      </c>
      <c r="H310" t="s">
        <v>30</v>
      </c>
      <c r="I310" t="s">
        <v>31</v>
      </c>
      <c r="J310" t="s">
        <v>130</v>
      </c>
    </row>
    <row r="311" spans="1:10" x14ac:dyDescent="0.25">
      <c r="A311" s="1">
        <v>45097</v>
      </c>
      <c r="B311" t="s">
        <v>442</v>
      </c>
      <c r="D311">
        <v>38000</v>
      </c>
      <c r="E311">
        <v>37564995</v>
      </c>
      <c r="F311" t="s">
        <v>341</v>
      </c>
      <c r="G311" t="s">
        <v>29</v>
      </c>
      <c r="H311" t="s">
        <v>30</v>
      </c>
      <c r="I311" t="s">
        <v>31</v>
      </c>
      <c r="J311" t="s">
        <v>130</v>
      </c>
    </row>
    <row r="312" spans="1:10" x14ac:dyDescent="0.25">
      <c r="A312" s="1">
        <v>45098</v>
      </c>
      <c r="B312" t="s">
        <v>580</v>
      </c>
      <c r="D312">
        <v>25000</v>
      </c>
      <c r="E312">
        <v>37589995</v>
      </c>
      <c r="F312" t="s">
        <v>225</v>
      </c>
      <c r="G312" t="s">
        <v>57</v>
      </c>
      <c r="H312" t="s">
        <v>155</v>
      </c>
      <c r="I312" t="s">
        <v>46</v>
      </c>
      <c r="J312" t="s">
        <v>130</v>
      </c>
    </row>
    <row r="313" spans="1:10" x14ac:dyDescent="0.25">
      <c r="A313" s="1">
        <v>45101</v>
      </c>
      <c r="B313" t="s">
        <v>588</v>
      </c>
      <c r="D313">
        <v>110000</v>
      </c>
      <c r="E313">
        <v>37699995</v>
      </c>
      <c r="F313" t="s">
        <v>589</v>
      </c>
      <c r="G313" t="s">
        <v>29</v>
      </c>
      <c r="H313" t="s">
        <v>30</v>
      </c>
      <c r="I313" t="s">
        <v>409</v>
      </c>
      <c r="J313" t="s">
        <v>32</v>
      </c>
    </row>
    <row r="314" spans="1:10" x14ac:dyDescent="0.25">
      <c r="A314" s="1">
        <v>45101</v>
      </c>
      <c r="B314" t="s">
        <v>384</v>
      </c>
      <c r="D314">
        <v>25000</v>
      </c>
      <c r="E314">
        <v>37724995</v>
      </c>
      <c r="F314" t="s">
        <v>83</v>
      </c>
      <c r="G314" t="s">
        <v>29</v>
      </c>
      <c r="H314" t="s">
        <v>84</v>
      </c>
      <c r="I314" t="s">
        <v>46</v>
      </c>
      <c r="J314" t="s">
        <v>130</v>
      </c>
    </row>
    <row r="315" spans="1:10" x14ac:dyDescent="0.25">
      <c r="A315" s="1">
        <v>45101</v>
      </c>
      <c r="B315" t="s">
        <v>87</v>
      </c>
      <c r="D315">
        <v>25000</v>
      </c>
      <c r="E315">
        <v>37749995</v>
      </c>
      <c r="F315" t="s">
        <v>83</v>
      </c>
      <c r="G315" t="s">
        <v>29</v>
      </c>
      <c r="H315" t="s">
        <v>84</v>
      </c>
      <c r="I315" t="s">
        <v>46</v>
      </c>
      <c r="J315" t="s">
        <v>130</v>
      </c>
    </row>
    <row r="316" spans="1:10" x14ac:dyDescent="0.25">
      <c r="A316" s="1">
        <v>45101</v>
      </c>
      <c r="B316" t="s">
        <v>148</v>
      </c>
      <c r="D316">
        <v>25000</v>
      </c>
      <c r="E316">
        <v>37774995</v>
      </c>
      <c r="F316" t="s">
        <v>83</v>
      </c>
      <c r="G316" t="s">
        <v>29</v>
      </c>
      <c r="H316" t="s">
        <v>84</v>
      </c>
      <c r="I316" t="s">
        <v>46</v>
      </c>
      <c r="J316" t="s">
        <v>130</v>
      </c>
    </row>
    <row r="317" spans="1:10" x14ac:dyDescent="0.25">
      <c r="A317" s="1">
        <v>45106</v>
      </c>
      <c r="B317" t="s">
        <v>590</v>
      </c>
      <c r="D317">
        <v>25000</v>
      </c>
      <c r="E317">
        <v>37799995</v>
      </c>
      <c r="F317" t="s">
        <v>408</v>
      </c>
      <c r="G317" t="s">
        <v>29</v>
      </c>
      <c r="H317" t="s">
        <v>30</v>
      </c>
      <c r="I317" t="s">
        <v>409</v>
      </c>
      <c r="J317" t="s">
        <v>130</v>
      </c>
    </row>
    <row r="318" spans="1:10" x14ac:dyDescent="0.25">
      <c r="A318" s="1">
        <v>45106</v>
      </c>
      <c r="B318" t="s">
        <v>591</v>
      </c>
      <c r="D318">
        <v>25000</v>
      </c>
      <c r="E318">
        <v>37824995</v>
      </c>
      <c r="F318" t="s">
        <v>408</v>
      </c>
      <c r="G318" t="s">
        <v>29</v>
      </c>
      <c r="H318" t="s">
        <v>30</v>
      </c>
      <c r="I318" t="s">
        <v>409</v>
      </c>
      <c r="J318" t="s">
        <v>130</v>
      </c>
    </row>
    <row r="319" spans="1:10" x14ac:dyDescent="0.25">
      <c r="A319" s="1">
        <v>45106</v>
      </c>
      <c r="B319" t="s">
        <v>592</v>
      </c>
      <c r="D319">
        <v>25000</v>
      </c>
      <c r="E319">
        <v>37849995</v>
      </c>
      <c r="F319" t="s">
        <v>408</v>
      </c>
      <c r="G319" t="s">
        <v>29</v>
      </c>
      <c r="H319" t="s">
        <v>30</v>
      </c>
      <c r="I319" t="s">
        <v>409</v>
      </c>
      <c r="J319" t="s">
        <v>130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1B2B-B3C7-4865-ACA1-68E3FD61B554}">
  <dimension ref="A1:Z245"/>
  <sheetViews>
    <sheetView workbookViewId="0">
      <selection sqref="A1:Z245"/>
    </sheetView>
  </sheetViews>
  <sheetFormatPr defaultRowHeight="15" x14ac:dyDescent="0.25"/>
  <cols>
    <col min="1" max="1" width="10.42578125" bestFit="1" customWidth="1"/>
    <col min="2" max="2" width="81.140625" bestFit="1" customWidth="1"/>
    <col min="3" max="3" width="12.28515625" bestFit="1" customWidth="1"/>
    <col min="4" max="5" width="10.28515625" bestFit="1" customWidth="1"/>
    <col min="6" max="6" width="13" bestFit="1" customWidth="1"/>
    <col min="7" max="7" width="12.28515625" bestFit="1" customWidth="1"/>
    <col min="8" max="8" width="10.140625" bestFit="1" customWidth="1"/>
    <col min="9" max="9" width="15.5703125" bestFit="1" customWidth="1"/>
    <col min="10" max="10" width="22" bestFit="1" customWidth="1"/>
    <col min="11" max="26" width="12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44690</v>
      </c>
      <c r="B2" t="s">
        <v>26</v>
      </c>
      <c r="C2" t="s">
        <v>27</v>
      </c>
      <c r="D2">
        <v>110000</v>
      </c>
      <c r="E2">
        <v>110000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</row>
    <row r="3" spans="1:26" x14ac:dyDescent="0.25">
      <c r="A3" s="1">
        <v>44694</v>
      </c>
      <c r="B3" t="s">
        <v>33</v>
      </c>
      <c r="C3" t="s">
        <v>34</v>
      </c>
      <c r="D3">
        <v>110000</v>
      </c>
      <c r="E3">
        <v>220000</v>
      </c>
      <c r="F3" t="s">
        <v>35</v>
      </c>
      <c r="G3" t="s">
        <v>29</v>
      </c>
      <c r="H3" t="s">
        <v>36</v>
      </c>
      <c r="I3" t="s">
        <v>37</v>
      </c>
      <c r="J3" t="s">
        <v>32</v>
      </c>
    </row>
    <row r="4" spans="1:26" x14ac:dyDescent="0.25">
      <c r="A4" s="1">
        <v>44709</v>
      </c>
      <c r="B4" t="s">
        <v>38</v>
      </c>
      <c r="C4" t="s">
        <v>39</v>
      </c>
      <c r="D4">
        <v>110000</v>
      </c>
      <c r="E4">
        <v>330000</v>
      </c>
      <c r="F4" t="s">
        <v>40</v>
      </c>
      <c r="G4" t="s">
        <v>29</v>
      </c>
      <c r="H4" t="s">
        <v>41</v>
      </c>
      <c r="I4" t="s">
        <v>31</v>
      </c>
      <c r="J4" t="s">
        <v>32</v>
      </c>
    </row>
    <row r="5" spans="1:26" x14ac:dyDescent="0.25">
      <c r="A5" s="1">
        <v>44711</v>
      </c>
      <c r="B5" t="s">
        <v>42</v>
      </c>
      <c r="C5" t="s">
        <v>43</v>
      </c>
      <c r="D5">
        <v>110000</v>
      </c>
      <c r="E5">
        <v>440000</v>
      </c>
      <c r="F5" t="s">
        <v>44</v>
      </c>
      <c r="G5" t="s">
        <v>29</v>
      </c>
      <c r="H5" t="s">
        <v>45</v>
      </c>
      <c r="I5" t="s">
        <v>46</v>
      </c>
      <c r="J5" t="s">
        <v>32</v>
      </c>
    </row>
    <row r="6" spans="1:26" x14ac:dyDescent="0.25">
      <c r="A6" s="1">
        <v>44715</v>
      </c>
      <c r="B6" t="s">
        <v>47</v>
      </c>
      <c r="C6" t="s">
        <v>48</v>
      </c>
      <c r="D6">
        <v>110000</v>
      </c>
      <c r="E6">
        <v>550000</v>
      </c>
      <c r="F6" t="s">
        <v>49</v>
      </c>
      <c r="G6" t="s">
        <v>29</v>
      </c>
      <c r="H6" t="s">
        <v>50</v>
      </c>
      <c r="I6" t="s">
        <v>46</v>
      </c>
      <c r="J6" t="s">
        <v>32</v>
      </c>
    </row>
    <row r="7" spans="1:26" x14ac:dyDescent="0.25">
      <c r="A7" s="1">
        <v>44716</v>
      </c>
      <c r="B7" t="s">
        <v>51</v>
      </c>
      <c r="C7" t="s">
        <v>52</v>
      </c>
      <c r="D7">
        <v>110000</v>
      </c>
      <c r="E7">
        <v>660000</v>
      </c>
      <c r="F7" t="s">
        <v>53</v>
      </c>
      <c r="G7" t="s">
        <v>29</v>
      </c>
      <c r="H7" t="s">
        <v>50</v>
      </c>
      <c r="I7" t="s">
        <v>46</v>
      </c>
      <c r="J7" t="s">
        <v>32</v>
      </c>
    </row>
    <row r="8" spans="1:26" x14ac:dyDescent="0.25">
      <c r="A8" s="1">
        <v>44716</v>
      </c>
      <c r="B8" t="s">
        <v>54</v>
      </c>
      <c r="C8" t="s">
        <v>55</v>
      </c>
      <c r="D8">
        <v>110000</v>
      </c>
      <c r="E8">
        <v>770000</v>
      </c>
      <c r="F8" t="s">
        <v>56</v>
      </c>
      <c r="G8" t="s">
        <v>57</v>
      </c>
      <c r="H8" t="s">
        <v>30</v>
      </c>
      <c r="I8" t="s">
        <v>31</v>
      </c>
      <c r="J8" t="s">
        <v>32</v>
      </c>
    </row>
    <row r="9" spans="1:26" x14ac:dyDescent="0.25">
      <c r="A9" s="1">
        <v>44716</v>
      </c>
      <c r="B9" t="s">
        <v>58</v>
      </c>
      <c r="C9" t="s">
        <v>59</v>
      </c>
      <c r="D9">
        <v>110000</v>
      </c>
      <c r="E9">
        <v>880000</v>
      </c>
      <c r="F9" t="s">
        <v>60</v>
      </c>
      <c r="G9" t="s">
        <v>29</v>
      </c>
      <c r="H9" t="s">
        <v>50</v>
      </c>
      <c r="I9" t="s">
        <v>46</v>
      </c>
      <c r="J9" t="s">
        <v>32</v>
      </c>
    </row>
    <row r="10" spans="1:26" x14ac:dyDescent="0.25">
      <c r="A10" s="1">
        <v>44718</v>
      </c>
      <c r="B10" t="s">
        <v>61</v>
      </c>
      <c r="C10" t="s">
        <v>62</v>
      </c>
      <c r="D10">
        <v>110000</v>
      </c>
      <c r="E10">
        <v>990000</v>
      </c>
      <c r="F10" t="s">
        <v>63</v>
      </c>
      <c r="G10" t="s">
        <v>29</v>
      </c>
      <c r="H10" t="s">
        <v>64</v>
      </c>
      <c r="I10" t="s">
        <v>37</v>
      </c>
      <c r="J10" t="s">
        <v>32</v>
      </c>
    </row>
    <row r="11" spans="1:26" x14ac:dyDescent="0.25">
      <c r="A11" s="1">
        <v>44719</v>
      </c>
      <c r="B11" t="s">
        <v>65</v>
      </c>
      <c r="C11" t="s">
        <v>66</v>
      </c>
      <c r="D11">
        <v>110000</v>
      </c>
      <c r="E11">
        <v>1100000</v>
      </c>
      <c r="F11" t="s">
        <v>67</v>
      </c>
      <c r="G11" t="s">
        <v>29</v>
      </c>
      <c r="H11" t="s">
        <v>30</v>
      </c>
      <c r="I11" t="s">
        <v>31</v>
      </c>
      <c r="J11" t="s">
        <v>32</v>
      </c>
    </row>
    <row r="12" spans="1:26" x14ac:dyDescent="0.25">
      <c r="A12" s="1">
        <v>44719</v>
      </c>
      <c r="B12" t="s">
        <v>68</v>
      </c>
      <c r="C12" t="s">
        <v>69</v>
      </c>
      <c r="D12">
        <v>110000</v>
      </c>
      <c r="E12">
        <v>1210000</v>
      </c>
      <c r="F12" t="s">
        <v>70</v>
      </c>
      <c r="G12" t="s">
        <v>29</v>
      </c>
      <c r="H12" t="s">
        <v>71</v>
      </c>
      <c r="I12" t="s">
        <v>37</v>
      </c>
      <c r="J12" t="s">
        <v>32</v>
      </c>
    </row>
    <row r="13" spans="1:26" x14ac:dyDescent="0.25">
      <c r="A13" s="1">
        <v>44733</v>
      </c>
      <c r="B13" t="s">
        <v>72</v>
      </c>
      <c r="C13" t="s">
        <v>73</v>
      </c>
      <c r="D13">
        <v>110000</v>
      </c>
      <c r="E13">
        <v>1320000</v>
      </c>
      <c r="F13" t="s">
        <v>74</v>
      </c>
      <c r="G13" t="s">
        <v>29</v>
      </c>
      <c r="H13" t="s">
        <v>36</v>
      </c>
      <c r="I13" t="s">
        <v>37</v>
      </c>
      <c r="J13" t="s">
        <v>32</v>
      </c>
    </row>
    <row r="14" spans="1:26" x14ac:dyDescent="0.25">
      <c r="A14" s="1">
        <v>44733</v>
      </c>
      <c r="B14" t="s">
        <v>75</v>
      </c>
      <c r="C14" t="s">
        <v>76</v>
      </c>
      <c r="D14">
        <v>149000</v>
      </c>
      <c r="E14">
        <v>1469000</v>
      </c>
      <c r="F14" t="s">
        <v>77</v>
      </c>
      <c r="G14" t="s">
        <v>29</v>
      </c>
      <c r="H14" t="s">
        <v>30</v>
      </c>
      <c r="I14" t="s">
        <v>31</v>
      </c>
      <c r="J14" t="s">
        <v>32</v>
      </c>
    </row>
    <row r="15" spans="1:26" x14ac:dyDescent="0.25">
      <c r="A15" s="1">
        <v>44733</v>
      </c>
      <c r="B15" t="s">
        <v>78</v>
      </c>
      <c r="C15" t="s">
        <v>79</v>
      </c>
      <c r="D15">
        <v>149000</v>
      </c>
      <c r="E15">
        <v>1618000</v>
      </c>
      <c r="F15" t="s">
        <v>80</v>
      </c>
      <c r="G15" t="s">
        <v>29</v>
      </c>
      <c r="H15" t="s">
        <v>30</v>
      </c>
      <c r="I15" t="s">
        <v>31</v>
      </c>
      <c r="J15" t="s">
        <v>32</v>
      </c>
    </row>
    <row r="16" spans="1:26" x14ac:dyDescent="0.25">
      <c r="A16" s="1">
        <v>44736</v>
      </c>
      <c r="B16" t="s">
        <v>81</v>
      </c>
      <c r="C16" t="s">
        <v>82</v>
      </c>
      <c r="D16">
        <v>112500</v>
      </c>
      <c r="E16">
        <v>1730500</v>
      </c>
      <c r="F16" t="s">
        <v>83</v>
      </c>
      <c r="G16" t="s">
        <v>29</v>
      </c>
      <c r="H16" t="s">
        <v>84</v>
      </c>
      <c r="I16" t="s">
        <v>46</v>
      </c>
      <c r="J16" t="s">
        <v>85</v>
      </c>
    </row>
    <row r="17" spans="1:10" x14ac:dyDescent="0.25">
      <c r="A17" s="1">
        <v>44736</v>
      </c>
      <c r="B17" t="s">
        <v>86</v>
      </c>
      <c r="D17">
        <v>110000</v>
      </c>
      <c r="E17">
        <v>1840500</v>
      </c>
      <c r="F17" t="s">
        <v>83</v>
      </c>
      <c r="G17" t="s">
        <v>29</v>
      </c>
      <c r="H17" t="s">
        <v>84</v>
      </c>
      <c r="I17" t="s">
        <v>46</v>
      </c>
      <c r="J17" t="s">
        <v>32</v>
      </c>
    </row>
    <row r="18" spans="1:10" x14ac:dyDescent="0.25">
      <c r="A18" s="1">
        <v>44736</v>
      </c>
      <c r="B18" t="s">
        <v>87</v>
      </c>
      <c r="D18">
        <v>332000</v>
      </c>
      <c r="E18">
        <v>2172500</v>
      </c>
      <c r="F18" t="s">
        <v>88</v>
      </c>
      <c r="G18" t="s">
        <v>29</v>
      </c>
      <c r="H18" t="s">
        <v>30</v>
      </c>
      <c r="I18" t="s">
        <v>31</v>
      </c>
      <c r="J18" t="s">
        <v>32</v>
      </c>
    </row>
    <row r="19" spans="1:10" x14ac:dyDescent="0.25">
      <c r="A19" s="1">
        <v>44740</v>
      </c>
      <c r="B19" t="s">
        <v>89</v>
      </c>
      <c r="C19" t="s">
        <v>90</v>
      </c>
      <c r="D19">
        <v>110000</v>
      </c>
      <c r="E19">
        <v>2282500</v>
      </c>
      <c r="F19" t="s">
        <v>91</v>
      </c>
      <c r="G19" t="s">
        <v>57</v>
      </c>
      <c r="H19" t="s">
        <v>41</v>
      </c>
      <c r="I19" t="s">
        <v>31</v>
      </c>
      <c r="J19" t="s">
        <v>32</v>
      </c>
    </row>
    <row r="20" spans="1:10" x14ac:dyDescent="0.25">
      <c r="A20" s="1">
        <v>44742</v>
      </c>
      <c r="B20" t="s">
        <v>92</v>
      </c>
      <c r="C20" t="s">
        <v>93</v>
      </c>
      <c r="D20">
        <v>110000</v>
      </c>
      <c r="E20">
        <v>2392500</v>
      </c>
      <c r="F20" t="s">
        <v>94</v>
      </c>
      <c r="G20" t="s">
        <v>57</v>
      </c>
      <c r="H20" t="s">
        <v>95</v>
      </c>
      <c r="I20" t="s">
        <v>46</v>
      </c>
      <c r="J20" t="s">
        <v>32</v>
      </c>
    </row>
    <row r="21" spans="1:10" x14ac:dyDescent="0.25">
      <c r="A21" s="1">
        <v>44743</v>
      </c>
      <c r="B21" t="s">
        <v>96</v>
      </c>
      <c r="C21" t="s">
        <v>97</v>
      </c>
      <c r="D21">
        <v>110000</v>
      </c>
      <c r="E21">
        <v>2502500</v>
      </c>
      <c r="F21" t="s">
        <v>98</v>
      </c>
      <c r="G21" t="s">
        <v>57</v>
      </c>
      <c r="H21" t="s">
        <v>50</v>
      </c>
      <c r="I21" t="s">
        <v>46</v>
      </c>
      <c r="J21" t="s">
        <v>32</v>
      </c>
    </row>
    <row r="22" spans="1:10" x14ac:dyDescent="0.25">
      <c r="A22" s="1">
        <v>44743</v>
      </c>
      <c r="B22" t="s">
        <v>99</v>
      </c>
      <c r="C22" t="s">
        <v>100</v>
      </c>
      <c r="D22">
        <v>110000</v>
      </c>
      <c r="E22">
        <v>2612500</v>
      </c>
      <c r="F22" t="s">
        <v>101</v>
      </c>
      <c r="G22" t="s">
        <v>57</v>
      </c>
      <c r="H22" t="s">
        <v>36</v>
      </c>
      <c r="I22" t="s">
        <v>37</v>
      </c>
      <c r="J22" t="s">
        <v>32</v>
      </c>
    </row>
    <row r="23" spans="1:10" x14ac:dyDescent="0.25">
      <c r="A23" s="1">
        <v>44748</v>
      </c>
      <c r="B23" t="s">
        <v>102</v>
      </c>
      <c r="C23" t="s">
        <v>103</v>
      </c>
      <c r="D23">
        <v>212000</v>
      </c>
      <c r="E23">
        <v>2824500</v>
      </c>
      <c r="F23" t="s">
        <v>104</v>
      </c>
      <c r="G23" t="s">
        <v>57</v>
      </c>
      <c r="H23" t="s">
        <v>45</v>
      </c>
      <c r="I23" t="s">
        <v>46</v>
      </c>
      <c r="J23" t="s">
        <v>32</v>
      </c>
    </row>
    <row r="24" spans="1:10" x14ac:dyDescent="0.25">
      <c r="A24" s="1">
        <v>44749</v>
      </c>
      <c r="B24" t="s">
        <v>105</v>
      </c>
      <c r="C24" t="s">
        <v>106</v>
      </c>
      <c r="D24">
        <v>149000</v>
      </c>
      <c r="E24">
        <v>2973500</v>
      </c>
      <c r="F24" t="s">
        <v>107</v>
      </c>
      <c r="G24" t="s">
        <v>29</v>
      </c>
      <c r="H24" t="s">
        <v>36</v>
      </c>
      <c r="I24" t="s">
        <v>37</v>
      </c>
      <c r="J24" t="s">
        <v>32</v>
      </c>
    </row>
    <row r="25" spans="1:10" x14ac:dyDescent="0.25">
      <c r="A25" s="1">
        <v>44759</v>
      </c>
      <c r="B25" t="s">
        <v>108</v>
      </c>
      <c r="C25" t="s">
        <v>109</v>
      </c>
      <c r="D25">
        <v>110000</v>
      </c>
      <c r="E25">
        <v>3083500</v>
      </c>
      <c r="F25" t="s">
        <v>110</v>
      </c>
      <c r="G25" t="s">
        <v>29</v>
      </c>
      <c r="H25" t="s">
        <v>45</v>
      </c>
      <c r="I25" t="s">
        <v>46</v>
      </c>
      <c r="J25" t="s">
        <v>32</v>
      </c>
    </row>
    <row r="26" spans="1:10" x14ac:dyDescent="0.25">
      <c r="A26" s="1">
        <v>44760</v>
      </c>
      <c r="B26" t="s">
        <v>111</v>
      </c>
      <c r="C26" t="s">
        <v>112</v>
      </c>
      <c r="D26">
        <v>110000</v>
      </c>
      <c r="E26">
        <v>3193500</v>
      </c>
      <c r="F26" t="s">
        <v>113</v>
      </c>
      <c r="G26" t="s">
        <v>57</v>
      </c>
      <c r="H26" t="s">
        <v>36</v>
      </c>
      <c r="I26" t="s">
        <v>37</v>
      </c>
      <c r="J26" t="s">
        <v>32</v>
      </c>
    </row>
    <row r="27" spans="1:10" x14ac:dyDescent="0.25">
      <c r="A27" s="1">
        <v>44762</v>
      </c>
      <c r="B27" t="s">
        <v>114</v>
      </c>
      <c r="C27" t="s">
        <v>115</v>
      </c>
      <c r="D27">
        <v>110000</v>
      </c>
      <c r="E27">
        <v>3303500</v>
      </c>
      <c r="F27" t="s">
        <v>116</v>
      </c>
      <c r="G27" t="s">
        <v>57</v>
      </c>
      <c r="H27" t="s">
        <v>41</v>
      </c>
      <c r="I27" t="s">
        <v>31</v>
      </c>
      <c r="J27" t="s">
        <v>32</v>
      </c>
    </row>
    <row r="28" spans="1:10" x14ac:dyDescent="0.25">
      <c r="A28" s="1">
        <v>44763</v>
      </c>
      <c r="B28" t="s">
        <v>117</v>
      </c>
      <c r="C28" t="s">
        <v>118</v>
      </c>
      <c r="D28">
        <v>110000</v>
      </c>
      <c r="E28">
        <v>3413500</v>
      </c>
      <c r="F28" t="s">
        <v>119</v>
      </c>
      <c r="G28" t="s">
        <v>57</v>
      </c>
      <c r="H28" t="s">
        <v>41</v>
      </c>
      <c r="I28" t="s">
        <v>31</v>
      </c>
      <c r="J28" t="s">
        <v>32</v>
      </c>
    </row>
    <row r="29" spans="1:10" x14ac:dyDescent="0.25">
      <c r="A29" s="1">
        <v>44764</v>
      </c>
      <c r="B29" t="s">
        <v>120</v>
      </c>
      <c r="C29" t="s">
        <v>121</v>
      </c>
      <c r="D29">
        <v>149000</v>
      </c>
      <c r="E29">
        <v>3562500</v>
      </c>
      <c r="F29" t="s">
        <v>122</v>
      </c>
      <c r="G29" t="s">
        <v>29</v>
      </c>
      <c r="H29" t="s">
        <v>123</v>
      </c>
      <c r="I29" t="s">
        <v>31</v>
      </c>
      <c r="J29" t="s">
        <v>32</v>
      </c>
    </row>
    <row r="30" spans="1:10" x14ac:dyDescent="0.25">
      <c r="A30" s="1">
        <v>44764</v>
      </c>
      <c r="B30" t="s">
        <v>124</v>
      </c>
      <c r="C30" t="s">
        <v>121</v>
      </c>
      <c r="D30">
        <v>149000</v>
      </c>
      <c r="E30">
        <v>3711500</v>
      </c>
      <c r="F30" t="s">
        <v>122</v>
      </c>
      <c r="G30" t="s">
        <v>29</v>
      </c>
      <c r="H30" t="s">
        <v>125</v>
      </c>
      <c r="I30" t="s">
        <v>31</v>
      </c>
      <c r="J30" t="s">
        <v>32</v>
      </c>
    </row>
    <row r="31" spans="1:10" x14ac:dyDescent="0.25">
      <c r="A31" s="1">
        <v>44764</v>
      </c>
      <c r="B31" t="s">
        <v>126</v>
      </c>
      <c r="C31" t="s">
        <v>121</v>
      </c>
      <c r="D31">
        <v>149000</v>
      </c>
      <c r="E31">
        <v>3860500</v>
      </c>
      <c r="F31" t="s">
        <v>122</v>
      </c>
      <c r="G31" t="s">
        <v>29</v>
      </c>
      <c r="H31" t="s">
        <v>125</v>
      </c>
      <c r="I31" t="s">
        <v>31</v>
      </c>
      <c r="J31" t="s">
        <v>32</v>
      </c>
    </row>
    <row r="32" spans="1:10" x14ac:dyDescent="0.25">
      <c r="A32" s="1">
        <v>44764</v>
      </c>
      <c r="B32" t="s">
        <v>127</v>
      </c>
      <c r="C32" t="s">
        <v>121</v>
      </c>
      <c r="D32">
        <v>149000</v>
      </c>
      <c r="E32">
        <v>4009500</v>
      </c>
      <c r="F32" t="s">
        <v>122</v>
      </c>
      <c r="G32" t="s">
        <v>29</v>
      </c>
      <c r="H32" t="s">
        <v>128</v>
      </c>
      <c r="I32" t="s">
        <v>31</v>
      </c>
      <c r="J32" t="s">
        <v>32</v>
      </c>
    </row>
    <row r="33" spans="1:10" x14ac:dyDescent="0.25">
      <c r="A33" s="1">
        <v>44764</v>
      </c>
      <c r="B33" t="s">
        <v>129</v>
      </c>
      <c r="C33" t="s">
        <v>121</v>
      </c>
      <c r="D33">
        <v>38000</v>
      </c>
      <c r="E33">
        <v>4047500</v>
      </c>
      <c r="F33" t="s">
        <v>122</v>
      </c>
      <c r="G33" t="s">
        <v>29</v>
      </c>
      <c r="H33" t="s">
        <v>123</v>
      </c>
      <c r="I33" t="s">
        <v>31</v>
      </c>
      <c r="J33" t="s">
        <v>130</v>
      </c>
    </row>
    <row r="34" spans="1:10" x14ac:dyDescent="0.25">
      <c r="A34" s="1">
        <v>44764</v>
      </c>
      <c r="B34" t="s">
        <v>131</v>
      </c>
      <c r="C34" t="s">
        <v>121</v>
      </c>
      <c r="D34">
        <v>38000</v>
      </c>
      <c r="E34">
        <v>4085500</v>
      </c>
      <c r="F34" t="s">
        <v>122</v>
      </c>
      <c r="G34" t="s">
        <v>29</v>
      </c>
      <c r="H34" t="s">
        <v>125</v>
      </c>
      <c r="I34" t="s">
        <v>31</v>
      </c>
      <c r="J34" t="s">
        <v>130</v>
      </c>
    </row>
    <row r="35" spans="1:10" x14ac:dyDescent="0.25">
      <c r="A35" s="1">
        <v>44764</v>
      </c>
      <c r="B35" t="s">
        <v>132</v>
      </c>
      <c r="C35" t="s">
        <v>121</v>
      </c>
      <c r="D35">
        <v>38000</v>
      </c>
      <c r="E35">
        <v>4123500</v>
      </c>
      <c r="F35" t="s">
        <v>122</v>
      </c>
      <c r="G35" t="s">
        <v>29</v>
      </c>
      <c r="H35" t="s">
        <v>125</v>
      </c>
      <c r="I35" t="s">
        <v>31</v>
      </c>
      <c r="J35" t="s">
        <v>130</v>
      </c>
    </row>
    <row r="36" spans="1:10" x14ac:dyDescent="0.25">
      <c r="A36" s="1">
        <v>44764</v>
      </c>
      <c r="B36" t="s">
        <v>133</v>
      </c>
      <c r="C36" t="s">
        <v>121</v>
      </c>
      <c r="D36">
        <v>38000</v>
      </c>
      <c r="E36">
        <v>4161500</v>
      </c>
      <c r="F36" t="s">
        <v>122</v>
      </c>
      <c r="G36" t="s">
        <v>29</v>
      </c>
      <c r="H36" t="s">
        <v>128</v>
      </c>
      <c r="I36" t="s">
        <v>31</v>
      </c>
      <c r="J36" t="s">
        <v>130</v>
      </c>
    </row>
    <row r="37" spans="1:10" x14ac:dyDescent="0.25">
      <c r="A37" s="1">
        <v>44764</v>
      </c>
      <c r="B37" t="s">
        <v>134</v>
      </c>
      <c r="C37" t="s">
        <v>121</v>
      </c>
      <c r="D37">
        <v>38000</v>
      </c>
      <c r="E37">
        <v>4199500</v>
      </c>
      <c r="F37" t="s">
        <v>122</v>
      </c>
      <c r="G37" t="s">
        <v>29</v>
      </c>
      <c r="H37" t="s">
        <v>123</v>
      </c>
      <c r="I37" t="s">
        <v>31</v>
      </c>
      <c r="J37" t="s">
        <v>130</v>
      </c>
    </row>
    <row r="38" spans="1:10" x14ac:dyDescent="0.25">
      <c r="A38" s="1">
        <v>44764</v>
      </c>
      <c r="B38" t="s">
        <v>135</v>
      </c>
      <c r="C38" t="s">
        <v>121</v>
      </c>
      <c r="D38">
        <v>38000</v>
      </c>
      <c r="E38">
        <v>4237500</v>
      </c>
      <c r="F38" t="s">
        <v>122</v>
      </c>
      <c r="G38" t="s">
        <v>29</v>
      </c>
      <c r="H38" t="s">
        <v>125</v>
      </c>
      <c r="I38" t="s">
        <v>31</v>
      </c>
      <c r="J38" t="s">
        <v>130</v>
      </c>
    </row>
    <row r="39" spans="1:10" x14ac:dyDescent="0.25">
      <c r="A39" s="1">
        <v>44764</v>
      </c>
      <c r="B39" t="s">
        <v>136</v>
      </c>
      <c r="D39">
        <v>38000</v>
      </c>
      <c r="E39">
        <v>4275500</v>
      </c>
      <c r="F39" t="s">
        <v>122</v>
      </c>
      <c r="G39" t="s">
        <v>29</v>
      </c>
      <c r="H39" t="s">
        <v>125</v>
      </c>
      <c r="I39" t="s">
        <v>31</v>
      </c>
      <c r="J39" t="s">
        <v>130</v>
      </c>
    </row>
    <row r="40" spans="1:10" x14ac:dyDescent="0.25">
      <c r="A40" s="1">
        <v>44764</v>
      </c>
      <c r="B40" t="s">
        <v>137</v>
      </c>
      <c r="C40" t="s">
        <v>121</v>
      </c>
      <c r="D40">
        <v>38000</v>
      </c>
      <c r="E40">
        <v>4313500</v>
      </c>
      <c r="F40" t="s">
        <v>122</v>
      </c>
      <c r="G40" t="s">
        <v>29</v>
      </c>
      <c r="H40" t="s">
        <v>128</v>
      </c>
      <c r="I40" t="s">
        <v>31</v>
      </c>
      <c r="J40" t="s">
        <v>130</v>
      </c>
    </row>
    <row r="41" spans="1:10" x14ac:dyDescent="0.25">
      <c r="A41" s="1">
        <v>44764</v>
      </c>
      <c r="B41" t="s">
        <v>138</v>
      </c>
      <c r="C41" t="s">
        <v>121</v>
      </c>
      <c r="D41">
        <v>38000</v>
      </c>
      <c r="E41">
        <v>4351500</v>
      </c>
      <c r="F41" t="s">
        <v>122</v>
      </c>
      <c r="G41" t="s">
        <v>29</v>
      </c>
      <c r="H41" t="s">
        <v>123</v>
      </c>
      <c r="I41" t="s">
        <v>31</v>
      </c>
      <c r="J41" t="s">
        <v>130</v>
      </c>
    </row>
    <row r="42" spans="1:10" x14ac:dyDescent="0.25">
      <c r="A42" s="1">
        <v>44764</v>
      </c>
      <c r="B42" t="s">
        <v>139</v>
      </c>
      <c r="C42" t="s">
        <v>121</v>
      </c>
      <c r="D42">
        <v>38000</v>
      </c>
      <c r="E42">
        <v>4389500</v>
      </c>
      <c r="F42" t="s">
        <v>122</v>
      </c>
      <c r="G42" t="s">
        <v>29</v>
      </c>
      <c r="H42" t="s">
        <v>125</v>
      </c>
      <c r="I42" t="s">
        <v>31</v>
      </c>
      <c r="J42" t="s">
        <v>130</v>
      </c>
    </row>
    <row r="43" spans="1:10" x14ac:dyDescent="0.25">
      <c r="A43" s="1">
        <v>44764</v>
      </c>
      <c r="B43" t="s">
        <v>140</v>
      </c>
      <c r="D43">
        <v>38000</v>
      </c>
      <c r="E43">
        <v>4427500</v>
      </c>
      <c r="F43" t="s">
        <v>122</v>
      </c>
      <c r="G43" t="s">
        <v>29</v>
      </c>
      <c r="H43" t="s">
        <v>125</v>
      </c>
      <c r="I43" t="s">
        <v>31</v>
      </c>
      <c r="J43" t="s">
        <v>130</v>
      </c>
    </row>
    <row r="44" spans="1:10" x14ac:dyDescent="0.25">
      <c r="A44" s="1">
        <v>44764</v>
      </c>
      <c r="B44" t="s">
        <v>141</v>
      </c>
      <c r="C44" t="s">
        <v>121</v>
      </c>
      <c r="D44">
        <v>38000</v>
      </c>
      <c r="E44">
        <v>4465500</v>
      </c>
      <c r="F44" t="s">
        <v>122</v>
      </c>
      <c r="G44" t="s">
        <v>29</v>
      </c>
      <c r="H44" t="s">
        <v>128</v>
      </c>
      <c r="I44" t="s">
        <v>31</v>
      </c>
      <c r="J44" t="s">
        <v>130</v>
      </c>
    </row>
    <row r="45" spans="1:10" x14ac:dyDescent="0.25">
      <c r="A45" s="1">
        <v>44765</v>
      </c>
      <c r="B45" t="s">
        <v>142</v>
      </c>
      <c r="C45" t="s">
        <v>143</v>
      </c>
      <c r="D45">
        <v>110000</v>
      </c>
      <c r="E45">
        <v>4575500</v>
      </c>
      <c r="F45" t="s">
        <v>144</v>
      </c>
      <c r="G45" t="s">
        <v>57</v>
      </c>
      <c r="H45" t="s">
        <v>41</v>
      </c>
      <c r="I45" t="s">
        <v>31</v>
      </c>
      <c r="J45" t="s">
        <v>32</v>
      </c>
    </row>
    <row r="46" spans="1:10" x14ac:dyDescent="0.25">
      <c r="A46" s="1">
        <v>44768</v>
      </c>
      <c r="B46" t="s">
        <v>145</v>
      </c>
      <c r="C46" t="s">
        <v>146</v>
      </c>
      <c r="D46">
        <v>182000</v>
      </c>
      <c r="E46">
        <v>4757500</v>
      </c>
      <c r="F46" t="s">
        <v>147</v>
      </c>
      <c r="G46" t="s">
        <v>57</v>
      </c>
      <c r="H46" t="s">
        <v>36</v>
      </c>
      <c r="I46" t="s">
        <v>37</v>
      </c>
      <c r="J46" t="s">
        <v>32</v>
      </c>
    </row>
    <row r="47" spans="1:10" x14ac:dyDescent="0.25">
      <c r="A47" s="1">
        <v>44769</v>
      </c>
      <c r="B47" t="s">
        <v>148</v>
      </c>
      <c r="D47">
        <v>38000</v>
      </c>
      <c r="E47">
        <v>4795500</v>
      </c>
      <c r="F47" t="s">
        <v>88</v>
      </c>
      <c r="G47" t="s">
        <v>29</v>
      </c>
      <c r="H47" t="s">
        <v>30</v>
      </c>
      <c r="I47" t="s">
        <v>31</v>
      </c>
      <c r="J47" t="s">
        <v>130</v>
      </c>
    </row>
    <row r="48" spans="1:10" x14ac:dyDescent="0.25">
      <c r="A48" s="1">
        <v>44769</v>
      </c>
      <c r="B48" t="s">
        <v>89</v>
      </c>
      <c r="D48">
        <v>38000</v>
      </c>
      <c r="E48">
        <v>4833500</v>
      </c>
      <c r="F48" t="s">
        <v>88</v>
      </c>
      <c r="G48" t="s">
        <v>29</v>
      </c>
      <c r="H48" t="s">
        <v>30</v>
      </c>
      <c r="I48" t="s">
        <v>31</v>
      </c>
      <c r="J48" t="s">
        <v>130</v>
      </c>
    </row>
    <row r="49" spans="1:10" x14ac:dyDescent="0.25">
      <c r="A49" s="1">
        <v>44769</v>
      </c>
      <c r="B49" t="s">
        <v>99</v>
      </c>
      <c r="D49">
        <v>38000</v>
      </c>
      <c r="E49">
        <v>4871500</v>
      </c>
      <c r="F49" t="s">
        <v>88</v>
      </c>
      <c r="G49" t="s">
        <v>29</v>
      </c>
      <c r="H49" t="s">
        <v>41</v>
      </c>
      <c r="I49" t="s">
        <v>31</v>
      </c>
      <c r="J49" t="s">
        <v>130</v>
      </c>
    </row>
    <row r="50" spans="1:10" x14ac:dyDescent="0.25">
      <c r="A50" s="1">
        <v>44774</v>
      </c>
      <c r="B50" t="s">
        <v>149</v>
      </c>
      <c r="C50" t="s">
        <v>150</v>
      </c>
      <c r="D50">
        <v>110000</v>
      </c>
      <c r="E50">
        <v>4981500</v>
      </c>
      <c r="F50" t="s">
        <v>151</v>
      </c>
      <c r="G50" t="s">
        <v>57</v>
      </c>
      <c r="H50" t="s">
        <v>41</v>
      </c>
      <c r="I50" t="s">
        <v>31</v>
      </c>
      <c r="J50" t="s">
        <v>32</v>
      </c>
    </row>
    <row r="51" spans="1:10" x14ac:dyDescent="0.25">
      <c r="A51" s="1">
        <v>44774</v>
      </c>
      <c r="B51" t="s">
        <v>152</v>
      </c>
      <c r="C51" t="s">
        <v>153</v>
      </c>
      <c r="D51">
        <v>110000</v>
      </c>
      <c r="E51">
        <v>5091500</v>
      </c>
      <c r="F51" t="s">
        <v>154</v>
      </c>
      <c r="G51" t="s">
        <v>29</v>
      </c>
      <c r="H51" t="s">
        <v>155</v>
      </c>
      <c r="I51" t="s">
        <v>46</v>
      </c>
      <c r="J51" t="s">
        <v>32</v>
      </c>
    </row>
    <row r="52" spans="1:10" x14ac:dyDescent="0.25">
      <c r="A52" s="1">
        <v>44775</v>
      </c>
      <c r="B52" t="s">
        <v>156</v>
      </c>
      <c r="C52" t="s">
        <v>157</v>
      </c>
      <c r="D52">
        <v>110000</v>
      </c>
      <c r="E52">
        <v>5201500</v>
      </c>
      <c r="F52" t="s">
        <v>56</v>
      </c>
      <c r="G52" t="s">
        <v>57</v>
      </c>
      <c r="H52" t="s">
        <v>30</v>
      </c>
      <c r="I52" t="s">
        <v>31</v>
      </c>
      <c r="J52" t="s">
        <v>32</v>
      </c>
    </row>
    <row r="53" spans="1:10" x14ac:dyDescent="0.25">
      <c r="A53" s="1">
        <v>44775</v>
      </c>
      <c r="B53" t="s">
        <v>158</v>
      </c>
      <c r="C53" t="s">
        <v>159</v>
      </c>
      <c r="D53">
        <v>110000</v>
      </c>
      <c r="E53">
        <v>5296500</v>
      </c>
      <c r="F53" t="s">
        <v>160</v>
      </c>
      <c r="G53" t="s">
        <v>29</v>
      </c>
      <c r="H53" t="s">
        <v>30</v>
      </c>
      <c r="I53" t="s">
        <v>31</v>
      </c>
      <c r="J53" t="s">
        <v>130</v>
      </c>
    </row>
    <row r="54" spans="1:10" x14ac:dyDescent="0.25">
      <c r="A54" s="1">
        <v>44777</v>
      </c>
      <c r="B54" t="s">
        <v>161</v>
      </c>
      <c r="C54" t="s">
        <v>162</v>
      </c>
      <c r="D54">
        <v>149000</v>
      </c>
      <c r="E54">
        <v>5445500</v>
      </c>
      <c r="F54" t="s">
        <v>163</v>
      </c>
      <c r="G54" t="s">
        <v>57</v>
      </c>
      <c r="H54" t="s">
        <v>50</v>
      </c>
      <c r="I54" t="s">
        <v>46</v>
      </c>
      <c r="J54" t="s">
        <v>32</v>
      </c>
    </row>
    <row r="55" spans="1:10" x14ac:dyDescent="0.25">
      <c r="A55" s="1">
        <v>44778</v>
      </c>
      <c r="B55" t="s">
        <v>164</v>
      </c>
      <c r="C55" t="s">
        <v>165</v>
      </c>
      <c r="D55">
        <v>110000</v>
      </c>
      <c r="E55">
        <v>5555500</v>
      </c>
      <c r="F55" t="s">
        <v>166</v>
      </c>
      <c r="G55" t="s">
        <v>29</v>
      </c>
      <c r="H55" t="s">
        <v>36</v>
      </c>
      <c r="I55" t="s">
        <v>37</v>
      </c>
      <c r="J55" t="s">
        <v>32</v>
      </c>
    </row>
    <row r="56" spans="1:10" x14ac:dyDescent="0.25">
      <c r="A56" s="1">
        <v>44778</v>
      </c>
      <c r="B56" t="s">
        <v>167</v>
      </c>
      <c r="C56" t="s">
        <v>168</v>
      </c>
      <c r="D56">
        <v>149000</v>
      </c>
      <c r="E56">
        <v>5704500</v>
      </c>
      <c r="F56" t="s">
        <v>169</v>
      </c>
      <c r="G56" t="s">
        <v>29</v>
      </c>
      <c r="H56" t="s">
        <v>30</v>
      </c>
      <c r="I56" t="s">
        <v>31</v>
      </c>
      <c r="J56" t="s">
        <v>32</v>
      </c>
    </row>
    <row r="57" spans="1:10" x14ac:dyDescent="0.25">
      <c r="A57" s="1">
        <v>44779</v>
      </c>
      <c r="B57" t="s">
        <v>170</v>
      </c>
      <c r="C57" t="s">
        <v>171</v>
      </c>
      <c r="D57">
        <v>332000</v>
      </c>
      <c r="E57">
        <v>6036500</v>
      </c>
      <c r="F57" t="s">
        <v>172</v>
      </c>
      <c r="G57" t="s">
        <v>57</v>
      </c>
      <c r="H57" t="s">
        <v>30</v>
      </c>
      <c r="I57" t="s">
        <v>31</v>
      </c>
      <c r="J57" t="s">
        <v>32</v>
      </c>
    </row>
    <row r="58" spans="1:10" x14ac:dyDescent="0.25">
      <c r="A58" s="1">
        <v>44781</v>
      </c>
      <c r="B58" t="s">
        <v>173</v>
      </c>
      <c r="C58" t="s">
        <v>174</v>
      </c>
      <c r="D58">
        <v>110000</v>
      </c>
      <c r="E58">
        <v>6146500</v>
      </c>
      <c r="F58" t="s">
        <v>175</v>
      </c>
      <c r="G58" t="s">
        <v>57</v>
      </c>
      <c r="H58" t="s">
        <v>36</v>
      </c>
      <c r="I58" t="s">
        <v>37</v>
      </c>
      <c r="J58" t="s">
        <v>32</v>
      </c>
    </row>
    <row r="59" spans="1:10" x14ac:dyDescent="0.25">
      <c r="A59" s="1">
        <v>44782</v>
      </c>
      <c r="B59" t="s">
        <v>176</v>
      </c>
      <c r="C59" t="s">
        <v>177</v>
      </c>
      <c r="D59">
        <v>110000</v>
      </c>
      <c r="E59">
        <v>6256500</v>
      </c>
      <c r="F59" t="s">
        <v>178</v>
      </c>
      <c r="G59" t="s">
        <v>57</v>
      </c>
      <c r="H59" t="s">
        <v>36</v>
      </c>
      <c r="I59" t="s">
        <v>37</v>
      </c>
      <c r="J59" t="s">
        <v>32</v>
      </c>
    </row>
    <row r="60" spans="1:10" x14ac:dyDescent="0.25">
      <c r="A60" s="1">
        <v>44785</v>
      </c>
      <c r="B60" t="s">
        <v>33</v>
      </c>
      <c r="C60" t="s">
        <v>179</v>
      </c>
      <c r="D60">
        <v>110000</v>
      </c>
      <c r="E60">
        <v>6366500</v>
      </c>
      <c r="F60" t="s">
        <v>180</v>
      </c>
      <c r="G60" t="s">
        <v>57</v>
      </c>
      <c r="H60" t="s">
        <v>36</v>
      </c>
      <c r="I60" t="s">
        <v>31</v>
      </c>
      <c r="J60" t="s">
        <v>32</v>
      </c>
    </row>
    <row r="61" spans="1:10" x14ac:dyDescent="0.25">
      <c r="A61" s="1">
        <v>44786</v>
      </c>
      <c r="B61" t="s">
        <v>181</v>
      </c>
      <c r="C61" t="s">
        <v>182</v>
      </c>
      <c r="D61">
        <v>110000</v>
      </c>
      <c r="E61">
        <v>6476500</v>
      </c>
      <c r="F61" t="s">
        <v>183</v>
      </c>
      <c r="G61" t="s">
        <v>29</v>
      </c>
      <c r="H61" t="s">
        <v>36</v>
      </c>
      <c r="I61" t="s">
        <v>37</v>
      </c>
      <c r="J61" t="s">
        <v>32</v>
      </c>
    </row>
    <row r="62" spans="1:10" x14ac:dyDescent="0.25">
      <c r="A62" s="1">
        <v>44787</v>
      </c>
      <c r="B62" t="s">
        <v>184</v>
      </c>
      <c r="C62" t="s">
        <v>185</v>
      </c>
      <c r="D62">
        <v>212000</v>
      </c>
      <c r="E62">
        <v>6688500</v>
      </c>
      <c r="F62" t="s">
        <v>186</v>
      </c>
      <c r="G62" t="s">
        <v>57</v>
      </c>
      <c r="H62" t="s">
        <v>36</v>
      </c>
      <c r="I62" t="s">
        <v>37</v>
      </c>
      <c r="J62" t="s">
        <v>32</v>
      </c>
    </row>
    <row r="63" spans="1:10" x14ac:dyDescent="0.25">
      <c r="A63" s="1">
        <v>44788</v>
      </c>
      <c r="B63" t="s">
        <v>72</v>
      </c>
      <c r="C63" t="s">
        <v>187</v>
      </c>
      <c r="D63">
        <v>110000</v>
      </c>
      <c r="E63">
        <v>6798500</v>
      </c>
      <c r="F63" t="s">
        <v>188</v>
      </c>
      <c r="G63" t="s">
        <v>57</v>
      </c>
      <c r="H63" t="s">
        <v>95</v>
      </c>
      <c r="I63" t="s">
        <v>46</v>
      </c>
      <c r="J63" t="s">
        <v>32</v>
      </c>
    </row>
    <row r="64" spans="1:10" x14ac:dyDescent="0.25">
      <c r="A64" s="1">
        <v>44789</v>
      </c>
      <c r="B64" t="s">
        <v>189</v>
      </c>
      <c r="C64" t="s">
        <v>190</v>
      </c>
      <c r="D64">
        <v>110000</v>
      </c>
      <c r="E64">
        <v>6908500</v>
      </c>
      <c r="F64" t="s">
        <v>183</v>
      </c>
      <c r="G64" t="s">
        <v>29</v>
      </c>
      <c r="H64" t="s">
        <v>36</v>
      </c>
      <c r="I64" t="s">
        <v>37</v>
      </c>
      <c r="J64" t="s">
        <v>32</v>
      </c>
    </row>
    <row r="65" spans="1:10" x14ac:dyDescent="0.25">
      <c r="A65" s="1">
        <v>44789</v>
      </c>
      <c r="B65" t="s">
        <v>191</v>
      </c>
      <c r="C65" t="s">
        <v>192</v>
      </c>
      <c r="D65">
        <v>212000</v>
      </c>
      <c r="E65">
        <v>7120500</v>
      </c>
      <c r="F65" t="s">
        <v>193</v>
      </c>
      <c r="G65" t="s">
        <v>57</v>
      </c>
      <c r="H65" t="s">
        <v>36</v>
      </c>
      <c r="I65" t="s">
        <v>37</v>
      </c>
      <c r="J65" t="s">
        <v>32</v>
      </c>
    </row>
    <row r="66" spans="1:10" x14ac:dyDescent="0.25">
      <c r="A66" s="1">
        <v>44789</v>
      </c>
      <c r="B66" t="s">
        <v>194</v>
      </c>
      <c r="C66" t="s">
        <v>195</v>
      </c>
      <c r="D66">
        <v>207000</v>
      </c>
      <c r="E66">
        <v>7327500</v>
      </c>
      <c r="F66" t="s">
        <v>183</v>
      </c>
      <c r="G66" t="s">
        <v>29</v>
      </c>
      <c r="H66" t="s">
        <v>36</v>
      </c>
      <c r="I66" t="s">
        <v>37</v>
      </c>
      <c r="J66" t="s">
        <v>196</v>
      </c>
    </row>
    <row r="67" spans="1:10" x14ac:dyDescent="0.25">
      <c r="A67" s="1">
        <v>44791</v>
      </c>
      <c r="B67" t="s">
        <v>197</v>
      </c>
      <c r="C67" t="s">
        <v>198</v>
      </c>
      <c r="D67">
        <v>182000</v>
      </c>
      <c r="E67">
        <v>7509500</v>
      </c>
      <c r="F67" t="s">
        <v>199</v>
      </c>
      <c r="G67" t="s">
        <v>57</v>
      </c>
      <c r="H67" t="s">
        <v>155</v>
      </c>
      <c r="I67" t="s">
        <v>46</v>
      </c>
      <c r="J67" t="s">
        <v>32</v>
      </c>
    </row>
    <row r="68" spans="1:10" x14ac:dyDescent="0.25">
      <c r="A68" s="1">
        <v>44796</v>
      </c>
      <c r="B68" t="s">
        <v>200</v>
      </c>
      <c r="C68" t="s">
        <v>201</v>
      </c>
      <c r="D68">
        <v>110000</v>
      </c>
      <c r="E68">
        <v>7619500</v>
      </c>
      <c r="F68" t="s">
        <v>202</v>
      </c>
      <c r="G68" t="s">
        <v>29</v>
      </c>
      <c r="H68" t="s">
        <v>30</v>
      </c>
      <c r="I68" t="s">
        <v>31</v>
      </c>
      <c r="J68" t="s">
        <v>32</v>
      </c>
    </row>
    <row r="69" spans="1:10" x14ac:dyDescent="0.25">
      <c r="A69" s="1">
        <v>44797</v>
      </c>
      <c r="B69" t="s">
        <v>102</v>
      </c>
      <c r="D69">
        <v>2000</v>
      </c>
      <c r="E69">
        <v>7621500</v>
      </c>
      <c r="F69" t="s">
        <v>88</v>
      </c>
      <c r="G69" t="s">
        <v>29</v>
      </c>
      <c r="H69" t="s">
        <v>30</v>
      </c>
      <c r="I69" t="s">
        <v>31</v>
      </c>
      <c r="J69" t="s">
        <v>203</v>
      </c>
    </row>
    <row r="70" spans="1:10" x14ac:dyDescent="0.25">
      <c r="A70" s="1">
        <v>44798</v>
      </c>
      <c r="B70" t="s">
        <v>204</v>
      </c>
      <c r="C70" t="s">
        <v>205</v>
      </c>
      <c r="D70">
        <v>110000</v>
      </c>
      <c r="E70">
        <v>7731500</v>
      </c>
      <c r="F70" t="s">
        <v>206</v>
      </c>
      <c r="G70" t="s">
        <v>57</v>
      </c>
      <c r="H70" t="s">
        <v>207</v>
      </c>
      <c r="I70" t="s">
        <v>37</v>
      </c>
      <c r="J70" t="s">
        <v>32</v>
      </c>
    </row>
    <row r="71" spans="1:10" x14ac:dyDescent="0.25">
      <c r="A71" s="1">
        <v>44798</v>
      </c>
      <c r="B71" t="s">
        <v>208</v>
      </c>
      <c r="C71" t="s">
        <v>209</v>
      </c>
      <c r="D71">
        <v>149000</v>
      </c>
      <c r="E71">
        <v>7880500</v>
      </c>
      <c r="F71" t="s">
        <v>210</v>
      </c>
      <c r="G71" t="s">
        <v>29</v>
      </c>
      <c r="H71" t="s">
        <v>30</v>
      </c>
      <c r="I71" t="s">
        <v>31</v>
      </c>
      <c r="J71" t="s">
        <v>32</v>
      </c>
    </row>
    <row r="72" spans="1:10" x14ac:dyDescent="0.25">
      <c r="A72" s="1">
        <v>44799</v>
      </c>
      <c r="B72" t="s">
        <v>211</v>
      </c>
      <c r="C72" t="s">
        <v>212</v>
      </c>
      <c r="D72">
        <v>110000</v>
      </c>
      <c r="E72">
        <v>7990500</v>
      </c>
      <c r="F72" t="s">
        <v>213</v>
      </c>
      <c r="G72" t="s">
        <v>57</v>
      </c>
      <c r="H72" t="s">
        <v>207</v>
      </c>
      <c r="I72" t="s">
        <v>37</v>
      </c>
      <c r="J72" t="s">
        <v>32</v>
      </c>
    </row>
    <row r="73" spans="1:10" x14ac:dyDescent="0.25">
      <c r="A73" s="1">
        <v>44802</v>
      </c>
      <c r="B73" t="s">
        <v>214</v>
      </c>
      <c r="C73" t="s">
        <v>215</v>
      </c>
      <c r="D73">
        <v>149000</v>
      </c>
      <c r="E73">
        <v>8139500</v>
      </c>
      <c r="F73" t="s">
        <v>216</v>
      </c>
      <c r="G73" t="s">
        <v>57</v>
      </c>
      <c r="H73" t="s">
        <v>30</v>
      </c>
      <c r="I73" t="s">
        <v>31</v>
      </c>
      <c r="J73" t="s">
        <v>32</v>
      </c>
    </row>
    <row r="74" spans="1:10" x14ac:dyDescent="0.25">
      <c r="A74" s="1">
        <v>44802</v>
      </c>
      <c r="B74" t="s">
        <v>217</v>
      </c>
      <c r="C74" t="s">
        <v>215</v>
      </c>
      <c r="D74">
        <v>149000</v>
      </c>
      <c r="E74">
        <v>8288500</v>
      </c>
      <c r="F74" t="s">
        <v>218</v>
      </c>
      <c r="G74" t="s">
        <v>57</v>
      </c>
      <c r="H74" t="s">
        <v>30</v>
      </c>
      <c r="I74" t="s">
        <v>31</v>
      </c>
      <c r="J74" t="s">
        <v>32</v>
      </c>
    </row>
    <row r="75" spans="1:10" x14ac:dyDescent="0.25">
      <c r="A75" s="1">
        <v>44802</v>
      </c>
      <c r="B75" t="s">
        <v>219</v>
      </c>
      <c r="D75">
        <v>149000</v>
      </c>
      <c r="E75">
        <v>8437500</v>
      </c>
      <c r="F75" t="s">
        <v>218</v>
      </c>
      <c r="G75" t="s">
        <v>57</v>
      </c>
      <c r="H75" t="s">
        <v>30</v>
      </c>
      <c r="I75" t="s">
        <v>31</v>
      </c>
      <c r="J75" t="s">
        <v>32</v>
      </c>
    </row>
    <row r="76" spans="1:10" x14ac:dyDescent="0.25">
      <c r="A76" s="1">
        <v>44803</v>
      </c>
      <c r="B76" t="s">
        <v>220</v>
      </c>
      <c r="C76" t="s">
        <v>221</v>
      </c>
      <c r="D76">
        <v>110000</v>
      </c>
      <c r="E76">
        <v>8547500</v>
      </c>
      <c r="F76" t="s">
        <v>222</v>
      </c>
      <c r="G76" t="s">
        <v>57</v>
      </c>
      <c r="H76" t="s">
        <v>155</v>
      </c>
      <c r="I76" t="s">
        <v>46</v>
      </c>
      <c r="J76" t="s">
        <v>32</v>
      </c>
    </row>
    <row r="77" spans="1:10" x14ac:dyDescent="0.25">
      <c r="A77" s="1">
        <v>44805</v>
      </c>
      <c r="B77" t="s">
        <v>223</v>
      </c>
      <c r="C77" t="s">
        <v>224</v>
      </c>
      <c r="D77">
        <v>110000</v>
      </c>
      <c r="E77">
        <v>8657500</v>
      </c>
      <c r="F77" t="s">
        <v>225</v>
      </c>
      <c r="G77" t="s">
        <v>57</v>
      </c>
      <c r="H77" t="s">
        <v>30</v>
      </c>
      <c r="I77" t="s">
        <v>46</v>
      </c>
      <c r="J77" t="s">
        <v>32</v>
      </c>
    </row>
    <row r="78" spans="1:10" x14ac:dyDescent="0.25">
      <c r="A78" s="1">
        <v>44810</v>
      </c>
      <c r="B78" t="s">
        <v>226</v>
      </c>
      <c r="C78" t="s">
        <v>227</v>
      </c>
      <c r="D78">
        <v>25000</v>
      </c>
      <c r="E78">
        <v>8682500</v>
      </c>
      <c r="F78" t="s">
        <v>67</v>
      </c>
      <c r="G78" t="s">
        <v>29</v>
      </c>
      <c r="H78" t="s">
        <v>30</v>
      </c>
      <c r="I78" t="s">
        <v>31</v>
      </c>
      <c r="J78" t="s">
        <v>130</v>
      </c>
    </row>
    <row r="79" spans="1:10" x14ac:dyDescent="0.25">
      <c r="A79" s="1">
        <v>44811</v>
      </c>
      <c r="B79" t="s">
        <v>228</v>
      </c>
      <c r="C79" t="s">
        <v>229</v>
      </c>
      <c r="D79">
        <v>110000</v>
      </c>
      <c r="E79">
        <v>8792500</v>
      </c>
      <c r="F79" t="s">
        <v>230</v>
      </c>
      <c r="G79" t="s">
        <v>29</v>
      </c>
      <c r="H79" t="s">
        <v>30</v>
      </c>
      <c r="I79" t="s">
        <v>31</v>
      </c>
      <c r="J79" t="s">
        <v>32</v>
      </c>
    </row>
    <row r="80" spans="1:10" x14ac:dyDescent="0.25">
      <c r="A80" s="1">
        <v>44811</v>
      </c>
      <c r="B80" t="s">
        <v>231</v>
      </c>
      <c r="D80">
        <v>38000</v>
      </c>
      <c r="E80">
        <v>8830500</v>
      </c>
      <c r="F80" t="s">
        <v>88</v>
      </c>
      <c r="G80" t="s">
        <v>29</v>
      </c>
      <c r="H80" t="s">
        <v>41</v>
      </c>
      <c r="I80" t="s">
        <v>31</v>
      </c>
      <c r="J80" t="s">
        <v>130</v>
      </c>
    </row>
    <row r="81" spans="1:10" x14ac:dyDescent="0.25">
      <c r="A81" s="1">
        <v>44812</v>
      </c>
      <c r="B81" t="s">
        <v>232</v>
      </c>
      <c r="C81" t="s">
        <v>233</v>
      </c>
      <c r="D81">
        <v>110000</v>
      </c>
      <c r="E81">
        <v>8940500</v>
      </c>
      <c r="F81" t="s">
        <v>234</v>
      </c>
      <c r="G81" t="s">
        <v>29</v>
      </c>
      <c r="H81" t="s">
        <v>36</v>
      </c>
      <c r="I81" t="s">
        <v>37</v>
      </c>
      <c r="J81" t="s">
        <v>32</v>
      </c>
    </row>
    <row r="82" spans="1:10" x14ac:dyDescent="0.25">
      <c r="A82" s="1">
        <v>44813</v>
      </c>
      <c r="B82" t="s">
        <v>235</v>
      </c>
      <c r="C82" t="s">
        <v>236</v>
      </c>
      <c r="D82">
        <v>110000</v>
      </c>
      <c r="E82">
        <v>9050500</v>
      </c>
      <c r="F82" t="s">
        <v>237</v>
      </c>
      <c r="G82" t="s">
        <v>29</v>
      </c>
      <c r="H82" t="s">
        <v>30</v>
      </c>
      <c r="I82" t="s">
        <v>31</v>
      </c>
      <c r="J82" t="s">
        <v>32</v>
      </c>
    </row>
    <row r="83" spans="1:10" x14ac:dyDescent="0.25">
      <c r="A83" s="1">
        <v>44813</v>
      </c>
      <c r="B83" t="s">
        <v>238</v>
      </c>
      <c r="D83">
        <v>25000</v>
      </c>
      <c r="E83">
        <v>9075500</v>
      </c>
      <c r="F83" t="s">
        <v>88</v>
      </c>
      <c r="G83" t="s">
        <v>29</v>
      </c>
      <c r="H83" t="s">
        <v>41</v>
      </c>
      <c r="I83" t="s">
        <v>31</v>
      </c>
      <c r="J83" t="s">
        <v>130</v>
      </c>
    </row>
    <row r="84" spans="1:10" x14ac:dyDescent="0.25">
      <c r="A84" s="1">
        <v>44813</v>
      </c>
      <c r="B84" t="s">
        <v>239</v>
      </c>
      <c r="D84">
        <v>25000</v>
      </c>
      <c r="E84">
        <v>9100500</v>
      </c>
      <c r="F84" t="s">
        <v>237</v>
      </c>
      <c r="G84" t="s">
        <v>29</v>
      </c>
      <c r="H84" t="s">
        <v>30</v>
      </c>
      <c r="I84" t="s">
        <v>31</v>
      </c>
      <c r="J84" t="s">
        <v>130</v>
      </c>
    </row>
    <row r="85" spans="1:10" x14ac:dyDescent="0.25">
      <c r="A85" s="1">
        <v>44813</v>
      </c>
      <c r="B85" t="s">
        <v>240</v>
      </c>
      <c r="D85">
        <v>25000</v>
      </c>
      <c r="E85">
        <v>9125500</v>
      </c>
      <c r="F85" t="s">
        <v>237</v>
      </c>
      <c r="G85" t="s">
        <v>29</v>
      </c>
      <c r="H85" t="s">
        <v>30</v>
      </c>
      <c r="I85" t="s">
        <v>31</v>
      </c>
      <c r="J85" t="s">
        <v>130</v>
      </c>
    </row>
    <row r="86" spans="1:10" x14ac:dyDescent="0.25">
      <c r="A86" s="1">
        <v>44813</v>
      </c>
      <c r="B86" t="s">
        <v>241</v>
      </c>
      <c r="D86">
        <v>25000</v>
      </c>
      <c r="E86">
        <v>9150500</v>
      </c>
      <c r="F86" t="s">
        <v>237</v>
      </c>
      <c r="G86" t="s">
        <v>29</v>
      </c>
      <c r="H86" t="s">
        <v>30</v>
      </c>
      <c r="I86" t="s">
        <v>31</v>
      </c>
      <c r="J86" t="s">
        <v>130</v>
      </c>
    </row>
    <row r="87" spans="1:10" x14ac:dyDescent="0.25">
      <c r="A87" s="1">
        <v>44813</v>
      </c>
      <c r="B87" t="s">
        <v>242</v>
      </c>
      <c r="D87">
        <v>25000</v>
      </c>
      <c r="E87">
        <v>9175500</v>
      </c>
      <c r="F87" t="s">
        <v>237</v>
      </c>
      <c r="G87" t="s">
        <v>29</v>
      </c>
      <c r="H87" t="s">
        <v>30</v>
      </c>
      <c r="I87" t="s">
        <v>31</v>
      </c>
      <c r="J87" t="s">
        <v>130</v>
      </c>
    </row>
    <row r="88" spans="1:10" x14ac:dyDescent="0.25">
      <c r="A88" s="1">
        <v>44813</v>
      </c>
      <c r="B88" t="s">
        <v>243</v>
      </c>
      <c r="D88">
        <v>25000</v>
      </c>
      <c r="E88">
        <v>9200500</v>
      </c>
      <c r="F88" t="s">
        <v>237</v>
      </c>
      <c r="G88" t="s">
        <v>29</v>
      </c>
      <c r="H88" t="s">
        <v>30</v>
      </c>
      <c r="I88" t="s">
        <v>31</v>
      </c>
      <c r="J88" t="s">
        <v>130</v>
      </c>
    </row>
    <row r="89" spans="1:10" x14ac:dyDescent="0.25">
      <c r="A89" s="1">
        <v>44813</v>
      </c>
      <c r="B89" t="s">
        <v>244</v>
      </c>
      <c r="D89">
        <v>25000</v>
      </c>
      <c r="E89">
        <v>9225500</v>
      </c>
      <c r="F89" t="s">
        <v>237</v>
      </c>
      <c r="G89" t="s">
        <v>29</v>
      </c>
      <c r="H89" t="s">
        <v>30</v>
      </c>
      <c r="I89" t="s">
        <v>31</v>
      </c>
      <c r="J89" t="s">
        <v>130</v>
      </c>
    </row>
    <row r="90" spans="1:10" x14ac:dyDescent="0.25">
      <c r="A90" s="1">
        <v>44813</v>
      </c>
      <c r="B90" t="s">
        <v>245</v>
      </c>
      <c r="D90">
        <v>25000</v>
      </c>
      <c r="E90">
        <v>9250500</v>
      </c>
      <c r="F90" t="s">
        <v>237</v>
      </c>
      <c r="G90" t="s">
        <v>29</v>
      </c>
      <c r="H90" t="s">
        <v>30</v>
      </c>
      <c r="I90" t="s">
        <v>31</v>
      </c>
      <c r="J90" t="s">
        <v>130</v>
      </c>
    </row>
    <row r="91" spans="1:10" x14ac:dyDescent="0.25">
      <c r="A91" s="1">
        <v>44813</v>
      </c>
      <c r="B91" t="s">
        <v>246</v>
      </c>
      <c r="D91">
        <v>25000</v>
      </c>
      <c r="E91">
        <v>9275500</v>
      </c>
      <c r="F91" t="s">
        <v>237</v>
      </c>
      <c r="G91" t="s">
        <v>29</v>
      </c>
      <c r="H91" t="s">
        <v>30</v>
      </c>
      <c r="I91" t="s">
        <v>31</v>
      </c>
      <c r="J91" t="s">
        <v>130</v>
      </c>
    </row>
    <row r="92" spans="1:10" x14ac:dyDescent="0.25">
      <c r="A92" s="1">
        <v>44813</v>
      </c>
      <c r="B92" t="s">
        <v>247</v>
      </c>
      <c r="D92">
        <v>25000</v>
      </c>
      <c r="E92">
        <v>9300500</v>
      </c>
      <c r="F92" t="s">
        <v>237</v>
      </c>
      <c r="G92" t="s">
        <v>29</v>
      </c>
      <c r="H92" t="s">
        <v>30</v>
      </c>
      <c r="I92" t="s">
        <v>31</v>
      </c>
      <c r="J92" t="s">
        <v>130</v>
      </c>
    </row>
    <row r="93" spans="1:10" x14ac:dyDescent="0.25">
      <c r="A93" s="1">
        <v>44816</v>
      </c>
      <c r="B93" t="s">
        <v>61</v>
      </c>
      <c r="C93" t="s">
        <v>248</v>
      </c>
      <c r="D93">
        <v>22800</v>
      </c>
      <c r="E93">
        <v>9323300</v>
      </c>
      <c r="F93" t="s">
        <v>180</v>
      </c>
      <c r="G93" t="s">
        <v>57</v>
      </c>
      <c r="H93" t="s">
        <v>36</v>
      </c>
      <c r="I93" t="s">
        <v>31</v>
      </c>
      <c r="J93" t="s">
        <v>85</v>
      </c>
    </row>
    <row r="94" spans="1:10" x14ac:dyDescent="0.25">
      <c r="A94" s="1">
        <v>44816</v>
      </c>
      <c r="B94" t="s">
        <v>249</v>
      </c>
      <c r="C94" t="s">
        <v>250</v>
      </c>
      <c r="D94">
        <v>110000</v>
      </c>
      <c r="E94">
        <v>9433300</v>
      </c>
      <c r="F94" t="s">
        <v>251</v>
      </c>
      <c r="G94" t="s">
        <v>29</v>
      </c>
      <c r="H94" t="s">
        <v>30</v>
      </c>
      <c r="I94" t="s">
        <v>31</v>
      </c>
      <c r="J94" t="s">
        <v>32</v>
      </c>
    </row>
    <row r="95" spans="1:10" x14ac:dyDescent="0.25">
      <c r="A95" s="1">
        <v>44818</v>
      </c>
      <c r="B95" t="s">
        <v>252</v>
      </c>
      <c r="C95" t="s">
        <v>253</v>
      </c>
      <c r="D95">
        <v>110000</v>
      </c>
      <c r="E95">
        <v>9543300</v>
      </c>
      <c r="F95" t="s">
        <v>254</v>
      </c>
      <c r="G95" t="s">
        <v>29</v>
      </c>
      <c r="H95" t="s">
        <v>30</v>
      </c>
      <c r="I95" t="s">
        <v>31</v>
      </c>
      <c r="J95" t="s">
        <v>32</v>
      </c>
    </row>
    <row r="96" spans="1:10" x14ac:dyDescent="0.25">
      <c r="A96" s="1">
        <v>44820</v>
      </c>
      <c r="B96" t="s">
        <v>255</v>
      </c>
      <c r="C96" t="s">
        <v>256</v>
      </c>
      <c r="D96">
        <v>25000</v>
      </c>
      <c r="E96">
        <v>9568300</v>
      </c>
      <c r="F96" t="s">
        <v>53</v>
      </c>
      <c r="G96" t="s">
        <v>29</v>
      </c>
      <c r="H96" t="s">
        <v>50</v>
      </c>
      <c r="I96" t="s">
        <v>46</v>
      </c>
      <c r="J96" t="s">
        <v>130</v>
      </c>
    </row>
    <row r="97" spans="1:10" x14ac:dyDescent="0.25">
      <c r="A97" s="1">
        <v>44823</v>
      </c>
      <c r="B97" t="s">
        <v>257</v>
      </c>
      <c r="C97" t="s">
        <v>258</v>
      </c>
      <c r="D97">
        <v>110000</v>
      </c>
      <c r="E97">
        <v>9678300</v>
      </c>
      <c r="F97" t="s">
        <v>259</v>
      </c>
      <c r="G97" t="s">
        <v>29</v>
      </c>
      <c r="H97" t="s">
        <v>30</v>
      </c>
      <c r="I97" t="s">
        <v>31</v>
      </c>
      <c r="J97" t="s">
        <v>32</v>
      </c>
    </row>
    <row r="98" spans="1:10" x14ac:dyDescent="0.25">
      <c r="A98" s="1">
        <v>44830</v>
      </c>
      <c r="B98" t="s">
        <v>260</v>
      </c>
      <c r="C98" t="s">
        <v>261</v>
      </c>
      <c r="D98">
        <v>110000</v>
      </c>
      <c r="E98">
        <v>9788300</v>
      </c>
      <c r="F98" t="s">
        <v>262</v>
      </c>
      <c r="G98" t="s">
        <v>29</v>
      </c>
      <c r="H98" t="s">
        <v>30</v>
      </c>
      <c r="I98" t="s">
        <v>31</v>
      </c>
      <c r="J98" t="s">
        <v>32</v>
      </c>
    </row>
    <row r="99" spans="1:10" x14ac:dyDescent="0.25">
      <c r="A99" s="1">
        <v>44833</v>
      </c>
      <c r="B99" t="s">
        <v>263</v>
      </c>
      <c r="D99">
        <v>110000</v>
      </c>
      <c r="E99">
        <v>9898300</v>
      </c>
      <c r="F99" t="s">
        <v>264</v>
      </c>
      <c r="G99" t="s">
        <v>29</v>
      </c>
      <c r="H99" t="s">
        <v>30</v>
      </c>
      <c r="I99" t="s">
        <v>31</v>
      </c>
      <c r="J99" t="s">
        <v>32</v>
      </c>
    </row>
    <row r="100" spans="1:10" x14ac:dyDescent="0.25">
      <c r="A100" s="1">
        <v>44833</v>
      </c>
      <c r="B100" t="s">
        <v>247</v>
      </c>
      <c r="D100">
        <v>110000</v>
      </c>
      <c r="E100">
        <v>10008300</v>
      </c>
      <c r="F100" t="s">
        <v>265</v>
      </c>
      <c r="G100" t="s">
        <v>29</v>
      </c>
      <c r="H100" t="s">
        <v>30</v>
      </c>
      <c r="I100" t="s">
        <v>31</v>
      </c>
      <c r="J100" t="s">
        <v>32</v>
      </c>
    </row>
    <row r="101" spans="1:10" x14ac:dyDescent="0.25">
      <c r="A101" s="1">
        <v>44833</v>
      </c>
      <c r="B101" t="s">
        <v>266</v>
      </c>
      <c r="D101">
        <v>110000</v>
      </c>
      <c r="E101">
        <v>10118300</v>
      </c>
      <c r="F101" t="s">
        <v>267</v>
      </c>
      <c r="G101" t="s">
        <v>29</v>
      </c>
      <c r="H101" t="s">
        <v>30</v>
      </c>
      <c r="I101" t="s">
        <v>31</v>
      </c>
      <c r="J101" t="s">
        <v>32</v>
      </c>
    </row>
    <row r="102" spans="1:10" x14ac:dyDescent="0.25">
      <c r="A102" s="1">
        <v>44833</v>
      </c>
      <c r="B102" t="s">
        <v>268</v>
      </c>
      <c r="D102">
        <v>25000</v>
      </c>
      <c r="E102">
        <v>10143300</v>
      </c>
      <c r="F102" t="s">
        <v>264</v>
      </c>
      <c r="G102" t="s">
        <v>29</v>
      </c>
      <c r="H102" t="s">
        <v>30</v>
      </c>
      <c r="I102" t="s">
        <v>31</v>
      </c>
      <c r="J102" t="s">
        <v>130</v>
      </c>
    </row>
    <row r="103" spans="1:10" x14ac:dyDescent="0.25">
      <c r="A103" s="1">
        <v>44833</v>
      </c>
      <c r="B103" t="s">
        <v>269</v>
      </c>
      <c r="D103">
        <v>25000</v>
      </c>
      <c r="E103">
        <v>10168300</v>
      </c>
      <c r="F103" t="s">
        <v>264</v>
      </c>
      <c r="G103" t="s">
        <v>29</v>
      </c>
      <c r="H103" t="s">
        <v>30</v>
      </c>
      <c r="I103" t="s">
        <v>31</v>
      </c>
      <c r="J103" t="s">
        <v>130</v>
      </c>
    </row>
    <row r="104" spans="1:10" x14ac:dyDescent="0.25">
      <c r="A104" s="1">
        <v>44833</v>
      </c>
      <c r="B104" t="s">
        <v>270</v>
      </c>
      <c r="D104">
        <v>25000</v>
      </c>
      <c r="E104">
        <v>10193300</v>
      </c>
      <c r="F104" t="s">
        <v>264</v>
      </c>
      <c r="G104" t="s">
        <v>29</v>
      </c>
      <c r="H104" t="s">
        <v>30</v>
      </c>
      <c r="I104" t="s">
        <v>31</v>
      </c>
      <c r="J104" t="s">
        <v>130</v>
      </c>
    </row>
    <row r="105" spans="1:10" x14ac:dyDescent="0.25">
      <c r="A105" s="1">
        <v>44833</v>
      </c>
      <c r="B105" t="s">
        <v>271</v>
      </c>
      <c r="D105">
        <v>25000</v>
      </c>
      <c r="E105">
        <v>10218300</v>
      </c>
      <c r="F105" t="s">
        <v>264</v>
      </c>
      <c r="G105" t="s">
        <v>29</v>
      </c>
      <c r="H105" t="s">
        <v>30</v>
      </c>
      <c r="I105" t="s">
        <v>31</v>
      </c>
      <c r="J105" t="s">
        <v>130</v>
      </c>
    </row>
    <row r="106" spans="1:10" x14ac:dyDescent="0.25">
      <c r="A106" s="1">
        <v>44833</v>
      </c>
      <c r="B106" t="s">
        <v>272</v>
      </c>
      <c r="D106">
        <v>25000</v>
      </c>
      <c r="E106">
        <v>10243300</v>
      </c>
      <c r="F106" t="s">
        <v>264</v>
      </c>
      <c r="G106" t="s">
        <v>29</v>
      </c>
      <c r="H106" t="s">
        <v>30</v>
      </c>
      <c r="I106" t="s">
        <v>31</v>
      </c>
      <c r="J106" t="s">
        <v>130</v>
      </c>
    </row>
    <row r="107" spans="1:10" x14ac:dyDescent="0.25">
      <c r="A107" s="1">
        <v>44833</v>
      </c>
      <c r="B107" t="s">
        <v>273</v>
      </c>
      <c r="D107">
        <v>25000</v>
      </c>
      <c r="E107">
        <v>10268300</v>
      </c>
      <c r="F107" t="s">
        <v>264</v>
      </c>
      <c r="G107" t="s">
        <v>29</v>
      </c>
      <c r="H107" t="s">
        <v>30</v>
      </c>
      <c r="I107" t="s">
        <v>31</v>
      </c>
      <c r="J107" t="s">
        <v>130</v>
      </c>
    </row>
    <row r="108" spans="1:10" x14ac:dyDescent="0.25">
      <c r="A108" s="1">
        <v>44833</v>
      </c>
      <c r="B108" t="s">
        <v>274</v>
      </c>
      <c r="D108">
        <v>25000</v>
      </c>
      <c r="E108">
        <v>10293300</v>
      </c>
      <c r="F108" t="s">
        <v>264</v>
      </c>
      <c r="G108" t="s">
        <v>29</v>
      </c>
      <c r="H108" t="s">
        <v>30</v>
      </c>
      <c r="I108" t="s">
        <v>31</v>
      </c>
      <c r="J108" t="s">
        <v>130</v>
      </c>
    </row>
    <row r="109" spans="1:10" x14ac:dyDescent="0.25">
      <c r="A109" s="1">
        <v>44833</v>
      </c>
      <c r="B109" t="s">
        <v>275</v>
      </c>
      <c r="D109">
        <v>25000</v>
      </c>
      <c r="E109">
        <v>10318300</v>
      </c>
      <c r="F109" t="s">
        <v>264</v>
      </c>
      <c r="G109" t="s">
        <v>29</v>
      </c>
      <c r="H109" t="s">
        <v>30</v>
      </c>
      <c r="I109" t="s">
        <v>31</v>
      </c>
      <c r="J109" t="s">
        <v>130</v>
      </c>
    </row>
    <row r="110" spans="1:10" x14ac:dyDescent="0.25">
      <c r="A110" s="1">
        <v>44833</v>
      </c>
      <c r="B110" t="s">
        <v>276</v>
      </c>
      <c r="D110">
        <v>25000</v>
      </c>
      <c r="E110">
        <v>10343300</v>
      </c>
      <c r="F110" t="s">
        <v>264</v>
      </c>
      <c r="G110" t="s">
        <v>29</v>
      </c>
      <c r="H110" t="s">
        <v>30</v>
      </c>
      <c r="I110" t="s">
        <v>31</v>
      </c>
      <c r="J110" t="s">
        <v>130</v>
      </c>
    </row>
    <row r="111" spans="1:10" x14ac:dyDescent="0.25">
      <c r="A111" s="1">
        <v>44833</v>
      </c>
      <c r="B111" t="s">
        <v>277</v>
      </c>
      <c r="D111">
        <v>25000</v>
      </c>
      <c r="E111">
        <v>10368300</v>
      </c>
      <c r="F111" t="s">
        <v>265</v>
      </c>
      <c r="G111" t="s">
        <v>29</v>
      </c>
      <c r="H111" t="s">
        <v>30</v>
      </c>
      <c r="I111" t="s">
        <v>31</v>
      </c>
      <c r="J111" t="s">
        <v>130</v>
      </c>
    </row>
    <row r="112" spans="1:10" x14ac:dyDescent="0.25">
      <c r="A112" s="1">
        <v>44833</v>
      </c>
      <c r="B112" t="s">
        <v>278</v>
      </c>
      <c r="D112">
        <v>25000</v>
      </c>
      <c r="E112">
        <v>10393300</v>
      </c>
      <c r="F112" t="s">
        <v>265</v>
      </c>
      <c r="G112" t="s">
        <v>29</v>
      </c>
      <c r="H112" t="s">
        <v>30</v>
      </c>
      <c r="I112" t="s">
        <v>31</v>
      </c>
      <c r="J112" t="s">
        <v>130</v>
      </c>
    </row>
    <row r="113" spans="1:10" x14ac:dyDescent="0.25">
      <c r="A113" s="1">
        <v>44833</v>
      </c>
      <c r="B113" t="s">
        <v>279</v>
      </c>
      <c r="D113">
        <v>25000</v>
      </c>
      <c r="E113">
        <v>10418300</v>
      </c>
      <c r="F113" t="s">
        <v>265</v>
      </c>
      <c r="G113" t="s">
        <v>29</v>
      </c>
      <c r="H113" t="s">
        <v>30</v>
      </c>
      <c r="I113" t="s">
        <v>31</v>
      </c>
      <c r="J113" t="s">
        <v>130</v>
      </c>
    </row>
    <row r="114" spans="1:10" x14ac:dyDescent="0.25">
      <c r="A114" s="1">
        <v>44833</v>
      </c>
      <c r="B114" t="s">
        <v>280</v>
      </c>
      <c r="D114">
        <v>25000</v>
      </c>
      <c r="E114">
        <v>10443300</v>
      </c>
      <c r="F114" t="s">
        <v>265</v>
      </c>
      <c r="G114" t="s">
        <v>29</v>
      </c>
      <c r="H114" t="s">
        <v>30</v>
      </c>
      <c r="I114" t="s">
        <v>31</v>
      </c>
      <c r="J114" t="s">
        <v>130</v>
      </c>
    </row>
    <row r="115" spans="1:10" x14ac:dyDescent="0.25">
      <c r="A115" s="1">
        <v>44833</v>
      </c>
      <c r="B115" t="s">
        <v>242</v>
      </c>
      <c r="D115">
        <v>25000</v>
      </c>
      <c r="E115">
        <v>10468300</v>
      </c>
      <c r="F115" t="s">
        <v>265</v>
      </c>
      <c r="G115" t="s">
        <v>29</v>
      </c>
      <c r="H115" t="s">
        <v>30</v>
      </c>
      <c r="I115" t="s">
        <v>31</v>
      </c>
      <c r="J115" t="s">
        <v>130</v>
      </c>
    </row>
    <row r="116" spans="1:10" x14ac:dyDescent="0.25">
      <c r="A116" s="1">
        <v>44833</v>
      </c>
      <c r="B116" t="s">
        <v>243</v>
      </c>
      <c r="D116">
        <v>25000</v>
      </c>
      <c r="E116">
        <v>10493300</v>
      </c>
      <c r="F116" t="s">
        <v>265</v>
      </c>
      <c r="G116" t="s">
        <v>29</v>
      </c>
      <c r="H116" t="s">
        <v>30</v>
      </c>
      <c r="I116" t="s">
        <v>31</v>
      </c>
      <c r="J116" t="s">
        <v>130</v>
      </c>
    </row>
    <row r="117" spans="1:10" x14ac:dyDescent="0.25">
      <c r="A117" s="1">
        <v>44833</v>
      </c>
      <c r="B117" t="s">
        <v>244</v>
      </c>
      <c r="D117">
        <v>25000</v>
      </c>
      <c r="E117">
        <v>10518300</v>
      </c>
      <c r="F117" t="s">
        <v>265</v>
      </c>
      <c r="G117" t="s">
        <v>29</v>
      </c>
      <c r="H117" t="s">
        <v>30</v>
      </c>
      <c r="I117" t="s">
        <v>31</v>
      </c>
      <c r="J117" t="s">
        <v>130</v>
      </c>
    </row>
    <row r="118" spans="1:10" x14ac:dyDescent="0.25">
      <c r="A118" s="1">
        <v>44833</v>
      </c>
      <c r="B118" t="s">
        <v>245</v>
      </c>
      <c r="D118">
        <v>25000</v>
      </c>
      <c r="E118">
        <v>10543300</v>
      </c>
      <c r="F118" t="s">
        <v>265</v>
      </c>
      <c r="G118" t="s">
        <v>29</v>
      </c>
      <c r="H118" t="s">
        <v>30</v>
      </c>
      <c r="I118" t="s">
        <v>31</v>
      </c>
      <c r="J118" t="s">
        <v>130</v>
      </c>
    </row>
    <row r="119" spans="1:10" x14ac:dyDescent="0.25">
      <c r="A119" s="1">
        <v>44833</v>
      </c>
      <c r="B119" t="s">
        <v>246</v>
      </c>
      <c r="D119">
        <v>25000</v>
      </c>
      <c r="E119">
        <v>10568300</v>
      </c>
      <c r="F119" t="s">
        <v>265</v>
      </c>
      <c r="G119" t="s">
        <v>29</v>
      </c>
      <c r="H119" t="s">
        <v>30</v>
      </c>
      <c r="I119" t="s">
        <v>31</v>
      </c>
      <c r="J119" t="s">
        <v>130</v>
      </c>
    </row>
    <row r="120" spans="1:10" x14ac:dyDescent="0.25">
      <c r="A120" s="1">
        <v>44833</v>
      </c>
      <c r="B120" t="s">
        <v>235</v>
      </c>
      <c r="D120">
        <v>25000</v>
      </c>
      <c r="E120">
        <v>10593300</v>
      </c>
      <c r="F120" t="s">
        <v>267</v>
      </c>
      <c r="G120" t="s">
        <v>29</v>
      </c>
      <c r="H120" t="s">
        <v>30</v>
      </c>
      <c r="I120" t="s">
        <v>31</v>
      </c>
      <c r="J120" t="s">
        <v>130</v>
      </c>
    </row>
    <row r="121" spans="1:10" x14ac:dyDescent="0.25">
      <c r="A121" s="1">
        <v>44833</v>
      </c>
      <c r="B121" t="s">
        <v>252</v>
      </c>
      <c r="D121">
        <v>25000</v>
      </c>
      <c r="E121">
        <v>10618300</v>
      </c>
      <c r="F121" t="s">
        <v>267</v>
      </c>
      <c r="G121" t="s">
        <v>29</v>
      </c>
      <c r="H121" t="s">
        <v>30</v>
      </c>
      <c r="I121" t="s">
        <v>31</v>
      </c>
      <c r="J121" t="s">
        <v>130</v>
      </c>
    </row>
    <row r="122" spans="1:10" x14ac:dyDescent="0.25">
      <c r="A122" s="1">
        <v>44833</v>
      </c>
      <c r="B122" t="s">
        <v>281</v>
      </c>
      <c r="D122">
        <v>25000</v>
      </c>
      <c r="E122">
        <v>10643300</v>
      </c>
      <c r="F122" t="s">
        <v>267</v>
      </c>
      <c r="G122" t="s">
        <v>29</v>
      </c>
      <c r="H122" t="s">
        <v>30</v>
      </c>
      <c r="I122" t="s">
        <v>31</v>
      </c>
      <c r="J122" t="s">
        <v>130</v>
      </c>
    </row>
    <row r="123" spans="1:10" x14ac:dyDescent="0.25">
      <c r="A123" s="1">
        <v>44833</v>
      </c>
      <c r="B123" t="s">
        <v>173</v>
      </c>
      <c r="D123">
        <v>25000</v>
      </c>
      <c r="E123">
        <v>10668300</v>
      </c>
      <c r="F123" t="s">
        <v>267</v>
      </c>
      <c r="G123" t="s">
        <v>29</v>
      </c>
      <c r="H123" t="s">
        <v>30</v>
      </c>
      <c r="I123" t="s">
        <v>31</v>
      </c>
      <c r="J123" t="s">
        <v>130</v>
      </c>
    </row>
    <row r="124" spans="1:10" x14ac:dyDescent="0.25">
      <c r="A124" s="1">
        <v>44833</v>
      </c>
      <c r="B124" t="s">
        <v>282</v>
      </c>
      <c r="D124">
        <v>25000</v>
      </c>
      <c r="E124">
        <v>10693300</v>
      </c>
      <c r="F124" t="s">
        <v>267</v>
      </c>
      <c r="G124" t="s">
        <v>29</v>
      </c>
      <c r="H124" t="s">
        <v>30</v>
      </c>
      <c r="I124" t="s">
        <v>31</v>
      </c>
      <c r="J124" t="s">
        <v>130</v>
      </c>
    </row>
    <row r="125" spans="1:10" x14ac:dyDescent="0.25">
      <c r="A125" s="1">
        <v>44833</v>
      </c>
      <c r="B125" t="s">
        <v>283</v>
      </c>
      <c r="D125">
        <v>25000</v>
      </c>
      <c r="E125">
        <v>10718300</v>
      </c>
      <c r="F125" t="s">
        <v>267</v>
      </c>
      <c r="G125" t="s">
        <v>29</v>
      </c>
      <c r="H125" t="s">
        <v>30</v>
      </c>
      <c r="I125" t="s">
        <v>31</v>
      </c>
      <c r="J125" t="s">
        <v>130</v>
      </c>
    </row>
    <row r="126" spans="1:10" x14ac:dyDescent="0.25">
      <c r="A126" s="1">
        <v>44833</v>
      </c>
      <c r="B126" t="s">
        <v>284</v>
      </c>
      <c r="D126">
        <v>25000</v>
      </c>
      <c r="E126">
        <v>10743300</v>
      </c>
      <c r="F126" t="s">
        <v>267</v>
      </c>
      <c r="G126" t="s">
        <v>29</v>
      </c>
      <c r="H126" t="s">
        <v>30</v>
      </c>
      <c r="I126" t="s">
        <v>31</v>
      </c>
      <c r="J126" t="s">
        <v>130</v>
      </c>
    </row>
    <row r="127" spans="1:10" x14ac:dyDescent="0.25">
      <c r="A127" s="1">
        <v>44833</v>
      </c>
      <c r="B127" t="s">
        <v>257</v>
      </c>
      <c r="D127">
        <v>25000</v>
      </c>
      <c r="E127">
        <v>10768300</v>
      </c>
      <c r="F127" t="s">
        <v>267</v>
      </c>
      <c r="G127" t="s">
        <v>29</v>
      </c>
      <c r="H127" t="s">
        <v>30</v>
      </c>
      <c r="I127" t="s">
        <v>31</v>
      </c>
      <c r="J127" t="s">
        <v>130</v>
      </c>
    </row>
    <row r="128" spans="1:10" x14ac:dyDescent="0.25">
      <c r="A128" s="1">
        <v>44833</v>
      </c>
      <c r="B128" t="s">
        <v>285</v>
      </c>
      <c r="D128">
        <v>25000</v>
      </c>
      <c r="E128">
        <v>10793300</v>
      </c>
      <c r="F128" t="s">
        <v>267</v>
      </c>
      <c r="G128" t="s">
        <v>29</v>
      </c>
      <c r="H128" t="s">
        <v>30</v>
      </c>
      <c r="I128" t="s">
        <v>31</v>
      </c>
      <c r="J128" t="s">
        <v>130</v>
      </c>
    </row>
    <row r="129" spans="1:10" x14ac:dyDescent="0.25">
      <c r="A129" s="1">
        <v>44834</v>
      </c>
      <c r="B129" t="s">
        <v>286</v>
      </c>
      <c r="D129">
        <v>110000</v>
      </c>
      <c r="E129">
        <v>10903300</v>
      </c>
      <c r="G129" t="s">
        <v>57</v>
      </c>
      <c r="H129" t="s">
        <v>95</v>
      </c>
      <c r="I129" t="s">
        <v>46</v>
      </c>
      <c r="J129" t="s">
        <v>32</v>
      </c>
    </row>
    <row r="130" spans="1:10" x14ac:dyDescent="0.25">
      <c r="A130" s="1">
        <v>44839</v>
      </c>
      <c r="B130" t="s">
        <v>287</v>
      </c>
      <c r="D130">
        <v>110000</v>
      </c>
      <c r="E130">
        <v>11013300</v>
      </c>
      <c r="F130" t="s">
        <v>288</v>
      </c>
      <c r="G130" t="s">
        <v>29</v>
      </c>
      <c r="H130" t="s">
        <v>289</v>
      </c>
      <c r="I130" t="s">
        <v>46</v>
      </c>
      <c r="J130" t="s">
        <v>32</v>
      </c>
    </row>
    <row r="131" spans="1:10" x14ac:dyDescent="0.25">
      <c r="A131" s="1">
        <v>44845</v>
      </c>
      <c r="B131" t="s">
        <v>290</v>
      </c>
      <c r="C131" t="s">
        <v>291</v>
      </c>
      <c r="D131">
        <v>25000</v>
      </c>
      <c r="E131">
        <v>11038300</v>
      </c>
      <c r="F131" t="s">
        <v>83</v>
      </c>
      <c r="G131" t="s">
        <v>29</v>
      </c>
      <c r="H131" t="s">
        <v>84</v>
      </c>
      <c r="I131" t="s">
        <v>46</v>
      </c>
      <c r="J131" t="s">
        <v>130</v>
      </c>
    </row>
    <row r="132" spans="1:10" x14ac:dyDescent="0.25">
      <c r="A132" s="1">
        <v>44845</v>
      </c>
      <c r="B132" t="s">
        <v>292</v>
      </c>
      <c r="C132" t="s">
        <v>291</v>
      </c>
      <c r="D132">
        <v>25000</v>
      </c>
      <c r="E132">
        <v>11063300</v>
      </c>
      <c r="F132" t="s">
        <v>83</v>
      </c>
      <c r="G132" t="s">
        <v>29</v>
      </c>
      <c r="H132" t="s">
        <v>84</v>
      </c>
      <c r="I132" t="s">
        <v>46</v>
      </c>
      <c r="J132" t="s">
        <v>130</v>
      </c>
    </row>
    <row r="133" spans="1:10" x14ac:dyDescent="0.25">
      <c r="A133" s="1">
        <v>44845</v>
      </c>
      <c r="B133" t="s">
        <v>191</v>
      </c>
      <c r="C133" t="s">
        <v>291</v>
      </c>
      <c r="D133">
        <v>25000</v>
      </c>
      <c r="E133">
        <v>11088300</v>
      </c>
      <c r="F133" t="s">
        <v>83</v>
      </c>
      <c r="G133" t="s">
        <v>29</v>
      </c>
      <c r="H133" t="s">
        <v>84</v>
      </c>
      <c r="I133" t="s">
        <v>46</v>
      </c>
      <c r="J133" t="s">
        <v>130</v>
      </c>
    </row>
    <row r="134" spans="1:10" x14ac:dyDescent="0.25">
      <c r="A134" s="1">
        <v>44846</v>
      </c>
      <c r="B134" t="s">
        <v>293</v>
      </c>
      <c r="C134" t="s">
        <v>294</v>
      </c>
      <c r="D134">
        <v>25000</v>
      </c>
      <c r="E134">
        <v>11113300</v>
      </c>
      <c r="F134" t="s">
        <v>60</v>
      </c>
      <c r="G134" t="s">
        <v>29</v>
      </c>
      <c r="H134" t="s">
        <v>50</v>
      </c>
      <c r="I134" t="s">
        <v>46</v>
      </c>
      <c r="J134" t="s">
        <v>130</v>
      </c>
    </row>
    <row r="135" spans="1:10" x14ac:dyDescent="0.25">
      <c r="A135" s="1">
        <v>44847</v>
      </c>
      <c r="B135" t="s">
        <v>295</v>
      </c>
      <c r="C135" t="s">
        <v>296</v>
      </c>
      <c r="D135">
        <v>110000</v>
      </c>
      <c r="E135">
        <v>11223300</v>
      </c>
      <c r="F135" t="s">
        <v>297</v>
      </c>
      <c r="G135" t="s">
        <v>29</v>
      </c>
      <c r="H135" t="s">
        <v>30</v>
      </c>
      <c r="I135" t="s">
        <v>31</v>
      </c>
      <c r="J135" t="s">
        <v>32</v>
      </c>
    </row>
    <row r="136" spans="1:10" x14ac:dyDescent="0.25">
      <c r="A136" s="1">
        <v>44847</v>
      </c>
      <c r="B136" t="s">
        <v>298</v>
      </c>
      <c r="C136" t="s">
        <v>299</v>
      </c>
      <c r="D136">
        <v>25000</v>
      </c>
      <c r="E136">
        <v>11248300</v>
      </c>
      <c r="F136" t="s">
        <v>56</v>
      </c>
      <c r="G136" t="s">
        <v>57</v>
      </c>
      <c r="H136" t="s">
        <v>30</v>
      </c>
      <c r="I136" t="s">
        <v>31</v>
      </c>
      <c r="J136" t="s">
        <v>130</v>
      </c>
    </row>
    <row r="137" spans="1:10" x14ac:dyDescent="0.25">
      <c r="A137" s="1">
        <v>44848</v>
      </c>
      <c r="B137" t="s">
        <v>269</v>
      </c>
      <c r="C137" t="s">
        <v>300</v>
      </c>
      <c r="D137">
        <v>332000</v>
      </c>
      <c r="E137">
        <v>11580300</v>
      </c>
      <c r="F137" t="s">
        <v>301</v>
      </c>
      <c r="G137" t="s">
        <v>29</v>
      </c>
      <c r="H137" t="s">
        <v>30</v>
      </c>
      <c r="I137" t="s">
        <v>37</v>
      </c>
      <c r="J137" t="s">
        <v>32</v>
      </c>
    </row>
    <row r="138" spans="1:10" x14ac:dyDescent="0.25">
      <c r="A138" s="1">
        <v>44848</v>
      </c>
      <c r="B138" t="s">
        <v>302</v>
      </c>
      <c r="C138" t="s">
        <v>303</v>
      </c>
      <c r="D138">
        <v>25000</v>
      </c>
      <c r="E138">
        <v>11605300</v>
      </c>
      <c r="F138" t="s">
        <v>49</v>
      </c>
      <c r="G138" t="s">
        <v>29</v>
      </c>
      <c r="H138" t="s">
        <v>50</v>
      </c>
      <c r="I138" t="s">
        <v>46</v>
      </c>
      <c r="J138" t="s">
        <v>130</v>
      </c>
    </row>
    <row r="139" spans="1:10" x14ac:dyDescent="0.25">
      <c r="A139" s="1">
        <v>44848</v>
      </c>
      <c r="B139" t="s">
        <v>304</v>
      </c>
      <c r="D139">
        <v>25000</v>
      </c>
      <c r="E139">
        <v>11630300</v>
      </c>
      <c r="F139" t="s">
        <v>49</v>
      </c>
      <c r="G139" t="s">
        <v>29</v>
      </c>
      <c r="H139" t="s">
        <v>50</v>
      </c>
      <c r="I139" t="s">
        <v>46</v>
      </c>
      <c r="J139" t="s">
        <v>130</v>
      </c>
    </row>
    <row r="140" spans="1:10" x14ac:dyDescent="0.25">
      <c r="A140" s="1">
        <v>44851</v>
      </c>
      <c r="B140" t="s">
        <v>272</v>
      </c>
      <c r="C140" t="s">
        <v>305</v>
      </c>
      <c r="D140">
        <v>110000</v>
      </c>
      <c r="E140">
        <v>11740300</v>
      </c>
      <c r="F140" t="s">
        <v>306</v>
      </c>
      <c r="G140" t="s">
        <v>57</v>
      </c>
      <c r="H140" t="s">
        <v>41</v>
      </c>
      <c r="I140" t="s">
        <v>31</v>
      </c>
      <c r="J140" t="s">
        <v>32</v>
      </c>
    </row>
    <row r="141" spans="1:10" x14ac:dyDescent="0.25">
      <c r="A141" s="1">
        <v>44853</v>
      </c>
      <c r="B141" t="s">
        <v>307</v>
      </c>
      <c r="D141">
        <v>25000</v>
      </c>
      <c r="E141">
        <v>11765300</v>
      </c>
      <c r="F141" t="s">
        <v>113</v>
      </c>
      <c r="G141" t="s">
        <v>57</v>
      </c>
      <c r="H141" t="s">
        <v>36</v>
      </c>
      <c r="I141" t="s">
        <v>37</v>
      </c>
      <c r="J141" t="s">
        <v>130</v>
      </c>
    </row>
    <row r="142" spans="1:10" x14ac:dyDescent="0.25">
      <c r="A142" s="1">
        <v>44853</v>
      </c>
      <c r="B142" t="s">
        <v>308</v>
      </c>
      <c r="D142">
        <v>25000</v>
      </c>
      <c r="E142">
        <v>11790300</v>
      </c>
      <c r="F142" t="s">
        <v>113</v>
      </c>
      <c r="G142" t="s">
        <v>57</v>
      </c>
      <c r="H142" t="s">
        <v>36</v>
      </c>
      <c r="I142" t="s">
        <v>37</v>
      </c>
      <c r="J142" t="s">
        <v>130</v>
      </c>
    </row>
    <row r="143" spans="1:10" x14ac:dyDescent="0.25">
      <c r="A143" s="1">
        <v>44858</v>
      </c>
      <c r="B143" t="s">
        <v>277</v>
      </c>
      <c r="C143" t="s">
        <v>309</v>
      </c>
      <c r="D143">
        <v>110000</v>
      </c>
      <c r="E143">
        <v>11900300</v>
      </c>
      <c r="F143" t="s">
        <v>310</v>
      </c>
      <c r="G143" t="s">
        <v>29</v>
      </c>
      <c r="H143" t="s">
        <v>30</v>
      </c>
      <c r="I143" t="s">
        <v>31</v>
      </c>
      <c r="J143" t="s">
        <v>32</v>
      </c>
    </row>
    <row r="144" spans="1:10" x14ac:dyDescent="0.25">
      <c r="A144" s="1">
        <v>44859</v>
      </c>
      <c r="B144" t="s">
        <v>273</v>
      </c>
      <c r="D144">
        <v>110000</v>
      </c>
      <c r="E144">
        <v>12010300</v>
      </c>
      <c r="F144" t="s">
        <v>311</v>
      </c>
      <c r="G144" t="s">
        <v>57</v>
      </c>
      <c r="H144" t="s">
        <v>30</v>
      </c>
      <c r="I144" t="s">
        <v>31</v>
      </c>
      <c r="J144" t="s">
        <v>32</v>
      </c>
    </row>
    <row r="145" spans="1:10" x14ac:dyDescent="0.25">
      <c r="A145" s="1">
        <v>44859</v>
      </c>
      <c r="B145" t="s">
        <v>278</v>
      </c>
      <c r="C145" t="s">
        <v>312</v>
      </c>
      <c r="D145">
        <v>110000</v>
      </c>
      <c r="E145">
        <v>12120300</v>
      </c>
      <c r="F145" t="s">
        <v>313</v>
      </c>
      <c r="G145" t="s">
        <v>57</v>
      </c>
      <c r="H145" t="s">
        <v>30</v>
      </c>
      <c r="I145" t="s">
        <v>31</v>
      </c>
      <c r="J145" t="s">
        <v>32</v>
      </c>
    </row>
    <row r="146" spans="1:10" x14ac:dyDescent="0.25">
      <c r="A146" s="1">
        <v>44859</v>
      </c>
      <c r="B146" t="s">
        <v>314</v>
      </c>
      <c r="C146" t="s">
        <v>315</v>
      </c>
      <c r="D146">
        <v>332000</v>
      </c>
      <c r="E146">
        <v>12452300</v>
      </c>
      <c r="F146" t="s">
        <v>316</v>
      </c>
      <c r="G146" t="s">
        <v>57</v>
      </c>
      <c r="H146" t="s">
        <v>317</v>
      </c>
      <c r="I146" t="s">
        <v>46</v>
      </c>
      <c r="J146" t="s">
        <v>32</v>
      </c>
    </row>
    <row r="147" spans="1:10" x14ac:dyDescent="0.25">
      <c r="A147" s="1">
        <v>44859</v>
      </c>
      <c r="B147" t="s">
        <v>279</v>
      </c>
      <c r="C147" t="s">
        <v>315</v>
      </c>
      <c r="D147">
        <v>99000</v>
      </c>
      <c r="E147">
        <v>12551300</v>
      </c>
      <c r="F147" t="s">
        <v>316</v>
      </c>
      <c r="G147" t="s">
        <v>57</v>
      </c>
      <c r="H147" t="s">
        <v>317</v>
      </c>
      <c r="I147" t="s">
        <v>46</v>
      </c>
      <c r="J147" t="s">
        <v>130</v>
      </c>
    </row>
    <row r="148" spans="1:10" x14ac:dyDescent="0.25">
      <c r="A148" s="1">
        <v>44859</v>
      </c>
      <c r="B148" t="s">
        <v>280</v>
      </c>
      <c r="C148" t="s">
        <v>315</v>
      </c>
      <c r="D148">
        <v>99000</v>
      </c>
      <c r="E148">
        <v>12650300</v>
      </c>
      <c r="F148" t="s">
        <v>316</v>
      </c>
      <c r="G148" t="s">
        <v>57</v>
      </c>
      <c r="H148" t="s">
        <v>317</v>
      </c>
      <c r="I148" t="s">
        <v>46</v>
      </c>
      <c r="J148" t="s">
        <v>130</v>
      </c>
    </row>
    <row r="149" spans="1:10" x14ac:dyDescent="0.25">
      <c r="A149" s="1">
        <v>44859</v>
      </c>
      <c r="B149" t="s">
        <v>318</v>
      </c>
      <c r="C149" t="s">
        <v>315</v>
      </c>
      <c r="D149">
        <v>99000</v>
      </c>
      <c r="E149">
        <v>12749300</v>
      </c>
      <c r="F149" t="s">
        <v>316</v>
      </c>
      <c r="G149" t="s">
        <v>57</v>
      </c>
      <c r="H149" t="s">
        <v>317</v>
      </c>
      <c r="I149" t="s">
        <v>46</v>
      </c>
      <c r="J149" t="s">
        <v>130</v>
      </c>
    </row>
    <row r="150" spans="1:10" x14ac:dyDescent="0.25">
      <c r="A150" s="1">
        <v>44860</v>
      </c>
      <c r="B150" t="s">
        <v>319</v>
      </c>
      <c r="C150" t="s">
        <v>320</v>
      </c>
      <c r="D150">
        <v>149000</v>
      </c>
      <c r="E150">
        <v>12898300</v>
      </c>
      <c r="F150" t="s">
        <v>321</v>
      </c>
      <c r="G150" t="s">
        <v>29</v>
      </c>
      <c r="H150" t="s">
        <v>30</v>
      </c>
      <c r="I150" t="s">
        <v>31</v>
      </c>
      <c r="J150" t="s">
        <v>32</v>
      </c>
    </row>
    <row r="151" spans="1:10" x14ac:dyDescent="0.25">
      <c r="A151" s="1">
        <v>44862</v>
      </c>
      <c r="B151" t="s">
        <v>322</v>
      </c>
      <c r="C151" t="s">
        <v>323</v>
      </c>
      <c r="D151">
        <v>25000</v>
      </c>
      <c r="E151">
        <v>12923300</v>
      </c>
      <c r="F151" t="s">
        <v>67</v>
      </c>
      <c r="G151" t="s">
        <v>29</v>
      </c>
      <c r="H151" t="s">
        <v>30</v>
      </c>
      <c r="I151" t="s">
        <v>31</v>
      </c>
      <c r="J151" t="s">
        <v>130</v>
      </c>
    </row>
    <row r="152" spans="1:10" x14ac:dyDescent="0.25">
      <c r="A152" s="1">
        <v>44864</v>
      </c>
      <c r="B152" t="s">
        <v>324</v>
      </c>
      <c r="C152" t="s">
        <v>325</v>
      </c>
      <c r="D152">
        <v>25000</v>
      </c>
      <c r="E152">
        <v>12948300</v>
      </c>
      <c r="F152" t="s">
        <v>116</v>
      </c>
      <c r="G152" t="s">
        <v>57</v>
      </c>
      <c r="H152" t="s">
        <v>41</v>
      </c>
      <c r="I152" t="s">
        <v>31</v>
      </c>
      <c r="J152" t="s">
        <v>130</v>
      </c>
    </row>
    <row r="153" spans="1:10" x14ac:dyDescent="0.25">
      <c r="A153" s="1">
        <v>44865</v>
      </c>
      <c r="B153" t="s">
        <v>326</v>
      </c>
      <c r="C153" t="s">
        <v>327</v>
      </c>
      <c r="D153">
        <v>110000</v>
      </c>
      <c r="E153">
        <v>13058300</v>
      </c>
      <c r="F153" t="s">
        <v>328</v>
      </c>
      <c r="G153" t="s">
        <v>29</v>
      </c>
      <c r="H153" t="s">
        <v>30</v>
      </c>
      <c r="I153" t="s">
        <v>31</v>
      </c>
      <c r="J153" t="s">
        <v>32</v>
      </c>
    </row>
    <row r="154" spans="1:10" x14ac:dyDescent="0.25">
      <c r="A154" s="1">
        <v>44866</v>
      </c>
      <c r="B154" t="s">
        <v>329</v>
      </c>
      <c r="C154" t="s">
        <v>330</v>
      </c>
      <c r="D154">
        <v>49000</v>
      </c>
      <c r="E154">
        <v>13107300</v>
      </c>
      <c r="F154" t="s">
        <v>147</v>
      </c>
      <c r="G154" t="s">
        <v>57</v>
      </c>
      <c r="H154" t="s">
        <v>36</v>
      </c>
      <c r="I154" t="s">
        <v>37</v>
      </c>
      <c r="J154" t="s">
        <v>130</v>
      </c>
    </row>
    <row r="155" spans="1:10" x14ac:dyDescent="0.25">
      <c r="A155" s="1">
        <v>44866</v>
      </c>
      <c r="B155" t="s">
        <v>331</v>
      </c>
      <c r="C155" t="s">
        <v>332</v>
      </c>
      <c r="D155">
        <v>99000</v>
      </c>
      <c r="E155">
        <v>13206300</v>
      </c>
      <c r="F155" t="s">
        <v>172</v>
      </c>
      <c r="G155" t="s">
        <v>57</v>
      </c>
      <c r="H155" t="s">
        <v>30</v>
      </c>
      <c r="I155" t="s">
        <v>31</v>
      </c>
      <c r="J155" t="s">
        <v>130</v>
      </c>
    </row>
    <row r="156" spans="1:10" x14ac:dyDescent="0.25">
      <c r="A156" s="1">
        <v>44866</v>
      </c>
      <c r="B156" t="s">
        <v>333</v>
      </c>
      <c r="C156" t="s">
        <v>332</v>
      </c>
      <c r="D156">
        <v>99000</v>
      </c>
      <c r="E156">
        <v>13305300</v>
      </c>
      <c r="F156" t="s">
        <v>172</v>
      </c>
      <c r="G156" t="s">
        <v>57</v>
      </c>
      <c r="H156" t="s">
        <v>30</v>
      </c>
      <c r="I156" t="s">
        <v>31</v>
      </c>
      <c r="J156" t="s">
        <v>130</v>
      </c>
    </row>
    <row r="157" spans="1:10" x14ac:dyDescent="0.25">
      <c r="A157" s="1">
        <v>44868</v>
      </c>
      <c r="B157" t="s">
        <v>334</v>
      </c>
      <c r="C157" t="s">
        <v>335</v>
      </c>
      <c r="D157">
        <v>25000</v>
      </c>
      <c r="E157">
        <v>13330300</v>
      </c>
      <c r="F157" t="s">
        <v>151</v>
      </c>
      <c r="G157" t="s">
        <v>57</v>
      </c>
      <c r="H157" t="s">
        <v>41</v>
      </c>
      <c r="I157" t="s">
        <v>31</v>
      </c>
      <c r="J157" t="s">
        <v>130</v>
      </c>
    </row>
    <row r="158" spans="1:10" x14ac:dyDescent="0.25">
      <c r="A158" s="1">
        <v>44869</v>
      </c>
      <c r="B158" t="s">
        <v>336</v>
      </c>
      <c r="D158">
        <v>110000</v>
      </c>
      <c r="E158">
        <v>13440300</v>
      </c>
      <c r="F158" t="s">
        <v>337</v>
      </c>
      <c r="G158" t="s">
        <v>57</v>
      </c>
      <c r="H158" t="s">
        <v>30</v>
      </c>
      <c r="I158" t="s">
        <v>31</v>
      </c>
      <c r="J158" t="s">
        <v>32</v>
      </c>
    </row>
    <row r="159" spans="1:10" x14ac:dyDescent="0.25">
      <c r="A159" s="1">
        <v>44869</v>
      </c>
      <c r="B159" t="s">
        <v>338</v>
      </c>
      <c r="D159">
        <v>149000</v>
      </c>
      <c r="E159">
        <v>13589300</v>
      </c>
      <c r="F159" t="s">
        <v>339</v>
      </c>
      <c r="G159" t="s">
        <v>57</v>
      </c>
      <c r="H159" t="s">
        <v>30</v>
      </c>
      <c r="I159" t="s">
        <v>31</v>
      </c>
      <c r="J159" t="s">
        <v>32</v>
      </c>
    </row>
    <row r="160" spans="1:10" x14ac:dyDescent="0.25">
      <c r="A160" s="1">
        <v>44869</v>
      </c>
      <c r="B160" t="s">
        <v>86</v>
      </c>
      <c r="D160">
        <v>59000</v>
      </c>
      <c r="E160">
        <v>13648300</v>
      </c>
      <c r="F160" t="s">
        <v>186</v>
      </c>
      <c r="G160" t="s">
        <v>57</v>
      </c>
      <c r="H160" t="s">
        <v>36</v>
      </c>
      <c r="I160" t="s">
        <v>37</v>
      </c>
      <c r="J160" t="s">
        <v>130</v>
      </c>
    </row>
    <row r="161" spans="1:10" x14ac:dyDescent="0.25">
      <c r="A161" s="1">
        <v>44872</v>
      </c>
      <c r="B161" t="s">
        <v>340</v>
      </c>
      <c r="D161">
        <v>149000</v>
      </c>
      <c r="E161">
        <v>13797300</v>
      </c>
      <c r="F161" t="s">
        <v>341</v>
      </c>
      <c r="G161" t="s">
        <v>29</v>
      </c>
      <c r="H161" t="s">
        <v>342</v>
      </c>
      <c r="I161" t="s">
        <v>37</v>
      </c>
      <c r="J161" t="s">
        <v>32</v>
      </c>
    </row>
    <row r="162" spans="1:10" x14ac:dyDescent="0.25">
      <c r="A162" s="1">
        <v>44872</v>
      </c>
      <c r="B162" t="s">
        <v>343</v>
      </c>
      <c r="D162">
        <v>149000</v>
      </c>
      <c r="E162">
        <v>13946300</v>
      </c>
      <c r="F162" t="s">
        <v>341</v>
      </c>
      <c r="G162" t="s">
        <v>29</v>
      </c>
      <c r="H162" t="s">
        <v>342</v>
      </c>
      <c r="I162" t="s">
        <v>37</v>
      </c>
      <c r="J162" t="s">
        <v>32</v>
      </c>
    </row>
    <row r="163" spans="1:10" x14ac:dyDescent="0.25">
      <c r="A163" s="1">
        <v>44872</v>
      </c>
      <c r="B163" t="s">
        <v>344</v>
      </c>
      <c r="D163">
        <v>149000</v>
      </c>
      <c r="E163">
        <v>14095300</v>
      </c>
      <c r="F163" t="s">
        <v>341</v>
      </c>
      <c r="G163" t="s">
        <v>29</v>
      </c>
      <c r="H163" t="s">
        <v>342</v>
      </c>
      <c r="I163" t="s">
        <v>37</v>
      </c>
      <c r="J163" t="s">
        <v>32</v>
      </c>
    </row>
    <row r="164" spans="1:10" x14ac:dyDescent="0.25">
      <c r="A164" s="1">
        <v>44872</v>
      </c>
      <c r="B164" t="s">
        <v>211</v>
      </c>
      <c r="D164">
        <v>149000</v>
      </c>
      <c r="E164">
        <v>14244300</v>
      </c>
      <c r="F164" t="s">
        <v>341</v>
      </c>
      <c r="G164" t="s">
        <v>29</v>
      </c>
      <c r="H164" t="s">
        <v>342</v>
      </c>
      <c r="I164" t="s">
        <v>37</v>
      </c>
      <c r="J164" t="s">
        <v>32</v>
      </c>
    </row>
    <row r="165" spans="1:10" x14ac:dyDescent="0.25">
      <c r="A165" s="1">
        <v>44872</v>
      </c>
      <c r="B165" t="s">
        <v>345</v>
      </c>
      <c r="D165">
        <v>149000</v>
      </c>
      <c r="E165">
        <v>14393300</v>
      </c>
      <c r="F165" t="s">
        <v>341</v>
      </c>
      <c r="G165" t="s">
        <v>29</v>
      </c>
      <c r="H165" t="s">
        <v>342</v>
      </c>
      <c r="I165" t="s">
        <v>37</v>
      </c>
      <c r="J165" t="s">
        <v>32</v>
      </c>
    </row>
    <row r="166" spans="1:10" x14ac:dyDescent="0.25">
      <c r="A166" s="1">
        <v>44872</v>
      </c>
      <c r="B166" t="s">
        <v>346</v>
      </c>
      <c r="D166">
        <v>149000</v>
      </c>
      <c r="E166">
        <v>14542300</v>
      </c>
      <c r="F166" t="s">
        <v>341</v>
      </c>
      <c r="G166" t="s">
        <v>29</v>
      </c>
      <c r="H166" t="s">
        <v>342</v>
      </c>
      <c r="I166" t="s">
        <v>37</v>
      </c>
      <c r="J166" t="s">
        <v>32</v>
      </c>
    </row>
    <row r="167" spans="1:10" x14ac:dyDescent="0.25">
      <c r="A167" s="1">
        <v>44872</v>
      </c>
      <c r="B167" t="s">
        <v>347</v>
      </c>
      <c r="D167">
        <v>149000</v>
      </c>
      <c r="E167">
        <v>14691300</v>
      </c>
      <c r="F167" t="s">
        <v>341</v>
      </c>
      <c r="G167" t="s">
        <v>29</v>
      </c>
      <c r="H167" t="s">
        <v>342</v>
      </c>
      <c r="I167" t="s">
        <v>37</v>
      </c>
      <c r="J167" t="s">
        <v>32</v>
      </c>
    </row>
    <row r="168" spans="1:10" x14ac:dyDescent="0.25">
      <c r="A168" s="1">
        <v>44872</v>
      </c>
      <c r="B168" t="s">
        <v>214</v>
      </c>
      <c r="D168">
        <v>149000</v>
      </c>
      <c r="E168">
        <v>14840300</v>
      </c>
      <c r="F168" t="s">
        <v>341</v>
      </c>
      <c r="G168" t="s">
        <v>29</v>
      </c>
      <c r="H168" t="s">
        <v>348</v>
      </c>
      <c r="I168" t="s">
        <v>37</v>
      </c>
      <c r="J168" t="s">
        <v>32</v>
      </c>
    </row>
    <row r="169" spans="1:10" x14ac:dyDescent="0.25">
      <c r="A169" s="1">
        <v>44872</v>
      </c>
      <c r="B169" t="s">
        <v>349</v>
      </c>
      <c r="D169">
        <v>149000</v>
      </c>
      <c r="E169">
        <v>14989300</v>
      </c>
      <c r="F169" t="s">
        <v>341</v>
      </c>
      <c r="G169" t="s">
        <v>29</v>
      </c>
      <c r="H169" t="s">
        <v>348</v>
      </c>
      <c r="I169" t="s">
        <v>37</v>
      </c>
      <c r="J169" t="s">
        <v>32</v>
      </c>
    </row>
    <row r="170" spans="1:10" x14ac:dyDescent="0.25">
      <c r="A170" s="1">
        <v>44872</v>
      </c>
      <c r="B170" t="s">
        <v>350</v>
      </c>
      <c r="D170">
        <v>149000</v>
      </c>
      <c r="E170">
        <v>15138300</v>
      </c>
      <c r="F170" t="s">
        <v>341</v>
      </c>
      <c r="G170" t="s">
        <v>29</v>
      </c>
      <c r="H170" t="s">
        <v>348</v>
      </c>
      <c r="I170" t="s">
        <v>37</v>
      </c>
      <c r="J170" t="s">
        <v>32</v>
      </c>
    </row>
    <row r="171" spans="1:10" x14ac:dyDescent="0.25">
      <c r="A171" s="1">
        <v>44872</v>
      </c>
      <c r="B171" t="s">
        <v>217</v>
      </c>
      <c r="D171">
        <v>149000</v>
      </c>
      <c r="E171">
        <v>15287300</v>
      </c>
      <c r="F171" t="s">
        <v>341</v>
      </c>
      <c r="G171" t="s">
        <v>29</v>
      </c>
      <c r="H171" t="s">
        <v>348</v>
      </c>
      <c r="I171" t="s">
        <v>37</v>
      </c>
      <c r="J171" t="s">
        <v>32</v>
      </c>
    </row>
    <row r="172" spans="1:10" x14ac:dyDescent="0.25">
      <c r="A172" s="1">
        <v>44872</v>
      </c>
      <c r="B172" t="s">
        <v>219</v>
      </c>
      <c r="D172">
        <v>149000</v>
      </c>
      <c r="E172">
        <v>15436300</v>
      </c>
      <c r="F172" t="s">
        <v>341</v>
      </c>
      <c r="G172" t="s">
        <v>29</v>
      </c>
      <c r="H172" t="s">
        <v>348</v>
      </c>
      <c r="I172" t="s">
        <v>37</v>
      </c>
      <c r="J172" t="s">
        <v>32</v>
      </c>
    </row>
    <row r="173" spans="1:10" x14ac:dyDescent="0.25">
      <c r="A173" s="1">
        <v>44872</v>
      </c>
      <c r="B173" t="s">
        <v>220</v>
      </c>
      <c r="D173">
        <v>149000</v>
      </c>
      <c r="E173">
        <v>15585300</v>
      </c>
      <c r="F173" t="s">
        <v>341</v>
      </c>
      <c r="G173" t="s">
        <v>29</v>
      </c>
      <c r="H173" t="s">
        <v>348</v>
      </c>
      <c r="I173" t="s">
        <v>37</v>
      </c>
      <c r="J173" t="s">
        <v>32</v>
      </c>
    </row>
    <row r="174" spans="1:10" x14ac:dyDescent="0.25">
      <c r="A174" s="1">
        <v>44872</v>
      </c>
      <c r="B174" t="s">
        <v>47</v>
      </c>
      <c r="C174" t="s">
        <v>351</v>
      </c>
      <c r="D174">
        <v>25000</v>
      </c>
      <c r="E174">
        <v>15610300</v>
      </c>
      <c r="F174" t="s">
        <v>180</v>
      </c>
      <c r="G174" t="s">
        <v>29</v>
      </c>
      <c r="H174" t="s">
        <v>342</v>
      </c>
      <c r="I174" t="s">
        <v>37</v>
      </c>
      <c r="J174" t="s">
        <v>130</v>
      </c>
    </row>
    <row r="175" spans="1:10" x14ac:dyDescent="0.25">
      <c r="A175" s="1">
        <v>44873</v>
      </c>
      <c r="B175" t="s">
        <v>352</v>
      </c>
      <c r="C175" t="s">
        <v>353</v>
      </c>
      <c r="D175">
        <v>110000</v>
      </c>
      <c r="E175">
        <v>15720300</v>
      </c>
      <c r="F175" t="s">
        <v>354</v>
      </c>
      <c r="G175" t="s">
        <v>57</v>
      </c>
      <c r="H175" t="s">
        <v>317</v>
      </c>
      <c r="I175" t="s">
        <v>46</v>
      </c>
      <c r="J175" t="s">
        <v>32</v>
      </c>
    </row>
    <row r="176" spans="1:10" x14ac:dyDescent="0.25">
      <c r="A176" s="1">
        <v>44873</v>
      </c>
      <c r="B176" t="s">
        <v>355</v>
      </c>
      <c r="D176">
        <v>110000</v>
      </c>
      <c r="E176">
        <v>15830300</v>
      </c>
      <c r="F176" t="s">
        <v>356</v>
      </c>
      <c r="G176" t="s">
        <v>57</v>
      </c>
      <c r="H176" t="s">
        <v>50</v>
      </c>
      <c r="I176" t="s">
        <v>46</v>
      </c>
      <c r="J176" t="s">
        <v>32</v>
      </c>
    </row>
    <row r="177" spans="1:10" x14ac:dyDescent="0.25">
      <c r="A177" s="1">
        <v>44873</v>
      </c>
      <c r="B177" t="s">
        <v>357</v>
      </c>
      <c r="D177">
        <v>25000</v>
      </c>
      <c r="E177">
        <v>15855300</v>
      </c>
      <c r="F177" t="s">
        <v>160</v>
      </c>
      <c r="G177" t="s">
        <v>29</v>
      </c>
      <c r="H177" t="s">
        <v>30</v>
      </c>
      <c r="I177" t="s">
        <v>31</v>
      </c>
      <c r="J177" t="s">
        <v>130</v>
      </c>
    </row>
    <row r="178" spans="1:10" x14ac:dyDescent="0.25">
      <c r="A178" s="1">
        <v>44874</v>
      </c>
      <c r="B178" t="s">
        <v>358</v>
      </c>
      <c r="C178" t="s">
        <v>359</v>
      </c>
      <c r="D178">
        <v>332000</v>
      </c>
      <c r="E178">
        <v>16187300</v>
      </c>
      <c r="F178" t="s">
        <v>360</v>
      </c>
      <c r="G178" t="s">
        <v>57</v>
      </c>
      <c r="H178" t="s">
        <v>71</v>
      </c>
      <c r="I178" t="s">
        <v>31</v>
      </c>
      <c r="J178" t="s">
        <v>32</v>
      </c>
    </row>
    <row r="179" spans="1:10" x14ac:dyDescent="0.25">
      <c r="A179" s="1">
        <v>44874</v>
      </c>
      <c r="B179" t="s">
        <v>361</v>
      </c>
      <c r="C179" t="s">
        <v>359</v>
      </c>
      <c r="D179">
        <v>332000</v>
      </c>
      <c r="E179">
        <v>16519300</v>
      </c>
      <c r="F179" t="s">
        <v>362</v>
      </c>
      <c r="G179" t="s">
        <v>57</v>
      </c>
      <c r="H179" t="s">
        <v>348</v>
      </c>
      <c r="I179" t="s">
        <v>31</v>
      </c>
      <c r="J179" t="s">
        <v>32</v>
      </c>
    </row>
    <row r="180" spans="1:10" x14ac:dyDescent="0.25">
      <c r="A180" s="1">
        <v>44874</v>
      </c>
      <c r="B180" t="s">
        <v>363</v>
      </c>
      <c r="C180" t="s">
        <v>359</v>
      </c>
      <c r="D180">
        <v>332000</v>
      </c>
      <c r="E180">
        <v>16851300</v>
      </c>
      <c r="F180" t="s">
        <v>364</v>
      </c>
      <c r="G180" t="s">
        <v>57</v>
      </c>
      <c r="H180" t="s">
        <v>342</v>
      </c>
      <c r="I180" t="s">
        <v>31</v>
      </c>
      <c r="J180" t="s">
        <v>32</v>
      </c>
    </row>
    <row r="181" spans="1:10" x14ac:dyDescent="0.25">
      <c r="A181" s="1">
        <v>44876</v>
      </c>
      <c r="B181" t="s">
        <v>223</v>
      </c>
      <c r="D181">
        <v>204800</v>
      </c>
      <c r="E181">
        <v>17318100</v>
      </c>
      <c r="F181" t="s">
        <v>341</v>
      </c>
      <c r="G181" t="s">
        <v>29</v>
      </c>
      <c r="H181" t="s">
        <v>30</v>
      </c>
      <c r="I181" t="s">
        <v>31</v>
      </c>
      <c r="J181" t="s">
        <v>196</v>
      </c>
    </row>
    <row r="182" spans="1:10" x14ac:dyDescent="0.25">
      <c r="A182" s="1">
        <v>44876</v>
      </c>
      <c r="B182" t="s">
        <v>365</v>
      </c>
      <c r="D182">
        <v>110000</v>
      </c>
      <c r="E182">
        <v>16961300</v>
      </c>
      <c r="F182" t="s">
        <v>366</v>
      </c>
      <c r="G182" t="s">
        <v>29</v>
      </c>
      <c r="H182" t="s">
        <v>50</v>
      </c>
      <c r="I182" t="s">
        <v>46</v>
      </c>
      <c r="J182" t="s">
        <v>32</v>
      </c>
    </row>
    <row r="183" spans="1:10" x14ac:dyDescent="0.25">
      <c r="A183" s="1">
        <v>44876</v>
      </c>
      <c r="B183" t="s">
        <v>367</v>
      </c>
      <c r="D183">
        <v>38000</v>
      </c>
      <c r="E183">
        <v>16999300</v>
      </c>
      <c r="F183" t="s">
        <v>107</v>
      </c>
      <c r="G183" t="s">
        <v>29</v>
      </c>
      <c r="H183" t="s">
        <v>36</v>
      </c>
      <c r="I183" t="s">
        <v>37</v>
      </c>
      <c r="J183" t="s">
        <v>130</v>
      </c>
    </row>
    <row r="184" spans="1:10" x14ac:dyDescent="0.25">
      <c r="A184" s="1">
        <v>44876</v>
      </c>
      <c r="B184" t="s">
        <v>368</v>
      </c>
      <c r="D184">
        <v>38000</v>
      </c>
      <c r="E184">
        <v>17037300</v>
      </c>
      <c r="F184" t="s">
        <v>107</v>
      </c>
      <c r="G184" t="s">
        <v>29</v>
      </c>
      <c r="H184" t="s">
        <v>36</v>
      </c>
      <c r="I184" t="s">
        <v>37</v>
      </c>
      <c r="J184" t="s">
        <v>130</v>
      </c>
    </row>
    <row r="185" spans="1:10" x14ac:dyDescent="0.25">
      <c r="A185" s="1">
        <v>44876</v>
      </c>
      <c r="B185" t="s">
        <v>369</v>
      </c>
      <c r="D185">
        <v>38000</v>
      </c>
      <c r="E185">
        <v>17075300</v>
      </c>
      <c r="F185" t="s">
        <v>107</v>
      </c>
      <c r="G185" t="s">
        <v>29</v>
      </c>
      <c r="H185" t="s">
        <v>36</v>
      </c>
      <c r="I185" t="s">
        <v>37</v>
      </c>
      <c r="J185" t="s">
        <v>130</v>
      </c>
    </row>
    <row r="186" spans="1:10" x14ac:dyDescent="0.25">
      <c r="A186" s="1">
        <v>44876</v>
      </c>
      <c r="B186" t="s">
        <v>370</v>
      </c>
      <c r="D186">
        <v>38000</v>
      </c>
      <c r="E186">
        <v>17113300</v>
      </c>
      <c r="F186" t="s">
        <v>371</v>
      </c>
      <c r="G186" t="s">
        <v>29</v>
      </c>
      <c r="H186" t="s">
        <v>36</v>
      </c>
      <c r="I186" t="s">
        <v>37</v>
      </c>
      <c r="J186" t="s">
        <v>130</v>
      </c>
    </row>
    <row r="187" spans="1:10" x14ac:dyDescent="0.25">
      <c r="A187" s="1">
        <v>44877</v>
      </c>
      <c r="B187" t="s">
        <v>372</v>
      </c>
      <c r="D187">
        <v>49000</v>
      </c>
      <c r="E187">
        <v>17367100</v>
      </c>
      <c r="F187" t="s">
        <v>183</v>
      </c>
      <c r="G187" t="s">
        <v>29</v>
      </c>
      <c r="H187" t="s">
        <v>36</v>
      </c>
      <c r="I187" t="s">
        <v>37</v>
      </c>
      <c r="J187" t="s">
        <v>130</v>
      </c>
    </row>
    <row r="188" spans="1:10" x14ac:dyDescent="0.25">
      <c r="A188" s="1">
        <v>44877</v>
      </c>
      <c r="B188" t="s">
        <v>373</v>
      </c>
      <c r="D188">
        <v>25000</v>
      </c>
      <c r="E188">
        <v>17392100</v>
      </c>
      <c r="F188" t="s">
        <v>183</v>
      </c>
      <c r="G188" t="s">
        <v>29</v>
      </c>
      <c r="H188" t="s">
        <v>36</v>
      </c>
      <c r="I188" t="s">
        <v>37</v>
      </c>
      <c r="J188" t="s">
        <v>130</v>
      </c>
    </row>
    <row r="189" spans="1:10" x14ac:dyDescent="0.25">
      <c r="A189" s="1">
        <v>44879</v>
      </c>
      <c r="B189" t="s">
        <v>374</v>
      </c>
      <c r="D189">
        <v>25000</v>
      </c>
      <c r="E189">
        <v>17417100</v>
      </c>
      <c r="F189" t="s">
        <v>53</v>
      </c>
      <c r="G189" t="s">
        <v>29</v>
      </c>
      <c r="H189" t="s">
        <v>50</v>
      </c>
      <c r="I189" t="s">
        <v>46</v>
      </c>
      <c r="J189" t="s">
        <v>130</v>
      </c>
    </row>
    <row r="190" spans="1:10" x14ac:dyDescent="0.25">
      <c r="A190" s="1">
        <v>44879</v>
      </c>
      <c r="B190" t="s">
        <v>51</v>
      </c>
      <c r="D190">
        <v>25000</v>
      </c>
      <c r="E190">
        <v>17442100</v>
      </c>
      <c r="F190" t="s">
        <v>183</v>
      </c>
      <c r="G190" t="s">
        <v>29</v>
      </c>
      <c r="H190" t="s">
        <v>36</v>
      </c>
      <c r="I190" t="s">
        <v>37</v>
      </c>
      <c r="J190" t="s">
        <v>130</v>
      </c>
    </row>
    <row r="191" spans="1:10" x14ac:dyDescent="0.25">
      <c r="A191" s="1">
        <v>44880</v>
      </c>
      <c r="B191" t="s">
        <v>375</v>
      </c>
      <c r="D191">
        <v>110000</v>
      </c>
      <c r="E191">
        <v>17552100</v>
      </c>
      <c r="F191" t="s">
        <v>376</v>
      </c>
      <c r="G191" t="s">
        <v>57</v>
      </c>
      <c r="H191" t="s">
        <v>30</v>
      </c>
      <c r="I191" t="s">
        <v>31</v>
      </c>
      <c r="J191" t="s">
        <v>32</v>
      </c>
    </row>
    <row r="192" spans="1:10" x14ac:dyDescent="0.25">
      <c r="A192" s="1">
        <v>44880</v>
      </c>
      <c r="B192" t="s">
        <v>363</v>
      </c>
      <c r="D192">
        <v>110000</v>
      </c>
      <c r="E192">
        <v>17662100</v>
      </c>
      <c r="F192" t="s">
        <v>377</v>
      </c>
      <c r="G192" t="s">
        <v>57</v>
      </c>
      <c r="H192" t="s">
        <v>378</v>
      </c>
      <c r="I192" t="s">
        <v>31</v>
      </c>
      <c r="J192" t="s">
        <v>32</v>
      </c>
    </row>
    <row r="193" spans="1:10" x14ac:dyDescent="0.25">
      <c r="A193" s="1">
        <v>44880</v>
      </c>
      <c r="B193" t="s">
        <v>379</v>
      </c>
      <c r="D193">
        <v>110000</v>
      </c>
      <c r="E193">
        <v>17772100</v>
      </c>
      <c r="F193" t="s">
        <v>380</v>
      </c>
      <c r="G193" t="s">
        <v>57</v>
      </c>
      <c r="H193" t="s">
        <v>378</v>
      </c>
      <c r="I193" t="s">
        <v>31</v>
      </c>
      <c r="J193" t="s">
        <v>32</v>
      </c>
    </row>
    <row r="194" spans="1:10" x14ac:dyDescent="0.25">
      <c r="A194" s="1">
        <v>44880</v>
      </c>
      <c r="B194" t="s">
        <v>282</v>
      </c>
      <c r="D194">
        <v>26000</v>
      </c>
      <c r="E194">
        <v>17798100</v>
      </c>
      <c r="F194" t="s">
        <v>175</v>
      </c>
      <c r="G194" t="s">
        <v>57</v>
      </c>
      <c r="H194" t="s">
        <v>381</v>
      </c>
      <c r="I194" t="s">
        <v>37</v>
      </c>
      <c r="J194" t="s">
        <v>203</v>
      </c>
    </row>
    <row r="195" spans="1:10" x14ac:dyDescent="0.25">
      <c r="A195" s="1">
        <v>44882</v>
      </c>
      <c r="B195" t="s">
        <v>382</v>
      </c>
      <c r="D195">
        <v>25000</v>
      </c>
      <c r="E195">
        <v>17823100</v>
      </c>
      <c r="F195" t="s">
        <v>166</v>
      </c>
      <c r="G195" t="s">
        <v>29</v>
      </c>
      <c r="H195" t="s">
        <v>36</v>
      </c>
      <c r="I195" t="s">
        <v>37</v>
      </c>
      <c r="J195" t="s">
        <v>130</v>
      </c>
    </row>
    <row r="196" spans="1:10" x14ac:dyDescent="0.25">
      <c r="A196" s="1">
        <v>44884</v>
      </c>
      <c r="B196" t="s">
        <v>383</v>
      </c>
      <c r="D196">
        <v>59000</v>
      </c>
      <c r="E196">
        <v>17882100</v>
      </c>
      <c r="F196" t="s">
        <v>193</v>
      </c>
      <c r="G196" t="s">
        <v>57</v>
      </c>
      <c r="H196" t="s">
        <v>36</v>
      </c>
      <c r="I196" t="s">
        <v>37</v>
      </c>
      <c r="J196" t="s">
        <v>130</v>
      </c>
    </row>
    <row r="197" spans="1:10" x14ac:dyDescent="0.25">
      <c r="A197" s="1">
        <v>44887</v>
      </c>
      <c r="B197" t="s">
        <v>384</v>
      </c>
      <c r="D197">
        <v>38000</v>
      </c>
      <c r="E197">
        <v>17920100</v>
      </c>
      <c r="F197" t="s">
        <v>199</v>
      </c>
      <c r="G197" t="s">
        <v>57</v>
      </c>
      <c r="H197" t="s">
        <v>95</v>
      </c>
      <c r="I197" t="s">
        <v>46</v>
      </c>
      <c r="J197" t="s">
        <v>130</v>
      </c>
    </row>
    <row r="198" spans="1:10" x14ac:dyDescent="0.25">
      <c r="A198" s="1">
        <v>44888</v>
      </c>
      <c r="B198" t="s">
        <v>345</v>
      </c>
      <c r="D198">
        <v>25000</v>
      </c>
      <c r="E198">
        <v>17945100</v>
      </c>
      <c r="F198" t="s">
        <v>213</v>
      </c>
      <c r="G198" t="s">
        <v>57</v>
      </c>
      <c r="H198" t="s">
        <v>207</v>
      </c>
      <c r="I198" t="s">
        <v>37</v>
      </c>
      <c r="J198" t="s">
        <v>130</v>
      </c>
    </row>
    <row r="199" spans="1:10" x14ac:dyDescent="0.25">
      <c r="A199" s="1">
        <v>44888</v>
      </c>
      <c r="B199" t="s">
        <v>346</v>
      </c>
      <c r="D199">
        <v>25000</v>
      </c>
      <c r="E199">
        <v>17970100</v>
      </c>
      <c r="F199" t="s">
        <v>213</v>
      </c>
      <c r="G199" t="s">
        <v>57</v>
      </c>
      <c r="H199" t="s">
        <v>207</v>
      </c>
      <c r="I199" t="s">
        <v>37</v>
      </c>
      <c r="J199" t="s">
        <v>130</v>
      </c>
    </row>
    <row r="200" spans="1:10" x14ac:dyDescent="0.25">
      <c r="A200" s="1">
        <v>44888</v>
      </c>
      <c r="B200" t="s">
        <v>347</v>
      </c>
      <c r="D200">
        <v>25000</v>
      </c>
      <c r="E200">
        <v>17995100</v>
      </c>
      <c r="F200" t="s">
        <v>213</v>
      </c>
      <c r="G200" t="s">
        <v>57</v>
      </c>
      <c r="H200" t="s">
        <v>207</v>
      </c>
      <c r="I200" t="s">
        <v>37</v>
      </c>
      <c r="J200" t="s">
        <v>130</v>
      </c>
    </row>
    <row r="201" spans="1:10" x14ac:dyDescent="0.25">
      <c r="A201" s="1">
        <v>44893</v>
      </c>
      <c r="B201" t="s">
        <v>385</v>
      </c>
      <c r="D201">
        <v>110000</v>
      </c>
      <c r="E201">
        <v>18105100</v>
      </c>
      <c r="F201" t="s">
        <v>386</v>
      </c>
      <c r="G201" t="s">
        <v>57</v>
      </c>
      <c r="H201" t="s">
        <v>36</v>
      </c>
      <c r="I201" t="s">
        <v>37</v>
      </c>
      <c r="J201" t="s">
        <v>32</v>
      </c>
    </row>
    <row r="202" spans="1:10" x14ac:dyDescent="0.25">
      <c r="A202" s="1">
        <v>44893</v>
      </c>
      <c r="B202" t="s">
        <v>81</v>
      </c>
      <c r="D202">
        <v>59000</v>
      </c>
      <c r="E202">
        <v>18164100</v>
      </c>
      <c r="F202" t="s">
        <v>186</v>
      </c>
      <c r="G202" t="s">
        <v>57</v>
      </c>
      <c r="H202" t="s">
        <v>36</v>
      </c>
      <c r="I202" t="s">
        <v>37</v>
      </c>
      <c r="J202" t="s">
        <v>130</v>
      </c>
    </row>
    <row r="203" spans="1:10" x14ac:dyDescent="0.25">
      <c r="A203" s="1">
        <v>44893</v>
      </c>
      <c r="B203" t="s">
        <v>290</v>
      </c>
      <c r="D203">
        <v>59000</v>
      </c>
      <c r="E203">
        <v>18223100</v>
      </c>
      <c r="F203" t="s">
        <v>186</v>
      </c>
      <c r="G203" t="s">
        <v>57</v>
      </c>
      <c r="H203" t="s">
        <v>36</v>
      </c>
      <c r="I203" t="s">
        <v>37</v>
      </c>
      <c r="J203" t="s">
        <v>130</v>
      </c>
    </row>
    <row r="204" spans="1:10" x14ac:dyDescent="0.25">
      <c r="A204" s="1">
        <v>44893</v>
      </c>
      <c r="B204" t="s">
        <v>292</v>
      </c>
      <c r="D204">
        <v>59000</v>
      </c>
      <c r="E204">
        <v>18282100</v>
      </c>
      <c r="F204" t="s">
        <v>186</v>
      </c>
      <c r="G204" t="s">
        <v>57</v>
      </c>
      <c r="H204" t="s">
        <v>36</v>
      </c>
      <c r="I204" t="s">
        <v>37</v>
      </c>
      <c r="J204" t="s">
        <v>130</v>
      </c>
    </row>
    <row r="205" spans="1:10" x14ac:dyDescent="0.25">
      <c r="A205" s="1">
        <v>44893</v>
      </c>
      <c r="B205" t="s">
        <v>184</v>
      </c>
      <c r="D205">
        <v>25000</v>
      </c>
      <c r="E205">
        <v>18307100</v>
      </c>
      <c r="F205" t="s">
        <v>98</v>
      </c>
      <c r="G205" t="s">
        <v>57</v>
      </c>
      <c r="H205" t="s">
        <v>50</v>
      </c>
      <c r="I205" t="s">
        <v>46</v>
      </c>
      <c r="J205" t="s">
        <v>130</v>
      </c>
    </row>
    <row r="206" spans="1:10" x14ac:dyDescent="0.25">
      <c r="A206" s="1">
        <v>44893</v>
      </c>
      <c r="B206" t="s">
        <v>78</v>
      </c>
      <c r="D206">
        <v>25000</v>
      </c>
      <c r="E206">
        <v>18332100</v>
      </c>
      <c r="F206" t="s">
        <v>188</v>
      </c>
      <c r="G206" t="s">
        <v>57</v>
      </c>
      <c r="H206" t="s">
        <v>95</v>
      </c>
      <c r="I206" t="s">
        <v>46</v>
      </c>
      <c r="J206" t="s">
        <v>130</v>
      </c>
    </row>
    <row r="207" spans="1:10" x14ac:dyDescent="0.25">
      <c r="A207" s="1">
        <v>44894</v>
      </c>
      <c r="B207" t="s">
        <v>387</v>
      </c>
      <c r="D207">
        <v>25000</v>
      </c>
      <c r="E207">
        <v>18357100</v>
      </c>
      <c r="F207" t="s">
        <v>151</v>
      </c>
      <c r="G207" t="s">
        <v>57</v>
      </c>
      <c r="H207" t="s">
        <v>41</v>
      </c>
      <c r="I207" t="s">
        <v>31</v>
      </c>
      <c r="J207" t="s">
        <v>130</v>
      </c>
    </row>
    <row r="208" spans="1:10" x14ac:dyDescent="0.25">
      <c r="A208" s="1">
        <v>44895</v>
      </c>
      <c r="B208" t="s">
        <v>388</v>
      </c>
      <c r="D208">
        <v>182000</v>
      </c>
      <c r="E208">
        <v>18539100</v>
      </c>
      <c r="F208" t="s">
        <v>389</v>
      </c>
      <c r="G208" t="s">
        <v>29</v>
      </c>
      <c r="H208" t="s">
        <v>64</v>
      </c>
      <c r="I208" t="s">
        <v>37</v>
      </c>
      <c r="J208" t="s">
        <v>32</v>
      </c>
    </row>
    <row r="209" spans="1:10" x14ac:dyDescent="0.25">
      <c r="A209" s="1">
        <v>44895</v>
      </c>
      <c r="B209" t="s">
        <v>390</v>
      </c>
      <c r="D209">
        <v>182000</v>
      </c>
      <c r="E209">
        <v>18721100</v>
      </c>
      <c r="F209" t="s">
        <v>389</v>
      </c>
      <c r="G209" t="s">
        <v>29</v>
      </c>
      <c r="H209" t="s">
        <v>64</v>
      </c>
      <c r="I209" t="s">
        <v>37</v>
      </c>
      <c r="J209" t="s">
        <v>32</v>
      </c>
    </row>
    <row r="210" spans="1:10" x14ac:dyDescent="0.25">
      <c r="A210" s="1">
        <v>44895</v>
      </c>
      <c r="B210" t="s">
        <v>391</v>
      </c>
      <c r="D210">
        <v>182000</v>
      </c>
      <c r="E210">
        <v>18903100</v>
      </c>
      <c r="F210" t="s">
        <v>389</v>
      </c>
      <c r="G210" t="s">
        <v>29</v>
      </c>
      <c r="H210" t="s">
        <v>64</v>
      </c>
      <c r="I210" t="s">
        <v>37</v>
      </c>
      <c r="J210" t="s">
        <v>32</v>
      </c>
    </row>
    <row r="211" spans="1:10" x14ac:dyDescent="0.25">
      <c r="A211" s="1">
        <v>44895</v>
      </c>
      <c r="B211" t="s">
        <v>392</v>
      </c>
      <c r="D211">
        <v>182000</v>
      </c>
      <c r="E211">
        <v>19085100</v>
      </c>
      <c r="F211" t="s">
        <v>389</v>
      </c>
      <c r="G211" t="s">
        <v>29</v>
      </c>
      <c r="H211" t="s">
        <v>64</v>
      </c>
      <c r="I211" t="s">
        <v>37</v>
      </c>
      <c r="J211" t="s">
        <v>32</v>
      </c>
    </row>
    <row r="212" spans="1:10" x14ac:dyDescent="0.25">
      <c r="A212" s="1">
        <v>44895</v>
      </c>
      <c r="B212" t="s">
        <v>393</v>
      </c>
      <c r="D212">
        <v>182000</v>
      </c>
      <c r="E212">
        <v>19267100</v>
      </c>
      <c r="F212" t="s">
        <v>389</v>
      </c>
      <c r="G212" t="s">
        <v>29</v>
      </c>
      <c r="H212" t="s">
        <v>64</v>
      </c>
      <c r="I212" t="s">
        <v>37</v>
      </c>
      <c r="J212" t="s">
        <v>32</v>
      </c>
    </row>
    <row r="213" spans="1:10" x14ac:dyDescent="0.25">
      <c r="A213" s="1">
        <v>44895</v>
      </c>
      <c r="B213" t="s">
        <v>394</v>
      </c>
      <c r="D213">
        <v>182000</v>
      </c>
      <c r="E213">
        <v>19449100</v>
      </c>
      <c r="F213" t="s">
        <v>389</v>
      </c>
      <c r="G213" t="s">
        <v>29</v>
      </c>
      <c r="H213" t="s">
        <v>64</v>
      </c>
      <c r="I213" t="s">
        <v>37</v>
      </c>
      <c r="J213" t="s">
        <v>32</v>
      </c>
    </row>
    <row r="214" spans="1:10" x14ac:dyDescent="0.25">
      <c r="A214" s="1">
        <v>44895</v>
      </c>
      <c r="B214" t="s">
        <v>395</v>
      </c>
      <c r="D214">
        <v>332000</v>
      </c>
      <c r="E214">
        <v>19781100</v>
      </c>
      <c r="F214" t="s">
        <v>389</v>
      </c>
      <c r="G214" t="s">
        <v>29</v>
      </c>
      <c r="H214" t="s">
        <v>64</v>
      </c>
      <c r="I214" t="s">
        <v>37</v>
      </c>
      <c r="J214" t="s">
        <v>32</v>
      </c>
    </row>
    <row r="215" spans="1:10" x14ac:dyDescent="0.25">
      <c r="A215" s="1">
        <v>44895</v>
      </c>
      <c r="B215" t="s">
        <v>396</v>
      </c>
      <c r="D215">
        <v>25000</v>
      </c>
      <c r="E215">
        <v>19806100</v>
      </c>
      <c r="F215" t="s">
        <v>225</v>
      </c>
      <c r="G215" t="s">
        <v>57</v>
      </c>
      <c r="H215" t="s">
        <v>155</v>
      </c>
      <c r="I215" t="s">
        <v>46</v>
      </c>
      <c r="J215" t="s">
        <v>130</v>
      </c>
    </row>
    <row r="216" spans="1:10" x14ac:dyDescent="0.25">
      <c r="A216" s="1">
        <v>44896</v>
      </c>
      <c r="B216" t="s">
        <v>397</v>
      </c>
      <c r="D216">
        <v>38000</v>
      </c>
      <c r="E216">
        <v>19844100</v>
      </c>
      <c r="F216" t="s">
        <v>169</v>
      </c>
      <c r="G216" t="s">
        <v>29</v>
      </c>
      <c r="H216" t="s">
        <v>30</v>
      </c>
      <c r="I216" t="s">
        <v>31</v>
      </c>
      <c r="J216" t="s">
        <v>130</v>
      </c>
    </row>
    <row r="217" spans="1:10" x14ac:dyDescent="0.25">
      <c r="A217" s="1">
        <v>44896</v>
      </c>
      <c r="B217" t="s">
        <v>398</v>
      </c>
      <c r="C217" t="s">
        <v>330</v>
      </c>
      <c r="D217">
        <v>49000</v>
      </c>
      <c r="E217">
        <v>19893100</v>
      </c>
      <c r="F217" t="s">
        <v>147</v>
      </c>
      <c r="G217" t="s">
        <v>57</v>
      </c>
      <c r="H217" t="s">
        <v>36</v>
      </c>
      <c r="I217" t="s">
        <v>37</v>
      </c>
      <c r="J217" t="s">
        <v>130</v>
      </c>
    </row>
    <row r="218" spans="1:10" x14ac:dyDescent="0.25">
      <c r="A218" s="1">
        <v>44896</v>
      </c>
      <c r="B218" t="s">
        <v>399</v>
      </c>
      <c r="D218">
        <v>110000</v>
      </c>
      <c r="E218">
        <v>19993100</v>
      </c>
      <c r="F218" t="s">
        <v>400</v>
      </c>
      <c r="G218" t="s">
        <v>29</v>
      </c>
      <c r="H218" t="s">
        <v>30</v>
      </c>
      <c r="I218" t="s">
        <v>31</v>
      </c>
      <c r="J218" t="s">
        <v>32</v>
      </c>
    </row>
    <row r="219" spans="1:10" x14ac:dyDescent="0.25">
      <c r="A219" s="1">
        <v>44902</v>
      </c>
      <c r="B219" t="s">
        <v>231</v>
      </c>
      <c r="D219">
        <v>38000</v>
      </c>
      <c r="E219">
        <v>20031100</v>
      </c>
      <c r="F219" t="s">
        <v>104</v>
      </c>
      <c r="G219" t="s">
        <v>57</v>
      </c>
      <c r="H219" t="s">
        <v>45</v>
      </c>
      <c r="I219" t="s">
        <v>46</v>
      </c>
      <c r="J219" t="s">
        <v>130</v>
      </c>
    </row>
    <row r="220" spans="1:10" x14ac:dyDescent="0.25">
      <c r="A220" s="1">
        <v>44903</v>
      </c>
      <c r="B220" t="s">
        <v>401</v>
      </c>
      <c r="D220">
        <v>25000</v>
      </c>
      <c r="E220">
        <v>20056100</v>
      </c>
      <c r="F220" t="s">
        <v>160</v>
      </c>
      <c r="G220" t="s">
        <v>29</v>
      </c>
      <c r="H220" t="s">
        <v>30</v>
      </c>
      <c r="I220" t="s">
        <v>31</v>
      </c>
      <c r="J220" t="s">
        <v>130</v>
      </c>
    </row>
    <row r="221" spans="1:10" x14ac:dyDescent="0.25">
      <c r="A221" s="1">
        <v>44904</v>
      </c>
      <c r="B221" t="s">
        <v>285</v>
      </c>
      <c r="D221">
        <v>38000</v>
      </c>
      <c r="E221">
        <v>20094100</v>
      </c>
      <c r="F221" t="s">
        <v>259</v>
      </c>
      <c r="G221" t="s">
        <v>29</v>
      </c>
      <c r="H221" t="s">
        <v>30</v>
      </c>
      <c r="I221" t="s">
        <v>31</v>
      </c>
      <c r="J221" t="s">
        <v>130</v>
      </c>
    </row>
    <row r="222" spans="1:10" x14ac:dyDescent="0.25">
      <c r="A222" s="1">
        <v>44904</v>
      </c>
      <c r="B222" t="s">
        <v>161</v>
      </c>
      <c r="D222">
        <v>25000</v>
      </c>
      <c r="E222">
        <v>20119100</v>
      </c>
      <c r="F222" t="s">
        <v>67</v>
      </c>
      <c r="G222" t="s">
        <v>29</v>
      </c>
      <c r="H222" t="s">
        <v>30</v>
      </c>
      <c r="I222" t="s">
        <v>31</v>
      </c>
      <c r="J222" t="s">
        <v>130</v>
      </c>
    </row>
    <row r="223" spans="1:10" x14ac:dyDescent="0.25">
      <c r="A223" s="1">
        <v>44905</v>
      </c>
      <c r="B223" t="s">
        <v>402</v>
      </c>
      <c r="D223">
        <v>110000</v>
      </c>
      <c r="E223">
        <v>20229100</v>
      </c>
      <c r="F223" t="s">
        <v>403</v>
      </c>
      <c r="G223" t="s">
        <v>57</v>
      </c>
      <c r="H223" t="s">
        <v>50</v>
      </c>
      <c r="I223" t="s">
        <v>46</v>
      </c>
      <c r="J223" t="s">
        <v>32</v>
      </c>
    </row>
    <row r="224" spans="1:10" x14ac:dyDescent="0.25">
      <c r="A224" s="1">
        <v>44907</v>
      </c>
      <c r="B224" t="s">
        <v>255</v>
      </c>
      <c r="D224">
        <v>25000</v>
      </c>
      <c r="E224">
        <v>20254100</v>
      </c>
      <c r="F224" t="s">
        <v>183</v>
      </c>
      <c r="G224" t="s">
        <v>29</v>
      </c>
      <c r="H224" t="s">
        <v>36</v>
      </c>
      <c r="I224" t="s">
        <v>37</v>
      </c>
      <c r="J224" t="s">
        <v>130</v>
      </c>
    </row>
    <row r="225" spans="1:10" x14ac:dyDescent="0.25">
      <c r="A225" s="1">
        <v>44907</v>
      </c>
      <c r="B225" t="s">
        <v>374</v>
      </c>
      <c r="D225">
        <v>25000</v>
      </c>
      <c r="E225">
        <v>20279100</v>
      </c>
      <c r="F225" t="s">
        <v>183</v>
      </c>
      <c r="G225" t="s">
        <v>29</v>
      </c>
      <c r="H225" t="s">
        <v>36</v>
      </c>
      <c r="I225" t="s">
        <v>37</v>
      </c>
      <c r="J225" t="s">
        <v>130</v>
      </c>
    </row>
    <row r="226" spans="1:10" x14ac:dyDescent="0.25">
      <c r="A226" s="1">
        <v>44909</v>
      </c>
      <c r="B226" t="s">
        <v>404</v>
      </c>
      <c r="D226">
        <v>110000</v>
      </c>
      <c r="E226">
        <v>20389100</v>
      </c>
      <c r="F226" t="s">
        <v>405</v>
      </c>
      <c r="G226" t="s">
        <v>57</v>
      </c>
      <c r="H226" t="s">
        <v>50</v>
      </c>
      <c r="I226" t="s">
        <v>46</v>
      </c>
      <c r="J226" t="s">
        <v>32</v>
      </c>
    </row>
    <row r="227" spans="1:10" x14ac:dyDescent="0.25">
      <c r="A227" s="1">
        <v>44909</v>
      </c>
      <c r="B227" t="s">
        <v>406</v>
      </c>
      <c r="D227">
        <v>25000</v>
      </c>
      <c r="E227">
        <v>20414100</v>
      </c>
      <c r="F227" t="s">
        <v>49</v>
      </c>
      <c r="G227" t="s">
        <v>29</v>
      </c>
      <c r="H227" t="s">
        <v>50</v>
      </c>
      <c r="I227" t="s">
        <v>46</v>
      </c>
      <c r="J227" t="s">
        <v>130</v>
      </c>
    </row>
    <row r="228" spans="1:10" x14ac:dyDescent="0.25">
      <c r="A228" s="1">
        <v>44909</v>
      </c>
      <c r="B228" t="s">
        <v>181</v>
      </c>
      <c r="D228">
        <v>25000</v>
      </c>
      <c r="E228">
        <v>20439100</v>
      </c>
      <c r="F228" t="s">
        <v>49</v>
      </c>
      <c r="G228" t="s">
        <v>29</v>
      </c>
      <c r="H228" t="s">
        <v>50</v>
      </c>
      <c r="I228" t="s">
        <v>46</v>
      </c>
      <c r="J228" t="s">
        <v>130</v>
      </c>
    </row>
    <row r="229" spans="1:10" x14ac:dyDescent="0.25">
      <c r="A229" s="1">
        <v>44911</v>
      </c>
      <c r="B229" t="s">
        <v>407</v>
      </c>
      <c r="D229">
        <v>110000</v>
      </c>
      <c r="E229">
        <v>20549100</v>
      </c>
      <c r="F229" t="s">
        <v>408</v>
      </c>
      <c r="G229" t="s">
        <v>29</v>
      </c>
      <c r="H229" t="s">
        <v>30</v>
      </c>
      <c r="I229" t="s">
        <v>409</v>
      </c>
      <c r="J229" t="s">
        <v>32</v>
      </c>
    </row>
    <row r="230" spans="1:10" x14ac:dyDescent="0.25">
      <c r="A230" s="1">
        <v>44911</v>
      </c>
      <c r="B230" t="s">
        <v>410</v>
      </c>
      <c r="D230">
        <v>110000</v>
      </c>
      <c r="E230">
        <v>20659100</v>
      </c>
      <c r="F230" t="s">
        <v>411</v>
      </c>
      <c r="G230" t="s">
        <v>29</v>
      </c>
      <c r="H230" t="s">
        <v>50</v>
      </c>
      <c r="I230" t="s">
        <v>46</v>
      </c>
      <c r="J230" t="s">
        <v>32</v>
      </c>
    </row>
    <row r="231" spans="1:10" x14ac:dyDescent="0.25">
      <c r="A231" s="1">
        <v>44912</v>
      </c>
      <c r="B231" t="s">
        <v>412</v>
      </c>
      <c r="D231">
        <v>49000</v>
      </c>
      <c r="E231">
        <v>20708100</v>
      </c>
      <c r="F231" t="s">
        <v>183</v>
      </c>
      <c r="G231" t="s">
        <v>29</v>
      </c>
      <c r="H231" t="s">
        <v>36</v>
      </c>
      <c r="I231" t="s">
        <v>37</v>
      </c>
      <c r="J231" t="s">
        <v>130</v>
      </c>
    </row>
    <row r="232" spans="1:10" x14ac:dyDescent="0.25">
      <c r="A232" s="1">
        <v>44914</v>
      </c>
      <c r="B232" t="s">
        <v>413</v>
      </c>
      <c r="D232">
        <v>25000</v>
      </c>
      <c r="E232">
        <v>20733100</v>
      </c>
      <c r="F232" t="s">
        <v>113</v>
      </c>
      <c r="G232" t="s">
        <v>57</v>
      </c>
      <c r="H232" t="s">
        <v>36</v>
      </c>
      <c r="I232" t="s">
        <v>37</v>
      </c>
      <c r="J232" t="s">
        <v>130</v>
      </c>
    </row>
    <row r="233" spans="1:10" x14ac:dyDescent="0.25">
      <c r="A233" s="1">
        <v>44914</v>
      </c>
      <c r="B233" t="s">
        <v>414</v>
      </c>
      <c r="D233">
        <v>25000</v>
      </c>
      <c r="E233">
        <v>20758100</v>
      </c>
      <c r="F233" t="s">
        <v>113</v>
      </c>
      <c r="G233" t="s">
        <v>57</v>
      </c>
      <c r="H233" t="s">
        <v>36</v>
      </c>
      <c r="I233" t="s">
        <v>37</v>
      </c>
      <c r="J233" t="s">
        <v>130</v>
      </c>
    </row>
    <row r="234" spans="1:10" x14ac:dyDescent="0.25">
      <c r="A234" s="1">
        <v>44914</v>
      </c>
      <c r="B234" t="s">
        <v>415</v>
      </c>
      <c r="D234">
        <v>25000</v>
      </c>
      <c r="E234">
        <v>20783100</v>
      </c>
      <c r="F234" t="s">
        <v>113</v>
      </c>
      <c r="G234" t="s">
        <v>57</v>
      </c>
      <c r="H234" t="s">
        <v>36</v>
      </c>
      <c r="I234" t="s">
        <v>37</v>
      </c>
      <c r="J234" t="s">
        <v>130</v>
      </c>
    </row>
    <row r="235" spans="1:10" x14ac:dyDescent="0.25">
      <c r="A235" s="1">
        <v>44914</v>
      </c>
      <c r="B235" t="s">
        <v>302</v>
      </c>
      <c r="D235">
        <v>25000</v>
      </c>
      <c r="E235">
        <v>20808100</v>
      </c>
      <c r="F235" t="s">
        <v>180</v>
      </c>
      <c r="G235" t="s">
        <v>57</v>
      </c>
      <c r="H235" t="s">
        <v>41</v>
      </c>
      <c r="I235" t="s">
        <v>31</v>
      </c>
      <c r="J235" t="s">
        <v>130</v>
      </c>
    </row>
    <row r="236" spans="1:10" x14ac:dyDescent="0.25">
      <c r="A236" s="1">
        <v>44914</v>
      </c>
      <c r="B236" t="s">
        <v>416</v>
      </c>
      <c r="D236">
        <v>25000</v>
      </c>
      <c r="E236">
        <v>20833100</v>
      </c>
      <c r="F236" t="s">
        <v>234</v>
      </c>
      <c r="G236" t="s">
        <v>29</v>
      </c>
      <c r="H236" t="s">
        <v>36</v>
      </c>
      <c r="I236" t="s">
        <v>37</v>
      </c>
      <c r="J236" t="s">
        <v>130</v>
      </c>
    </row>
    <row r="237" spans="1:10" x14ac:dyDescent="0.25">
      <c r="A237" s="1">
        <v>44915</v>
      </c>
      <c r="B237" t="s">
        <v>412</v>
      </c>
      <c r="D237">
        <v>25000</v>
      </c>
      <c r="E237">
        <v>20858100</v>
      </c>
      <c r="F237" t="s">
        <v>53</v>
      </c>
      <c r="G237" t="s">
        <v>29</v>
      </c>
      <c r="H237" t="s">
        <v>50</v>
      </c>
      <c r="I237" t="s">
        <v>46</v>
      </c>
      <c r="J237" t="s">
        <v>130</v>
      </c>
    </row>
    <row r="238" spans="1:10" x14ac:dyDescent="0.25">
      <c r="A238" s="1">
        <v>44916</v>
      </c>
      <c r="B238" t="s">
        <v>417</v>
      </c>
      <c r="D238">
        <v>59000</v>
      </c>
      <c r="E238">
        <v>20917100</v>
      </c>
      <c r="F238" t="s">
        <v>193</v>
      </c>
      <c r="G238" t="s">
        <v>57</v>
      </c>
      <c r="H238" t="s">
        <v>36</v>
      </c>
      <c r="I238" t="s">
        <v>37</v>
      </c>
      <c r="J238" t="s">
        <v>130</v>
      </c>
    </row>
    <row r="239" spans="1:10" x14ac:dyDescent="0.25">
      <c r="A239" s="1">
        <v>44917</v>
      </c>
      <c r="B239" t="s">
        <v>418</v>
      </c>
      <c r="D239">
        <v>772000</v>
      </c>
      <c r="E239">
        <v>21689100</v>
      </c>
      <c r="F239" t="s">
        <v>389</v>
      </c>
      <c r="G239" t="s">
        <v>29</v>
      </c>
      <c r="H239" t="s">
        <v>36</v>
      </c>
      <c r="I239" t="s">
        <v>37</v>
      </c>
      <c r="J239" t="s">
        <v>419</v>
      </c>
    </row>
    <row r="240" spans="1:10" x14ac:dyDescent="0.25">
      <c r="A240" s="1">
        <v>44923</v>
      </c>
      <c r="B240" t="s">
        <v>420</v>
      </c>
      <c r="D240">
        <v>110000</v>
      </c>
      <c r="E240">
        <v>21799100</v>
      </c>
      <c r="F240" t="s">
        <v>421</v>
      </c>
      <c r="G240" t="s">
        <v>57</v>
      </c>
      <c r="H240" t="s">
        <v>36</v>
      </c>
      <c r="I240" t="s">
        <v>46</v>
      </c>
      <c r="J240" t="s">
        <v>32</v>
      </c>
    </row>
    <row r="241" spans="1:10" x14ac:dyDescent="0.25">
      <c r="A241" s="1">
        <v>44923</v>
      </c>
      <c r="B241" t="s">
        <v>422</v>
      </c>
      <c r="D241">
        <v>25000</v>
      </c>
      <c r="E241">
        <v>21824100</v>
      </c>
      <c r="F241" t="s">
        <v>151</v>
      </c>
      <c r="G241" t="s">
        <v>57</v>
      </c>
      <c r="H241" t="s">
        <v>41</v>
      </c>
      <c r="I241" t="s">
        <v>31</v>
      </c>
      <c r="J241" t="s">
        <v>130</v>
      </c>
    </row>
    <row r="242" spans="1:10" x14ac:dyDescent="0.25">
      <c r="A242" s="1">
        <v>44924</v>
      </c>
      <c r="B242" t="s">
        <v>383</v>
      </c>
      <c r="D242">
        <v>25000</v>
      </c>
      <c r="E242">
        <v>21849100</v>
      </c>
      <c r="F242" t="s">
        <v>83</v>
      </c>
      <c r="G242" t="s">
        <v>29</v>
      </c>
      <c r="H242" t="s">
        <v>84</v>
      </c>
      <c r="I242" t="s">
        <v>46</v>
      </c>
      <c r="J242" t="s">
        <v>130</v>
      </c>
    </row>
    <row r="243" spans="1:10" x14ac:dyDescent="0.25">
      <c r="A243" s="1">
        <v>44924</v>
      </c>
      <c r="B243" t="s">
        <v>417</v>
      </c>
      <c r="D243">
        <v>25000</v>
      </c>
      <c r="E243">
        <v>21874100</v>
      </c>
      <c r="F243" t="s">
        <v>83</v>
      </c>
      <c r="G243" t="s">
        <v>29</v>
      </c>
      <c r="H243" t="s">
        <v>84</v>
      </c>
      <c r="I243" t="s">
        <v>46</v>
      </c>
      <c r="J243" t="s">
        <v>130</v>
      </c>
    </row>
    <row r="244" spans="1:10" x14ac:dyDescent="0.25">
      <c r="A244" s="1">
        <v>44924</v>
      </c>
      <c r="B244" t="s">
        <v>423</v>
      </c>
      <c r="D244">
        <v>25000</v>
      </c>
      <c r="E244">
        <v>21899100</v>
      </c>
      <c r="F244" t="s">
        <v>83</v>
      </c>
      <c r="G244" t="s">
        <v>29</v>
      </c>
      <c r="H244" t="s">
        <v>84</v>
      </c>
      <c r="I244" t="s">
        <v>46</v>
      </c>
      <c r="J244" t="s">
        <v>130</v>
      </c>
    </row>
    <row r="245" spans="1:10" x14ac:dyDescent="0.25">
      <c r="A245" s="1">
        <v>44926</v>
      </c>
      <c r="B245" t="s">
        <v>424</v>
      </c>
      <c r="D245">
        <v>110000</v>
      </c>
      <c r="E245">
        <v>22009100</v>
      </c>
      <c r="F245" t="s">
        <v>425</v>
      </c>
      <c r="G245" t="s">
        <v>57</v>
      </c>
      <c r="H245" t="s">
        <v>155</v>
      </c>
      <c r="I245" t="s">
        <v>46</v>
      </c>
      <c r="J245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h M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M N D b b R h 3 F t 9 K F + s A M A A A D / / w M A U E s D B B Q A A g A I A A A A I Q A I a e H T Q Q M A A K Q h A A A T A A A A R m 9 y b X V s Y X M v U 2 V j d G l v b j E u b e x Z a 2 / a M B T 9 j t T / Y G V f g h Q h E m j X P Z h E A 1 v R J l q R V N M E q D K J G V E T u 3 J M S 4 X 4 7 3 M e k B B i t n b t y i Q j J N C 5 f t x 7 f c / x J Y T I Y R 7 B w E o + 9 Q + V S j i D F L n g j R I y y F C A M A N k C t q O Q + a Y K a A F f M S O K o C / L D K n D u J I d + E g v / a d 0 J s J I T f q Z 8 9 H N Z N g x u e G q m K + H 1 2 F i I a j K 6 s 7 G H X I P f Y J d M O R d d G + N u q G U V v 4 4 U K p a g D P f V 8 D j M 5 R V U t 2 K H f i 2 p o h F L u S e L A c 9 v i Y V r n D 2 l c P u y 0 l m T J e D T u Q w f F m + U t K A s J 4 u O c I u t z H a F E b T r j / q S X F 1 b 2 e a G C Y D m / 7 v u V A H 9 K w F c U x z g I x Z x D / 5 B v Z D 7 c o 2 8 W m E I d T Q g O T + P M A R 8 Z o r x 2 3 t O V S s R f c d 8 Q 3 Y 3 w U c P n 3 l Q a W S g e F D v V u o + N b 2 x h a s N j G 3 S E O L D c F S X p A D 7 O T Z i 3 a O c b P u P f Y Q b u G N G T Q 6 + y s Z Z 6 3 + / 3 u t x 3 c s t t 2 d w c d d L / 0 L v q 7 g 6 / O L H P Q u 7 S 5 E d g / L n c n J j n S 9 b U B 4 o c 8 b g j w h g B v C v B j A X 4 i w N 8 K 8 F M B / q 4 c N + o C X B C v I Y j X E M R r C O I 1 B P E a W / G u s k r m 9 G Y o k o g B u c 8 R x k I + F 5 E I U w v V r g E E n R l Q h 0 k F j 8 H H T z H X q 9 W j i o f L l / 2 d E A H V q D 6 3 G O k h A z P o T w F X p Y Z U p X + o S u v K 2 4 h S j O J 5 M E G 0 o E p F i 5 Q l K U u H J E u N Z 5 c l A 7 t S l q Q s S V m S s v R 0 W W q + a L f U l L L 0 m r I k / A k n V U m q 0 i G r 0 v G L N k t S l a Q q S V W S q i R W p S k f C z b 0 K 9 e i x A e T B B M P I 3 U p e C 6 u 7 X t O p e 3 7 t a j t 6 9 m 0 f d K Z y 9 w A B e S O h 3 T B Z o i C J M 2 h X k x h i q t J b F q O + A W u b 9 M 7 o 3 S O x N u s z R F 1 w 8 2 M j i U M X G 2 d k M B 9 8 V G J H / / J 4 3 q Z 4 9 r 4 3 n Z d 7 n k P u 2 i R O c z B G E l c V o U R 8 s W T m R r Q 4 3 d 2 S e S z Q 6 g b E z a d l + 2 T m t a Z 2 f a G Z 2 i 9 + A F V d j G W r K i j k r 7 e l M v p n k 7 I n F P K h 2 w a o u p y 2 I c B a i m F J a I 2 J O 2 T x k / p D 9 a V V t Y S M C / 4 g 7 b g / / t X K e S x + b 6 X B Z t c S v l D 3 M r g P l F q S F E 6 3 D t k m y t 6 / e / 5 p t c l 4 R 5 H u E f f I 4 V 2 7 9 V v j 1 e 4 L 3 4 B A A D / / w M A U E s B A i 0 A F A A G A A g A A A A h A C r d q k D S A A A A N w E A A B M A A A A A A A A A A A A A A A A A A A A A A F t D b 2 5 0 Z W 5 0 X 1 R 5 c G V z X S 5 4 b W x Q S w E C L Q A U A A I A C A A A A C E A X j h M q a 0 A A A D 3 A A A A E g A A A A A A A A A A A A A A A A A L A w A A Q 2 9 u Z m l n L 1 B h Y 2 t h Z 2 U u e G 1 s U E s B A i 0 A F A A C A A g A A A A h A A h p 4 d N B A w A A p C E A A B M A A A A A A A A A A A A A A A A A 6 A M A A E Z v c m 1 1 b G F z L 1 N l Y 3 R p b 2 4 x L m 1 Q S w U G A A A A A A M A A w D C A A A A W g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P K A A A A A A A A c c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G F 0 Z W 1 l b n Q l M j B v Z i U y M E F j Y 2 9 1 b n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J U M T U 6 M T g 6 M D U u N j M z N D M x N V o i L z 4 8 R W 5 0 c n k g V H l w Z T 0 i R m l s b E N v b H V t b l R 5 c G V z I i B W Y W x 1 Z T 0 i c 0 N R W U d B d 0 1 H Q m d Z R 0 J n Q U F B Q U F B Q U F B Q U F B Q U F B Q U F B Q U F B P S I v P j x F b n R y e S B U e X B l P S J G a W x s Q 2 9 s d W 1 u T m F t Z X M i I F Z h b H V l P S J z W y Z x d W 9 0 O 1 R 4 R G F 0 Z S Z x d W 9 0 O y w m c X V v d D t E Z X N j c m l w d G l v b i Z x d W 9 0 O y w m c X V v d D t B b G x v Y 2 F 0 a W 9 u J n F 1 b 3 Q 7 L C Z x d W 9 0 O 0 F t b 3 V u d C Z x d W 9 0 O y w m c X V v d D t C Y W x h b m N l J n F 1 b 3 Q 7 L C Z x d W 9 0 O 0 F j Y 2 9 1 b n Q g S U Q m c X V v d D s s J n F 1 b 3 Q 7 Q 0 h B T k 5 F T C Z x d W 9 0 O y w m c X V v d D t T V E F U R S Z x d W 9 0 O y w m c X V v d D t S R U d J T 0 4 m c X V v d D s s J n F 1 b 3 Q 7 U 1 V C U 0 N S S V B U S U 9 O I F R Z U E U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k O G J k Y T M 1 L W N m M 2 M t N D M 2 N C 1 i Y z I 5 L T E y M j c 4 M D E 2 Z W Y 2 M y I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t Z W 5 0 I G 9 m I E F j Y 2 9 1 b n Q v Q X V 0 b 1 J l b W 9 2 Z W R D b 2 x 1 b W 5 z M S 5 7 V H h E Y X R l L D B 9 J n F 1 b 3 Q 7 L C Z x d W 9 0 O 1 N l Y 3 R p b 2 4 x L 3 N 0 Y X R l b W V u d C B v Z i B B Y 2 N v d W 5 0 L 0 F 1 d G 9 S Z W 1 v d m V k Q 2 9 s d W 1 u c z E u e 0 R l c 2 N y a X B 0 a W 9 u L D F 9 J n F 1 b 3 Q 7 L C Z x d W 9 0 O 1 N l Y 3 R p b 2 4 x L 3 N 0 Y X R l b W V u d C B v Z i B B Y 2 N v d W 5 0 L 0 F 1 d G 9 S Z W 1 v d m V k Q 2 9 s d W 1 u c z E u e 0 F s b G 9 j Y X R p b 2 4 s M n 0 m c X V v d D s s J n F 1 b 3 Q 7 U 2 V j d G l v b j E v c 3 R h d G V t Z W 5 0 I G 9 m I E F j Y 2 9 1 b n Q v Q X V 0 b 1 J l b W 9 2 Z W R D b 2 x 1 b W 5 z M S 5 7 Q W 1 v d W 5 0 L D N 9 J n F 1 b 3 Q 7 L C Z x d W 9 0 O 1 N l Y 3 R p b 2 4 x L 3 N 0 Y X R l b W V u d C B v Z i B B Y 2 N v d W 5 0 L 0 F 1 d G 9 S Z W 1 v d m V k Q 2 9 s d W 1 u c z E u e 0 J h b G F u Y 2 U s N H 0 m c X V v d D s s J n F 1 b 3 Q 7 U 2 V j d G l v b j E v c 3 R h d G V t Z W 5 0 I G 9 m I E F j Y 2 9 1 b n Q v Q X V 0 b 1 J l b W 9 2 Z W R D b 2 x 1 b W 5 z M S 5 7 Q W N j b 3 V u d C B J R C w 1 f S Z x d W 9 0 O y w m c X V v d D t T Z W N 0 a W 9 u M S 9 z d G F 0 Z W 1 l b n Q g b 2 Y g Q W N j b 3 V u d C 9 B d X R v U m V t b 3 Z l Z E N v b H V t b n M x L n t D S E F O T k V M L D Z 9 J n F 1 b 3 Q 7 L C Z x d W 9 0 O 1 N l Y 3 R p b 2 4 x L 3 N 0 Y X R l b W V u d C B v Z i B B Y 2 N v d W 5 0 L 0 F 1 d G 9 S Z W 1 v d m V k Q 2 9 s d W 1 u c z E u e 1 N U Q V R F L D d 9 J n F 1 b 3 Q 7 L C Z x d W 9 0 O 1 N l Y 3 R p b 2 4 x L 3 N 0 Y X R l b W V u d C B v Z i B B Y 2 N v d W 5 0 L 0 F 1 d G 9 S Z W 1 v d m V k Q 2 9 s d W 1 u c z E u e 1 J F R 0 l P T i w 4 f S Z x d W 9 0 O y w m c X V v d D t T Z W N 0 a W 9 u M S 9 z d G F 0 Z W 1 l b n Q g b 2 Y g Q W N j b 3 V u d C 9 B d X R v U m V t b 3 Z l Z E N v b H V t b n M x L n t T V U J T Q 1 J J U F R J T 0 4 g V F l Q R S w 5 f S Z x d W 9 0 O y w m c X V v d D t T Z W N 0 a W 9 u M S 9 z d G F 0 Z W 1 l b n Q g b 2 Y g Q W N j b 3 V u d C 9 B d X R v U m V t b 3 Z l Z E N v b H V t b n M x L n t D b 2 x 1 b W 4 x M S w x M H 0 m c X V v d D s s J n F 1 b 3 Q 7 U 2 V j d G l v b j E v c 3 R h d G V t Z W 5 0 I G 9 m I E F j Y 2 9 1 b n Q v Q X V 0 b 1 J l b W 9 2 Z W R D b 2 x 1 b W 5 z M S 5 7 Q 2 9 s d W 1 u M T I s M T F 9 J n F 1 b 3 Q 7 L C Z x d W 9 0 O 1 N l Y 3 R p b 2 4 x L 3 N 0 Y X R l b W V u d C B v Z i B B Y 2 N v d W 5 0 L 0 F 1 d G 9 S Z W 1 v d m V k Q 2 9 s d W 1 u c z E u e 0 N v b H V t b j E z L D E y f S Z x d W 9 0 O y w m c X V v d D t T Z W N 0 a W 9 u M S 9 z d G F 0 Z W 1 l b n Q g b 2 Y g Q W N j b 3 V u d C 9 B d X R v U m V t b 3 Z l Z E N v b H V t b n M x L n t D b 2 x 1 b W 4 x N C w x M 3 0 m c X V v d D s s J n F 1 b 3 Q 7 U 2 V j d G l v b j E v c 3 R h d G V t Z W 5 0 I G 9 m I E F j Y 2 9 1 b n Q v Q X V 0 b 1 J l b W 9 2 Z W R D b 2 x 1 b W 5 z M S 5 7 Q 2 9 s d W 1 u M T U s M T R 9 J n F 1 b 3 Q 7 L C Z x d W 9 0 O 1 N l Y 3 R p b 2 4 x L 3 N 0 Y X R l b W V u d C B v Z i B B Y 2 N v d W 5 0 L 0 F 1 d G 9 S Z W 1 v d m V k Q 2 9 s d W 1 u c z E u e 0 N v b H V t b j E 2 L D E 1 f S Z x d W 9 0 O y w m c X V v d D t T Z W N 0 a W 9 u M S 9 z d G F 0 Z W 1 l b n Q g b 2 Y g Q W N j b 3 V u d C 9 B d X R v U m V t b 3 Z l Z E N v b H V t b n M x L n t D b 2 x 1 b W 4 x N y w x N n 0 m c X V v d D s s J n F 1 b 3 Q 7 U 2 V j d G l v b j E v c 3 R h d G V t Z W 5 0 I G 9 m I E F j Y 2 9 1 b n Q v Q X V 0 b 1 J l b W 9 2 Z W R D b 2 x 1 b W 5 z M S 5 7 Q 2 9 s d W 1 u M T g s M T d 9 J n F 1 b 3 Q 7 L C Z x d W 9 0 O 1 N l Y 3 R p b 2 4 x L 3 N 0 Y X R l b W V u d C B v Z i B B Y 2 N v d W 5 0 L 0 F 1 d G 9 S Z W 1 v d m V k Q 2 9 s d W 1 u c z E u e 0 N v b H V t b j E 5 L D E 4 f S Z x d W 9 0 O y w m c X V v d D t T Z W N 0 a W 9 u M S 9 z d G F 0 Z W 1 l b n Q g b 2 Y g Q W N j b 3 V u d C 9 B d X R v U m V t b 3 Z l Z E N v b H V t b n M x L n t D b 2 x 1 b W 4 y M C w x O X 0 m c X V v d D s s J n F 1 b 3 Q 7 U 2 V j d G l v b j E v c 3 R h d G V t Z W 5 0 I G 9 m I E F j Y 2 9 1 b n Q v Q X V 0 b 1 J l b W 9 2 Z W R D b 2 x 1 b W 5 z M S 5 7 Q 2 9 s d W 1 u M j E s M j B 9 J n F 1 b 3 Q 7 L C Z x d W 9 0 O 1 N l Y 3 R p b 2 4 x L 3 N 0 Y X R l b W V u d C B v Z i B B Y 2 N v d W 5 0 L 0 F 1 d G 9 S Z W 1 v d m V k Q 2 9 s d W 1 u c z E u e 0 N v b H V t b j I y L D I x f S Z x d W 9 0 O y w m c X V v d D t T Z W N 0 a W 9 u M S 9 z d G F 0 Z W 1 l b n Q g b 2 Y g Q W N j b 3 V u d C 9 B d X R v U m V t b 3 Z l Z E N v b H V t b n M x L n t D b 2 x 1 b W 4 y M y w y M n 0 m c X V v d D s s J n F 1 b 3 Q 7 U 2 V j d G l v b j E v c 3 R h d G V t Z W 5 0 I G 9 m I E F j Y 2 9 1 b n Q v Q X V 0 b 1 J l b W 9 2 Z W R D b 2 x 1 b W 5 z M S 5 7 Q 2 9 s d W 1 u M j Q s M j N 9 J n F 1 b 3 Q 7 L C Z x d W 9 0 O 1 N l Y 3 R p b 2 4 x L 3 N 0 Y X R l b W V u d C B v Z i B B Y 2 N v d W 5 0 L 0 F 1 d G 9 S Z W 1 v d m V k Q 2 9 s d W 1 u c z E u e 0 N v b H V t b j I 1 L D I 0 f S Z x d W 9 0 O y w m c X V v d D t T Z W N 0 a W 9 u M S 9 z d G F 0 Z W 1 l b n Q g b 2 Y g Q W N j b 3 V u d C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3 N 0 Y X R l b W V u d C B v Z i B B Y 2 N v d W 5 0 L 0 F 1 d G 9 S Z W 1 v d m V k Q 2 9 s d W 1 u c z E u e 1 R 4 R G F 0 Z S w w f S Z x d W 9 0 O y w m c X V v d D t T Z W N 0 a W 9 u M S 9 z d G F 0 Z W 1 l b n Q g b 2 Y g Q W N j b 3 V u d C 9 B d X R v U m V t b 3 Z l Z E N v b H V t b n M x L n t E Z X N j c m l w d G l v b i w x f S Z x d W 9 0 O y w m c X V v d D t T Z W N 0 a W 9 u M S 9 z d G F 0 Z W 1 l b n Q g b 2 Y g Q W N j b 3 V u d C 9 B d X R v U m V t b 3 Z l Z E N v b H V t b n M x L n t B b G x v Y 2 F 0 a W 9 u L D J 9 J n F 1 b 3 Q 7 L C Z x d W 9 0 O 1 N l Y 3 R p b 2 4 x L 3 N 0 Y X R l b W V u d C B v Z i B B Y 2 N v d W 5 0 L 0 F 1 d G 9 S Z W 1 v d m V k Q 2 9 s d W 1 u c z E u e 0 F t b 3 V u d C w z f S Z x d W 9 0 O y w m c X V v d D t T Z W N 0 a W 9 u M S 9 z d G F 0 Z W 1 l b n Q g b 2 Y g Q W N j b 3 V u d C 9 B d X R v U m V t b 3 Z l Z E N v b H V t b n M x L n t C Y W x h b m N l L D R 9 J n F 1 b 3 Q 7 L C Z x d W 9 0 O 1 N l Y 3 R p b 2 4 x L 3 N 0 Y X R l b W V u d C B v Z i B B Y 2 N v d W 5 0 L 0 F 1 d G 9 S Z W 1 v d m V k Q 2 9 s d W 1 u c z E u e 0 F j Y 2 9 1 b n Q g S U Q s N X 0 m c X V v d D s s J n F 1 b 3 Q 7 U 2 V j d G l v b j E v c 3 R h d G V t Z W 5 0 I G 9 m I E F j Y 2 9 1 b n Q v Q X V 0 b 1 J l b W 9 2 Z W R D b 2 x 1 b W 5 z M S 5 7 Q 0 h B T k 5 F T C w 2 f S Z x d W 9 0 O y w m c X V v d D t T Z W N 0 a W 9 u M S 9 z d G F 0 Z W 1 l b n Q g b 2 Y g Q W N j b 3 V u d C 9 B d X R v U m V t b 3 Z l Z E N v b H V t b n M x L n t T V E F U R S w 3 f S Z x d W 9 0 O y w m c X V v d D t T Z W N 0 a W 9 u M S 9 z d G F 0 Z W 1 l b n Q g b 2 Y g Q W N j b 3 V u d C 9 B d X R v U m V t b 3 Z l Z E N v b H V t b n M x L n t S R U d J T 0 4 s O H 0 m c X V v d D s s J n F 1 b 3 Q 7 U 2 V j d G l v b j E v c 3 R h d G V t Z W 5 0 I G 9 m I E F j Y 2 9 1 b n Q v Q X V 0 b 1 J l b W 9 2 Z W R D b 2 x 1 b W 5 z M S 5 7 U 1 V C U 0 N S S V B U S U 9 O I F R Z U E U s O X 0 m c X V v d D s s J n F 1 b 3 Q 7 U 2 V j d G l v b j E v c 3 R h d G V t Z W 5 0 I G 9 m I E F j Y 2 9 1 b n Q v Q X V 0 b 1 J l b W 9 2 Z W R D b 2 x 1 b W 5 z M S 5 7 Q 2 9 s d W 1 u M T E s M T B 9 J n F 1 b 3 Q 7 L C Z x d W 9 0 O 1 N l Y 3 R p b 2 4 x L 3 N 0 Y X R l b W V u d C B v Z i B B Y 2 N v d W 5 0 L 0 F 1 d G 9 S Z W 1 v d m V k Q 2 9 s d W 1 u c z E u e 0 N v b H V t b j E y L D E x f S Z x d W 9 0 O y w m c X V v d D t T Z W N 0 a W 9 u M S 9 z d G F 0 Z W 1 l b n Q g b 2 Y g Q W N j b 3 V u d C 9 B d X R v U m V t b 3 Z l Z E N v b H V t b n M x L n t D b 2 x 1 b W 4 x M y w x M n 0 m c X V v d D s s J n F 1 b 3 Q 7 U 2 V j d G l v b j E v c 3 R h d G V t Z W 5 0 I G 9 m I E F j Y 2 9 1 b n Q v Q X V 0 b 1 J l b W 9 2 Z W R D b 2 x 1 b W 5 z M S 5 7 Q 2 9 s d W 1 u M T Q s M T N 9 J n F 1 b 3 Q 7 L C Z x d W 9 0 O 1 N l Y 3 R p b 2 4 x L 3 N 0 Y X R l b W V u d C B v Z i B B Y 2 N v d W 5 0 L 0 F 1 d G 9 S Z W 1 v d m V k Q 2 9 s d W 1 u c z E u e 0 N v b H V t b j E 1 L D E 0 f S Z x d W 9 0 O y w m c X V v d D t T Z W N 0 a W 9 u M S 9 z d G F 0 Z W 1 l b n Q g b 2 Y g Q W N j b 3 V u d C 9 B d X R v U m V t b 3 Z l Z E N v b H V t b n M x L n t D b 2 x 1 b W 4 x N i w x N X 0 m c X V v d D s s J n F 1 b 3 Q 7 U 2 V j d G l v b j E v c 3 R h d G V t Z W 5 0 I G 9 m I E F j Y 2 9 1 b n Q v Q X V 0 b 1 J l b W 9 2 Z W R D b 2 x 1 b W 5 z M S 5 7 Q 2 9 s d W 1 u M T c s M T Z 9 J n F 1 b 3 Q 7 L C Z x d W 9 0 O 1 N l Y 3 R p b 2 4 x L 3 N 0 Y X R l b W V u d C B v Z i B B Y 2 N v d W 5 0 L 0 F 1 d G 9 S Z W 1 v d m V k Q 2 9 s d W 1 u c z E u e 0 N v b H V t b j E 4 L D E 3 f S Z x d W 9 0 O y w m c X V v d D t T Z W N 0 a W 9 u M S 9 z d G F 0 Z W 1 l b n Q g b 2 Y g Q W N j b 3 V u d C 9 B d X R v U m V t b 3 Z l Z E N v b H V t b n M x L n t D b 2 x 1 b W 4 x O S w x O H 0 m c X V v d D s s J n F 1 b 3 Q 7 U 2 V j d G l v b j E v c 3 R h d G V t Z W 5 0 I G 9 m I E F j Y 2 9 1 b n Q v Q X V 0 b 1 J l b W 9 2 Z W R D b 2 x 1 b W 5 z M S 5 7 Q 2 9 s d W 1 u M j A s M T l 9 J n F 1 b 3 Q 7 L C Z x d W 9 0 O 1 N l Y 3 R p b 2 4 x L 3 N 0 Y X R l b W V u d C B v Z i B B Y 2 N v d W 5 0 L 0 F 1 d G 9 S Z W 1 v d m V k Q 2 9 s d W 1 u c z E u e 0 N v b H V t b j I x L D I w f S Z x d W 9 0 O y w m c X V v d D t T Z W N 0 a W 9 u M S 9 z d G F 0 Z W 1 l b n Q g b 2 Y g Q W N j b 3 V u d C 9 B d X R v U m V t b 3 Z l Z E N v b H V t b n M x L n t D b 2 x 1 b W 4 y M i w y M X 0 m c X V v d D s s J n F 1 b 3 Q 7 U 2 V j d G l v b j E v c 3 R h d G V t Z W 5 0 I G 9 m I E F j Y 2 9 1 b n Q v Q X V 0 b 1 J l b W 9 2 Z W R D b 2 x 1 b W 5 z M S 5 7 Q 2 9 s d W 1 u M j M s M j J 9 J n F 1 b 3 Q 7 L C Z x d W 9 0 O 1 N l Y 3 R p b 2 4 x L 3 N 0 Y X R l b W V u d C B v Z i B B Y 2 N v d W 5 0 L 0 F 1 d G 9 S Z W 1 v d m V k Q 2 9 s d W 1 u c z E u e 0 N v b H V t b j I 0 L D I z f S Z x d W 9 0 O y w m c X V v d D t T Z W N 0 a W 9 u M S 9 z d G F 0 Z W 1 l b n Q g b 2 Y g Q W N j b 3 V u d C 9 B d X R v U m V t b 3 Z l Z E N v b H V t b n M x L n t D b 2 x 1 b W 4 y N S w y N H 0 m c X V v d D s s J n F 1 b 3 Q 7 U 2 V j d G l v b j E v c 3 R h d G V t Z W 5 0 I G 9 m I E F j Y 2 9 1 b n Q v Q X V 0 b 1 J l b W 9 2 Z W R D b 2 x 1 b W 5 z M S 5 7 Q 2 9 s d W 1 u M j Y s M j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G F 0 Z W 1 l b n R f b 2 Z f Q W N j b 3 V u d C I v P j w v U 3 R h Y m x l R W 5 0 c m l l c z 4 8 L 0 l 0 Z W 0 + P E l 0 Z W 0 + P E l 0 Z W 1 M b 2 N h d G l v b j 4 8 S X R l b V R 5 c G U + R m 9 y b X V s Y T w v S X R l b V R 5 c G U + P E l 0 Z W 1 Q Y X R o P l N l Y 3 R p b 2 4 x L 3 N 0 Y X R l b W V u d C U y M G 9 m J T I w Q W N j b 3 V u d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l Q x N T o x O D o w N S 4 3 M j U 1 O T Y y W i I v P j x F b n R y e S B U e X B l P S J G a W x s Q 2 9 s d W 1 u V H l w Z X M i I F Z h b H V l P S J z Q 1 F Z Q U J R V U d C Z 1 l H Q m d B Q U F B Q U F B Q U F B Q U F B Q U F B Q U F B Q U E 9 I i 8 + P E V u d H J 5 I F R 5 c G U 9 I k Z p b G x D b 2 x 1 b W 5 O Y W 1 l c y I g V m F s d W U 9 I n N b J n F 1 b 3 Q 7 V H h E Y X R l J n F 1 b 3 Q 7 L C Z x d W 9 0 O 0 R l c 2 N y a X B 0 a W 9 u J n F 1 b 3 Q 7 L C Z x d W 9 0 O 0 F s b G 9 j Y X R p b 2 4 m c X V v d D s s J n F 1 b 3 Q 7 Q W 1 v d W 5 0 J n F 1 b 3 Q 7 L C Z x d W 9 0 O 0 J h b G F u Y 2 U m c X V v d D s s J n F 1 b 3 Q 7 Q W N j b 3 V u d C B J R C Z x d W 9 0 O y w m c X V v d D t D S E F O T k V M J n F 1 b 3 Q 7 L C Z x d W 9 0 O 1 N U Q V R F J n F 1 b 3 Q 7 L C Z x d W 9 0 O 1 J F R 0 l P T i Z x d W 9 0 O y w m c X V v d D t T V U J T Q 1 J J U F R J T 0 4 g V F l Q R S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g 5 N m I 3 N T c t O T U z M S 0 0 M z d h L W I x M m Q t M D N h M G F l N m N h M T U y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1 l b n Q g b 2 Y g Q W N j b 3 V u d C A o M i k v Q X V 0 b 1 J l b W 9 2 Z W R D b 2 x 1 b W 5 z M S 5 7 V H h E Y X R l L D B 9 J n F 1 b 3 Q 7 L C Z x d W 9 0 O 1 N l Y 3 R p b 2 4 x L 3 N 0 Y X R l b W V u d C B v Z i B B Y 2 N v d W 5 0 I C g y K S 9 B d X R v U m V t b 3 Z l Z E N v b H V t b n M x L n t E Z X N j c m l w d G l v b i w x f S Z x d W 9 0 O y w m c X V v d D t T Z W N 0 a W 9 u M S 9 z d G F 0 Z W 1 l b n Q g b 2 Y g Q W N j b 3 V u d C A o M i k v Q X V 0 b 1 J l b W 9 2 Z W R D b 2 x 1 b W 5 z M S 5 7 Q W x s b 2 N h d G l v b i w y f S Z x d W 9 0 O y w m c X V v d D t T Z W N 0 a W 9 u M S 9 z d G F 0 Z W 1 l b n Q g b 2 Y g Q W N j b 3 V u d C A o M i k v Q X V 0 b 1 J l b W 9 2 Z W R D b 2 x 1 b W 5 z M S 5 7 Q W 1 v d W 5 0 L D N 9 J n F 1 b 3 Q 7 L C Z x d W 9 0 O 1 N l Y 3 R p b 2 4 x L 3 N 0 Y X R l b W V u d C B v Z i B B Y 2 N v d W 5 0 I C g y K S 9 B d X R v U m V t b 3 Z l Z E N v b H V t b n M x L n t C Y W x h b m N l L D R 9 J n F 1 b 3 Q 7 L C Z x d W 9 0 O 1 N l Y 3 R p b 2 4 x L 3 N 0 Y X R l b W V u d C B v Z i B B Y 2 N v d W 5 0 I C g y K S 9 B d X R v U m V t b 3 Z l Z E N v b H V t b n M x L n t B Y 2 N v d W 5 0 I E l E L D V 9 J n F 1 b 3 Q 7 L C Z x d W 9 0 O 1 N l Y 3 R p b 2 4 x L 3 N 0 Y X R l b W V u d C B v Z i B B Y 2 N v d W 5 0 I C g y K S 9 B d X R v U m V t b 3 Z l Z E N v b H V t b n M x L n t D S E F O T k V M L D Z 9 J n F 1 b 3 Q 7 L C Z x d W 9 0 O 1 N l Y 3 R p b 2 4 x L 3 N 0 Y X R l b W V u d C B v Z i B B Y 2 N v d W 5 0 I C g y K S 9 B d X R v U m V t b 3 Z l Z E N v b H V t b n M x L n t T V E F U R S w 3 f S Z x d W 9 0 O y w m c X V v d D t T Z W N 0 a W 9 u M S 9 z d G F 0 Z W 1 l b n Q g b 2 Y g Q W N j b 3 V u d C A o M i k v Q X V 0 b 1 J l b W 9 2 Z W R D b 2 x 1 b W 5 z M S 5 7 U k V H S U 9 O L D h 9 J n F 1 b 3 Q 7 L C Z x d W 9 0 O 1 N l Y 3 R p b 2 4 x L 3 N 0 Y X R l b W V u d C B v Z i B B Y 2 N v d W 5 0 I C g y K S 9 B d X R v U m V t b 3 Z l Z E N v b H V t b n M x L n t T V U J T Q 1 J J U F R J T 0 4 g V F l Q R S w 5 f S Z x d W 9 0 O y w m c X V v d D t T Z W N 0 a W 9 u M S 9 z d G F 0 Z W 1 l b n Q g b 2 Y g Q W N j b 3 V u d C A o M i k v Q X V 0 b 1 J l b W 9 2 Z W R D b 2 x 1 b W 5 z M S 5 7 Q 2 9 s d W 1 u M T E s M T B 9 J n F 1 b 3 Q 7 L C Z x d W 9 0 O 1 N l Y 3 R p b 2 4 x L 3 N 0 Y X R l b W V u d C B v Z i B B Y 2 N v d W 5 0 I C g y K S 9 B d X R v U m V t b 3 Z l Z E N v b H V t b n M x L n t D b 2 x 1 b W 4 x M i w x M X 0 m c X V v d D s s J n F 1 b 3 Q 7 U 2 V j d G l v b j E v c 3 R h d G V t Z W 5 0 I G 9 m I E F j Y 2 9 1 b n Q g K D I p L 0 F 1 d G 9 S Z W 1 v d m V k Q 2 9 s d W 1 u c z E u e 0 N v b H V t b j E z L D E y f S Z x d W 9 0 O y w m c X V v d D t T Z W N 0 a W 9 u M S 9 z d G F 0 Z W 1 l b n Q g b 2 Y g Q W N j b 3 V u d C A o M i k v Q X V 0 b 1 J l b W 9 2 Z W R D b 2 x 1 b W 5 z M S 5 7 Q 2 9 s d W 1 u M T Q s M T N 9 J n F 1 b 3 Q 7 L C Z x d W 9 0 O 1 N l Y 3 R p b 2 4 x L 3 N 0 Y X R l b W V u d C B v Z i B B Y 2 N v d W 5 0 I C g y K S 9 B d X R v U m V t b 3 Z l Z E N v b H V t b n M x L n t D b 2 x 1 b W 4 x N S w x N H 0 m c X V v d D s s J n F 1 b 3 Q 7 U 2 V j d G l v b j E v c 3 R h d G V t Z W 5 0 I G 9 m I E F j Y 2 9 1 b n Q g K D I p L 0 F 1 d G 9 S Z W 1 v d m V k Q 2 9 s d W 1 u c z E u e 0 N v b H V t b j E 2 L D E 1 f S Z x d W 9 0 O y w m c X V v d D t T Z W N 0 a W 9 u M S 9 z d G F 0 Z W 1 l b n Q g b 2 Y g Q W N j b 3 V u d C A o M i k v Q X V 0 b 1 J l b W 9 2 Z W R D b 2 x 1 b W 5 z M S 5 7 Q 2 9 s d W 1 u M T c s M T Z 9 J n F 1 b 3 Q 7 L C Z x d W 9 0 O 1 N l Y 3 R p b 2 4 x L 3 N 0 Y X R l b W V u d C B v Z i B B Y 2 N v d W 5 0 I C g y K S 9 B d X R v U m V t b 3 Z l Z E N v b H V t b n M x L n t D b 2 x 1 b W 4 x O C w x N 3 0 m c X V v d D s s J n F 1 b 3 Q 7 U 2 V j d G l v b j E v c 3 R h d G V t Z W 5 0 I G 9 m I E F j Y 2 9 1 b n Q g K D I p L 0 F 1 d G 9 S Z W 1 v d m V k Q 2 9 s d W 1 u c z E u e 0 N v b H V t b j E 5 L D E 4 f S Z x d W 9 0 O y w m c X V v d D t T Z W N 0 a W 9 u M S 9 z d G F 0 Z W 1 l b n Q g b 2 Y g Q W N j b 3 V u d C A o M i k v Q X V 0 b 1 J l b W 9 2 Z W R D b 2 x 1 b W 5 z M S 5 7 Q 2 9 s d W 1 u M j A s M T l 9 J n F 1 b 3 Q 7 L C Z x d W 9 0 O 1 N l Y 3 R p b 2 4 x L 3 N 0 Y X R l b W V u d C B v Z i B B Y 2 N v d W 5 0 I C g y K S 9 B d X R v U m V t b 3 Z l Z E N v b H V t b n M x L n t D b 2 x 1 b W 4 y M S w y M H 0 m c X V v d D s s J n F 1 b 3 Q 7 U 2 V j d G l v b j E v c 3 R h d G V t Z W 5 0 I G 9 m I E F j Y 2 9 1 b n Q g K D I p L 0 F 1 d G 9 S Z W 1 v d m V k Q 2 9 s d W 1 u c z E u e 0 N v b H V t b j I y L D I x f S Z x d W 9 0 O y w m c X V v d D t T Z W N 0 a W 9 u M S 9 z d G F 0 Z W 1 l b n Q g b 2 Y g Q W N j b 3 V u d C A o M i k v Q X V 0 b 1 J l b W 9 2 Z W R D b 2 x 1 b W 5 z M S 5 7 Q 2 9 s d W 1 u M j M s M j J 9 J n F 1 b 3 Q 7 L C Z x d W 9 0 O 1 N l Y 3 R p b 2 4 x L 3 N 0 Y X R l b W V u d C B v Z i B B Y 2 N v d W 5 0 I C g y K S 9 B d X R v U m V t b 3 Z l Z E N v b H V t b n M x L n t D b 2 x 1 b W 4 y N C w y M 3 0 m c X V v d D s s J n F 1 b 3 Q 7 U 2 V j d G l v b j E v c 3 R h d G V t Z W 5 0 I G 9 m I E F j Y 2 9 1 b n Q g K D I p L 0 F 1 d G 9 S Z W 1 v d m V k Q 2 9 s d W 1 u c z E u e 0 N v b H V t b j I 1 L D I 0 f S Z x d W 9 0 O y w m c X V v d D t T Z W N 0 a W 9 u M S 9 z d G F 0 Z W 1 l b n Q g b 2 Y g Q W N j b 3 V u d C A o M i k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z d G F 0 Z W 1 l b n Q g b 2 Y g Q W N j b 3 V u d C A o M i k v Q X V 0 b 1 J l b W 9 2 Z W R D b 2 x 1 b W 5 z M S 5 7 V H h E Y X R l L D B 9 J n F 1 b 3 Q 7 L C Z x d W 9 0 O 1 N l Y 3 R p b 2 4 x L 3 N 0 Y X R l b W V u d C B v Z i B B Y 2 N v d W 5 0 I C g y K S 9 B d X R v U m V t b 3 Z l Z E N v b H V t b n M x L n t E Z X N j c m l w d G l v b i w x f S Z x d W 9 0 O y w m c X V v d D t T Z W N 0 a W 9 u M S 9 z d G F 0 Z W 1 l b n Q g b 2 Y g Q W N j b 3 V u d C A o M i k v Q X V 0 b 1 J l b W 9 2 Z W R D b 2 x 1 b W 5 z M S 5 7 Q W x s b 2 N h d G l v b i w y f S Z x d W 9 0 O y w m c X V v d D t T Z W N 0 a W 9 u M S 9 z d G F 0 Z W 1 l b n Q g b 2 Y g Q W N j b 3 V u d C A o M i k v Q X V 0 b 1 J l b W 9 2 Z W R D b 2 x 1 b W 5 z M S 5 7 Q W 1 v d W 5 0 L D N 9 J n F 1 b 3 Q 7 L C Z x d W 9 0 O 1 N l Y 3 R p b 2 4 x L 3 N 0 Y X R l b W V u d C B v Z i B B Y 2 N v d W 5 0 I C g y K S 9 B d X R v U m V t b 3 Z l Z E N v b H V t b n M x L n t C Y W x h b m N l L D R 9 J n F 1 b 3 Q 7 L C Z x d W 9 0 O 1 N l Y 3 R p b 2 4 x L 3 N 0 Y X R l b W V u d C B v Z i B B Y 2 N v d W 5 0 I C g y K S 9 B d X R v U m V t b 3 Z l Z E N v b H V t b n M x L n t B Y 2 N v d W 5 0 I E l E L D V 9 J n F 1 b 3 Q 7 L C Z x d W 9 0 O 1 N l Y 3 R p b 2 4 x L 3 N 0 Y X R l b W V u d C B v Z i B B Y 2 N v d W 5 0 I C g y K S 9 B d X R v U m V t b 3 Z l Z E N v b H V t b n M x L n t D S E F O T k V M L D Z 9 J n F 1 b 3 Q 7 L C Z x d W 9 0 O 1 N l Y 3 R p b 2 4 x L 3 N 0 Y X R l b W V u d C B v Z i B B Y 2 N v d W 5 0 I C g y K S 9 B d X R v U m V t b 3 Z l Z E N v b H V t b n M x L n t T V E F U R S w 3 f S Z x d W 9 0 O y w m c X V v d D t T Z W N 0 a W 9 u M S 9 z d G F 0 Z W 1 l b n Q g b 2 Y g Q W N j b 3 V u d C A o M i k v Q X V 0 b 1 J l b W 9 2 Z W R D b 2 x 1 b W 5 z M S 5 7 U k V H S U 9 O L D h 9 J n F 1 b 3 Q 7 L C Z x d W 9 0 O 1 N l Y 3 R p b 2 4 x L 3 N 0 Y X R l b W V u d C B v Z i B B Y 2 N v d W 5 0 I C g y K S 9 B d X R v U m V t b 3 Z l Z E N v b H V t b n M x L n t T V U J T Q 1 J J U F R J T 0 4 g V F l Q R S w 5 f S Z x d W 9 0 O y w m c X V v d D t T Z W N 0 a W 9 u M S 9 z d G F 0 Z W 1 l b n Q g b 2 Y g Q W N j b 3 V u d C A o M i k v Q X V 0 b 1 J l b W 9 2 Z W R D b 2 x 1 b W 5 z M S 5 7 Q 2 9 s d W 1 u M T E s M T B 9 J n F 1 b 3 Q 7 L C Z x d W 9 0 O 1 N l Y 3 R p b 2 4 x L 3 N 0 Y X R l b W V u d C B v Z i B B Y 2 N v d W 5 0 I C g y K S 9 B d X R v U m V t b 3 Z l Z E N v b H V t b n M x L n t D b 2 x 1 b W 4 x M i w x M X 0 m c X V v d D s s J n F 1 b 3 Q 7 U 2 V j d G l v b j E v c 3 R h d G V t Z W 5 0 I G 9 m I E F j Y 2 9 1 b n Q g K D I p L 0 F 1 d G 9 S Z W 1 v d m V k Q 2 9 s d W 1 u c z E u e 0 N v b H V t b j E z L D E y f S Z x d W 9 0 O y w m c X V v d D t T Z W N 0 a W 9 u M S 9 z d G F 0 Z W 1 l b n Q g b 2 Y g Q W N j b 3 V u d C A o M i k v Q X V 0 b 1 J l b W 9 2 Z W R D b 2 x 1 b W 5 z M S 5 7 Q 2 9 s d W 1 u M T Q s M T N 9 J n F 1 b 3 Q 7 L C Z x d W 9 0 O 1 N l Y 3 R p b 2 4 x L 3 N 0 Y X R l b W V u d C B v Z i B B Y 2 N v d W 5 0 I C g y K S 9 B d X R v U m V t b 3 Z l Z E N v b H V t b n M x L n t D b 2 x 1 b W 4 x N S w x N H 0 m c X V v d D s s J n F 1 b 3 Q 7 U 2 V j d G l v b j E v c 3 R h d G V t Z W 5 0 I G 9 m I E F j Y 2 9 1 b n Q g K D I p L 0 F 1 d G 9 S Z W 1 v d m V k Q 2 9 s d W 1 u c z E u e 0 N v b H V t b j E 2 L D E 1 f S Z x d W 9 0 O y w m c X V v d D t T Z W N 0 a W 9 u M S 9 z d G F 0 Z W 1 l b n Q g b 2 Y g Q W N j b 3 V u d C A o M i k v Q X V 0 b 1 J l b W 9 2 Z W R D b 2 x 1 b W 5 z M S 5 7 Q 2 9 s d W 1 u M T c s M T Z 9 J n F 1 b 3 Q 7 L C Z x d W 9 0 O 1 N l Y 3 R p b 2 4 x L 3 N 0 Y X R l b W V u d C B v Z i B B Y 2 N v d W 5 0 I C g y K S 9 B d X R v U m V t b 3 Z l Z E N v b H V t b n M x L n t D b 2 x 1 b W 4 x O C w x N 3 0 m c X V v d D s s J n F 1 b 3 Q 7 U 2 V j d G l v b j E v c 3 R h d G V t Z W 5 0 I G 9 m I E F j Y 2 9 1 b n Q g K D I p L 0 F 1 d G 9 S Z W 1 v d m V k Q 2 9 s d W 1 u c z E u e 0 N v b H V t b j E 5 L D E 4 f S Z x d W 9 0 O y w m c X V v d D t T Z W N 0 a W 9 u M S 9 z d G F 0 Z W 1 l b n Q g b 2 Y g Q W N j b 3 V u d C A o M i k v Q X V 0 b 1 J l b W 9 2 Z W R D b 2 x 1 b W 5 z M S 5 7 Q 2 9 s d W 1 u M j A s M T l 9 J n F 1 b 3 Q 7 L C Z x d W 9 0 O 1 N l Y 3 R p b 2 4 x L 3 N 0 Y X R l b W V u d C B v Z i B B Y 2 N v d W 5 0 I C g y K S 9 B d X R v U m V t b 3 Z l Z E N v b H V t b n M x L n t D b 2 x 1 b W 4 y M S w y M H 0 m c X V v d D s s J n F 1 b 3 Q 7 U 2 V j d G l v b j E v c 3 R h d G V t Z W 5 0 I G 9 m I E F j Y 2 9 1 b n Q g K D I p L 0 F 1 d G 9 S Z W 1 v d m V k Q 2 9 s d W 1 u c z E u e 0 N v b H V t b j I y L D I x f S Z x d W 9 0 O y w m c X V v d D t T Z W N 0 a W 9 u M S 9 z d G F 0 Z W 1 l b n Q g b 2 Y g Q W N j b 3 V u d C A o M i k v Q X V 0 b 1 J l b W 9 2 Z W R D b 2 x 1 b W 5 z M S 5 7 Q 2 9 s d W 1 u M j M s M j J 9 J n F 1 b 3 Q 7 L C Z x d W 9 0 O 1 N l Y 3 R p b 2 4 x L 3 N 0 Y X R l b W V u d C B v Z i B B Y 2 N v d W 5 0 I C g y K S 9 B d X R v U m V t b 3 Z l Z E N v b H V t b n M x L n t D b 2 x 1 b W 4 y N C w y M 3 0 m c X V v d D s s J n F 1 b 3 Q 7 U 2 V j d G l v b j E v c 3 R h d G V t Z W 5 0 I G 9 m I E F j Y 2 9 1 b n Q g K D I p L 0 F 1 d G 9 S Z W 1 v d m V k Q 2 9 s d W 1 u c z E u e 0 N v b H V t b j I 1 L D I 0 f S Z x d W 9 0 O y w m c X V v d D t T Z W N 0 a W 9 u M S 9 z d G F 0 Z W 1 l b n Q g b 2 Y g Q W N j b 3 V u d C A o M i k v Q X V 0 b 1 J l b W 9 2 Z W R D b 2 x 1 b W 5 z M S 5 7 Q 2 9 s d W 1 u M j Y s M j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G F 0 Z W 1 l b n R f b 2 Z f Q W N j b 3 V u d F 9 f M i I v P j w v U 3 R h Y m x l R W 5 0 c m l l c z 4 8 L 0 l 0 Z W 0 + P E l 0 Z W 0 + P E l 0 Z W 1 M b 2 N h d G l v b j 4 8 S X R l b V R 5 c G U + R m 9 y b X V s Y T w v S X R l b V R 5 c G U + P E l 0 Z W 1 Q Y X R o P l N l Y 3 R p b 2 4 x L 3 N 0 Y X R l b W V u d C U y M G 9 m J T I w Q W N j b 3 V u d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l Q x N T o x O D o w N y 4 w N j Q 4 M j M 2 W i I v P j x F b n R y e S B U e X B l P S J G a W x s Q 2 9 s d W 1 u V H l w Z X M i I F Z h b H V l P S J z Q 1 F Z Q U J R V U d C Z 1 l H Q m d B Q U F B Q U F B Q U F B Q U F B Q U F B Q U F B Q U E 9 I i 8 + P E V u d H J 5 I F R 5 c G U 9 I k Z p b G x D b 2 x 1 b W 5 O Y W 1 l c y I g V m F s d W U 9 I n N b J n F 1 b 3 Q 7 V H h E Y X R l J n F 1 b 3 Q 7 L C Z x d W 9 0 O 0 R l c 2 N y a X B 0 a W 9 u J n F 1 b 3 Q 7 L C Z x d W 9 0 O 0 F s b G 9 j Y X R p b 2 4 m c X V v d D s s J n F 1 b 3 Q 7 Q W 1 v d W 5 0 J n F 1 b 3 Q 7 L C Z x d W 9 0 O 0 J h b G F u Y 2 U m c X V v d D s s J n F 1 b 3 Q 7 Q W N j b 3 V u d C B J R C Z x d W 9 0 O y w m c X V v d D t D S E F O T k V M J n F 1 b 3 Q 7 L C Z x d W 9 0 O 1 N U Q V R F J n F 1 b 3 Q 7 L C Z x d W 9 0 O 1 J F R 0 l P T i Z x d W 9 0 O y w m c X V v d D t T V U J T Q 1 J J U F R J T 0 4 g V F l Q R S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V j N z F m O W Q t M j c 4 N y 0 0 N m M 3 L W J l N T Q t N W Y 2 Y W V h M j E y M m I z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1 l b n Q g b 2 Y g Q W N j b 3 V u d C A o M y k v Q X V 0 b 1 J l b W 9 2 Z W R D b 2 x 1 b W 5 z M S 5 7 V H h E Y X R l L D B 9 J n F 1 b 3 Q 7 L C Z x d W 9 0 O 1 N l Y 3 R p b 2 4 x L 3 N 0 Y X R l b W V u d C B v Z i B B Y 2 N v d W 5 0 I C g z K S 9 B d X R v U m V t b 3 Z l Z E N v b H V t b n M x L n t E Z X N j c m l w d G l v b i w x f S Z x d W 9 0 O y w m c X V v d D t T Z W N 0 a W 9 u M S 9 z d G F 0 Z W 1 l b n Q g b 2 Y g Q W N j b 3 V u d C A o M y k v Q X V 0 b 1 J l b W 9 2 Z W R D b 2 x 1 b W 5 z M S 5 7 Q W x s b 2 N h d G l v b i w y f S Z x d W 9 0 O y w m c X V v d D t T Z W N 0 a W 9 u M S 9 z d G F 0 Z W 1 l b n Q g b 2 Y g Q W N j b 3 V u d C A o M y k v Q X V 0 b 1 J l b W 9 2 Z W R D b 2 x 1 b W 5 z M S 5 7 Q W 1 v d W 5 0 L D N 9 J n F 1 b 3 Q 7 L C Z x d W 9 0 O 1 N l Y 3 R p b 2 4 x L 3 N 0 Y X R l b W V u d C B v Z i B B Y 2 N v d W 5 0 I C g z K S 9 B d X R v U m V t b 3 Z l Z E N v b H V t b n M x L n t C Y W x h b m N l L D R 9 J n F 1 b 3 Q 7 L C Z x d W 9 0 O 1 N l Y 3 R p b 2 4 x L 3 N 0 Y X R l b W V u d C B v Z i B B Y 2 N v d W 5 0 I C g z K S 9 B d X R v U m V t b 3 Z l Z E N v b H V t b n M x L n t B Y 2 N v d W 5 0 I E l E L D V 9 J n F 1 b 3 Q 7 L C Z x d W 9 0 O 1 N l Y 3 R p b 2 4 x L 3 N 0 Y X R l b W V u d C B v Z i B B Y 2 N v d W 5 0 I C g z K S 9 B d X R v U m V t b 3 Z l Z E N v b H V t b n M x L n t D S E F O T k V M L D Z 9 J n F 1 b 3 Q 7 L C Z x d W 9 0 O 1 N l Y 3 R p b 2 4 x L 3 N 0 Y X R l b W V u d C B v Z i B B Y 2 N v d W 5 0 I C g z K S 9 B d X R v U m V t b 3 Z l Z E N v b H V t b n M x L n t T V E F U R S w 3 f S Z x d W 9 0 O y w m c X V v d D t T Z W N 0 a W 9 u M S 9 z d G F 0 Z W 1 l b n Q g b 2 Y g Q W N j b 3 V u d C A o M y k v Q X V 0 b 1 J l b W 9 2 Z W R D b 2 x 1 b W 5 z M S 5 7 U k V H S U 9 O L D h 9 J n F 1 b 3 Q 7 L C Z x d W 9 0 O 1 N l Y 3 R p b 2 4 x L 3 N 0 Y X R l b W V u d C B v Z i B B Y 2 N v d W 5 0 I C g z K S 9 B d X R v U m V t b 3 Z l Z E N v b H V t b n M x L n t T V U J T Q 1 J J U F R J T 0 4 g V F l Q R S w 5 f S Z x d W 9 0 O y w m c X V v d D t T Z W N 0 a W 9 u M S 9 z d G F 0 Z W 1 l b n Q g b 2 Y g Q W N j b 3 V u d C A o M y k v Q X V 0 b 1 J l b W 9 2 Z W R D b 2 x 1 b W 5 z M S 5 7 Q 2 9 s d W 1 u M T E s M T B 9 J n F 1 b 3 Q 7 L C Z x d W 9 0 O 1 N l Y 3 R p b 2 4 x L 3 N 0 Y X R l b W V u d C B v Z i B B Y 2 N v d W 5 0 I C g z K S 9 B d X R v U m V t b 3 Z l Z E N v b H V t b n M x L n t D b 2 x 1 b W 4 x M i w x M X 0 m c X V v d D s s J n F 1 b 3 Q 7 U 2 V j d G l v b j E v c 3 R h d G V t Z W 5 0 I G 9 m I E F j Y 2 9 1 b n Q g K D M p L 0 F 1 d G 9 S Z W 1 v d m V k Q 2 9 s d W 1 u c z E u e 0 N v b H V t b j E z L D E y f S Z x d W 9 0 O y w m c X V v d D t T Z W N 0 a W 9 u M S 9 z d G F 0 Z W 1 l b n Q g b 2 Y g Q W N j b 3 V u d C A o M y k v Q X V 0 b 1 J l b W 9 2 Z W R D b 2 x 1 b W 5 z M S 5 7 Q 2 9 s d W 1 u M T Q s M T N 9 J n F 1 b 3 Q 7 L C Z x d W 9 0 O 1 N l Y 3 R p b 2 4 x L 3 N 0 Y X R l b W V u d C B v Z i B B Y 2 N v d W 5 0 I C g z K S 9 B d X R v U m V t b 3 Z l Z E N v b H V t b n M x L n t D b 2 x 1 b W 4 x N S w x N H 0 m c X V v d D s s J n F 1 b 3 Q 7 U 2 V j d G l v b j E v c 3 R h d G V t Z W 5 0 I G 9 m I E F j Y 2 9 1 b n Q g K D M p L 0 F 1 d G 9 S Z W 1 v d m V k Q 2 9 s d W 1 u c z E u e 0 N v b H V t b j E 2 L D E 1 f S Z x d W 9 0 O y w m c X V v d D t T Z W N 0 a W 9 u M S 9 z d G F 0 Z W 1 l b n Q g b 2 Y g Q W N j b 3 V u d C A o M y k v Q X V 0 b 1 J l b W 9 2 Z W R D b 2 x 1 b W 5 z M S 5 7 Q 2 9 s d W 1 u M T c s M T Z 9 J n F 1 b 3 Q 7 L C Z x d W 9 0 O 1 N l Y 3 R p b 2 4 x L 3 N 0 Y X R l b W V u d C B v Z i B B Y 2 N v d W 5 0 I C g z K S 9 B d X R v U m V t b 3 Z l Z E N v b H V t b n M x L n t D b 2 x 1 b W 4 x O C w x N 3 0 m c X V v d D s s J n F 1 b 3 Q 7 U 2 V j d G l v b j E v c 3 R h d G V t Z W 5 0 I G 9 m I E F j Y 2 9 1 b n Q g K D M p L 0 F 1 d G 9 S Z W 1 v d m V k Q 2 9 s d W 1 u c z E u e 0 N v b H V t b j E 5 L D E 4 f S Z x d W 9 0 O y w m c X V v d D t T Z W N 0 a W 9 u M S 9 z d G F 0 Z W 1 l b n Q g b 2 Y g Q W N j b 3 V u d C A o M y k v Q X V 0 b 1 J l b W 9 2 Z W R D b 2 x 1 b W 5 z M S 5 7 Q 2 9 s d W 1 u M j A s M T l 9 J n F 1 b 3 Q 7 L C Z x d W 9 0 O 1 N l Y 3 R p b 2 4 x L 3 N 0 Y X R l b W V u d C B v Z i B B Y 2 N v d W 5 0 I C g z K S 9 B d X R v U m V t b 3 Z l Z E N v b H V t b n M x L n t D b 2 x 1 b W 4 y M S w y M H 0 m c X V v d D s s J n F 1 b 3 Q 7 U 2 V j d G l v b j E v c 3 R h d G V t Z W 5 0 I G 9 m I E F j Y 2 9 1 b n Q g K D M p L 0 F 1 d G 9 S Z W 1 v d m V k Q 2 9 s d W 1 u c z E u e 0 N v b H V t b j I y L D I x f S Z x d W 9 0 O y w m c X V v d D t T Z W N 0 a W 9 u M S 9 z d G F 0 Z W 1 l b n Q g b 2 Y g Q W N j b 3 V u d C A o M y k v Q X V 0 b 1 J l b W 9 2 Z W R D b 2 x 1 b W 5 z M S 5 7 Q 2 9 s d W 1 u M j M s M j J 9 J n F 1 b 3 Q 7 L C Z x d W 9 0 O 1 N l Y 3 R p b 2 4 x L 3 N 0 Y X R l b W V u d C B v Z i B B Y 2 N v d W 5 0 I C g z K S 9 B d X R v U m V t b 3 Z l Z E N v b H V t b n M x L n t D b 2 x 1 b W 4 y N C w y M 3 0 m c X V v d D s s J n F 1 b 3 Q 7 U 2 V j d G l v b j E v c 3 R h d G V t Z W 5 0 I G 9 m I E F j Y 2 9 1 b n Q g K D M p L 0 F 1 d G 9 S Z W 1 v d m V k Q 2 9 s d W 1 u c z E u e 0 N v b H V t b j I 1 L D I 0 f S Z x d W 9 0 O y w m c X V v d D t T Z W N 0 a W 9 u M S 9 z d G F 0 Z W 1 l b n Q g b 2 Y g Q W N j b 3 V u d C A o M y k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z d G F 0 Z W 1 l b n Q g b 2 Y g Q W N j b 3 V u d C A o M y k v Q X V 0 b 1 J l b W 9 2 Z W R D b 2 x 1 b W 5 z M S 5 7 V H h E Y X R l L D B 9 J n F 1 b 3 Q 7 L C Z x d W 9 0 O 1 N l Y 3 R p b 2 4 x L 3 N 0 Y X R l b W V u d C B v Z i B B Y 2 N v d W 5 0 I C g z K S 9 B d X R v U m V t b 3 Z l Z E N v b H V t b n M x L n t E Z X N j c m l w d G l v b i w x f S Z x d W 9 0 O y w m c X V v d D t T Z W N 0 a W 9 u M S 9 z d G F 0 Z W 1 l b n Q g b 2 Y g Q W N j b 3 V u d C A o M y k v Q X V 0 b 1 J l b W 9 2 Z W R D b 2 x 1 b W 5 z M S 5 7 Q W x s b 2 N h d G l v b i w y f S Z x d W 9 0 O y w m c X V v d D t T Z W N 0 a W 9 u M S 9 z d G F 0 Z W 1 l b n Q g b 2 Y g Q W N j b 3 V u d C A o M y k v Q X V 0 b 1 J l b W 9 2 Z W R D b 2 x 1 b W 5 z M S 5 7 Q W 1 v d W 5 0 L D N 9 J n F 1 b 3 Q 7 L C Z x d W 9 0 O 1 N l Y 3 R p b 2 4 x L 3 N 0 Y X R l b W V u d C B v Z i B B Y 2 N v d W 5 0 I C g z K S 9 B d X R v U m V t b 3 Z l Z E N v b H V t b n M x L n t C Y W x h b m N l L D R 9 J n F 1 b 3 Q 7 L C Z x d W 9 0 O 1 N l Y 3 R p b 2 4 x L 3 N 0 Y X R l b W V u d C B v Z i B B Y 2 N v d W 5 0 I C g z K S 9 B d X R v U m V t b 3 Z l Z E N v b H V t b n M x L n t B Y 2 N v d W 5 0 I E l E L D V 9 J n F 1 b 3 Q 7 L C Z x d W 9 0 O 1 N l Y 3 R p b 2 4 x L 3 N 0 Y X R l b W V u d C B v Z i B B Y 2 N v d W 5 0 I C g z K S 9 B d X R v U m V t b 3 Z l Z E N v b H V t b n M x L n t D S E F O T k V M L D Z 9 J n F 1 b 3 Q 7 L C Z x d W 9 0 O 1 N l Y 3 R p b 2 4 x L 3 N 0 Y X R l b W V u d C B v Z i B B Y 2 N v d W 5 0 I C g z K S 9 B d X R v U m V t b 3 Z l Z E N v b H V t b n M x L n t T V E F U R S w 3 f S Z x d W 9 0 O y w m c X V v d D t T Z W N 0 a W 9 u M S 9 z d G F 0 Z W 1 l b n Q g b 2 Y g Q W N j b 3 V u d C A o M y k v Q X V 0 b 1 J l b W 9 2 Z W R D b 2 x 1 b W 5 z M S 5 7 U k V H S U 9 O L D h 9 J n F 1 b 3 Q 7 L C Z x d W 9 0 O 1 N l Y 3 R p b 2 4 x L 3 N 0 Y X R l b W V u d C B v Z i B B Y 2 N v d W 5 0 I C g z K S 9 B d X R v U m V t b 3 Z l Z E N v b H V t b n M x L n t T V U J T Q 1 J J U F R J T 0 4 g V F l Q R S w 5 f S Z x d W 9 0 O y w m c X V v d D t T Z W N 0 a W 9 u M S 9 z d G F 0 Z W 1 l b n Q g b 2 Y g Q W N j b 3 V u d C A o M y k v Q X V 0 b 1 J l b W 9 2 Z W R D b 2 x 1 b W 5 z M S 5 7 Q 2 9 s d W 1 u M T E s M T B 9 J n F 1 b 3 Q 7 L C Z x d W 9 0 O 1 N l Y 3 R p b 2 4 x L 3 N 0 Y X R l b W V u d C B v Z i B B Y 2 N v d W 5 0 I C g z K S 9 B d X R v U m V t b 3 Z l Z E N v b H V t b n M x L n t D b 2 x 1 b W 4 x M i w x M X 0 m c X V v d D s s J n F 1 b 3 Q 7 U 2 V j d G l v b j E v c 3 R h d G V t Z W 5 0 I G 9 m I E F j Y 2 9 1 b n Q g K D M p L 0 F 1 d G 9 S Z W 1 v d m V k Q 2 9 s d W 1 u c z E u e 0 N v b H V t b j E z L D E y f S Z x d W 9 0 O y w m c X V v d D t T Z W N 0 a W 9 u M S 9 z d G F 0 Z W 1 l b n Q g b 2 Y g Q W N j b 3 V u d C A o M y k v Q X V 0 b 1 J l b W 9 2 Z W R D b 2 x 1 b W 5 z M S 5 7 Q 2 9 s d W 1 u M T Q s M T N 9 J n F 1 b 3 Q 7 L C Z x d W 9 0 O 1 N l Y 3 R p b 2 4 x L 3 N 0 Y X R l b W V u d C B v Z i B B Y 2 N v d W 5 0 I C g z K S 9 B d X R v U m V t b 3 Z l Z E N v b H V t b n M x L n t D b 2 x 1 b W 4 x N S w x N H 0 m c X V v d D s s J n F 1 b 3 Q 7 U 2 V j d G l v b j E v c 3 R h d G V t Z W 5 0 I G 9 m I E F j Y 2 9 1 b n Q g K D M p L 0 F 1 d G 9 S Z W 1 v d m V k Q 2 9 s d W 1 u c z E u e 0 N v b H V t b j E 2 L D E 1 f S Z x d W 9 0 O y w m c X V v d D t T Z W N 0 a W 9 u M S 9 z d G F 0 Z W 1 l b n Q g b 2 Y g Q W N j b 3 V u d C A o M y k v Q X V 0 b 1 J l b W 9 2 Z W R D b 2 x 1 b W 5 z M S 5 7 Q 2 9 s d W 1 u M T c s M T Z 9 J n F 1 b 3 Q 7 L C Z x d W 9 0 O 1 N l Y 3 R p b 2 4 x L 3 N 0 Y X R l b W V u d C B v Z i B B Y 2 N v d W 5 0 I C g z K S 9 B d X R v U m V t b 3 Z l Z E N v b H V t b n M x L n t D b 2 x 1 b W 4 x O C w x N 3 0 m c X V v d D s s J n F 1 b 3 Q 7 U 2 V j d G l v b j E v c 3 R h d G V t Z W 5 0 I G 9 m I E F j Y 2 9 1 b n Q g K D M p L 0 F 1 d G 9 S Z W 1 v d m V k Q 2 9 s d W 1 u c z E u e 0 N v b H V t b j E 5 L D E 4 f S Z x d W 9 0 O y w m c X V v d D t T Z W N 0 a W 9 u M S 9 z d G F 0 Z W 1 l b n Q g b 2 Y g Q W N j b 3 V u d C A o M y k v Q X V 0 b 1 J l b W 9 2 Z W R D b 2 x 1 b W 5 z M S 5 7 Q 2 9 s d W 1 u M j A s M T l 9 J n F 1 b 3 Q 7 L C Z x d W 9 0 O 1 N l Y 3 R p b 2 4 x L 3 N 0 Y X R l b W V u d C B v Z i B B Y 2 N v d W 5 0 I C g z K S 9 B d X R v U m V t b 3 Z l Z E N v b H V t b n M x L n t D b 2 x 1 b W 4 y M S w y M H 0 m c X V v d D s s J n F 1 b 3 Q 7 U 2 V j d G l v b j E v c 3 R h d G V t Z W 5 0 I G 9 m I E F j Y 2 9 1 b n Q g K D M p L 0 F 1 d G 9 S Z W 1 v d m V k Q 2 9 s d W 1 u c z E u e 0 N v b H V t b j I y L D I x f S Z x d W 9 0 O y w m c X V v d D t T Z W N 0 a W 9 u M S 9 z d G F 0 Z W 1 l b n Q g b 2 Y g Q W N j b 3 V u d C A o M y k v Q X V 0 b 1 J l b W 9 2 Z W R D b 2 x 1 b W 5 z M S 5 7 Q 2 9 s d W 1 u M j M s M j J 9 J n F 1 b 3 Q 7 L C Z x d W 9 0 O 1 N l Y 3 R p b 2 4 x L 3 N 0 Y X R l b W V u d C B v Z i B B Y 2 N v d W 5 0 I C g z K S 9 B d X R v U m V t b 3 Z l Z E N v b H V t b n M x L n t D b 2 x 1 b W 4 y N C w y M 3 0 m c X V v d D s s J n F 1 b 3 Q 7 U 2 V j d G l v b j E v c 3 R h d G V t Z W 5 0 I G 9 m I E F j Y 2 9 1 b n Q g K D M p L 0 F 1 d G 9 S Z W 1 v d m V k Q 2 9 s d W 1 u c z E u e 0 N v b H V t b j I 1 L D I 0 f S Z x d W 9 0 O y w m c X V v d D t T Z W N 0 a W 9 u M S 9 z d G F 0 Z W 1 l b n Q g b 2 Y g Q W N j b 3 V u d C A o M y k v Q X V 0 b 1 J l b W 9 2 Z W R D b 2 x 1 b W 5 z M S 5 7 Q 2 9 s d W 1 u M j Y s M j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G F 0 Z W 1 l b n R f b 2 Z f Q W N j b 3 V u d F 9 f M y I v P j w v U 3 R h Y m x l R W 5 0 c m l l c z 4 8 L 0 l 0 Z W 0 + P E l 0 Z W 0 + P E l 0 Z W 1 M b 2 N h d G l v b j 4 8 S X R l b V R 5 c G U + R m 9 y b X V s Y T w v S X R l b V R 5 c G U + P E l 0 Z W 1 Q Y X R o P l N l Y 3 R p b 2 4 x L 3 N 0 Y X R l b W V u d C U y M G 9 m J T I w Q W N j b 3 V u d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l Q x N T o x O D o x M S 4 5 O T U 1 M T E z W i I v P j x F b n R y e S B U e X B l P S J G a W x s Q 2 9 s d W 1 u V H l w Z X M i I F Z h b H V l P S J z Q 1 F Z Q U F 3 V U d C Z 1 l H Q m d B Q U F B Q U F B Q U F B Q U F B Q U F B Q U F B Q U E 9 I i 8 + P E V u d H J 5 I F R 5 c G U 9 I k Z p b G x D b 2 x 1 b W 5 O Y W 1 l c y I g V m F s d W U 9 I n N b J n F 1 b 3 Q 7 V H h E Y X R l J n F 1 b 3 Q 7 L C Z x d W 9 0 O 0 R l c 2 N y a X B 0 a W 9 u J n F 1 b 3 Q 7 L C Z x d W 9 0 O 0 F s b G 9 j Y X R p b 2 4 m c X V v d D s s J n F 1 b 3 Q 7 Q W 1 v d W 5 0 J n F 1 b 3 Q 7 L C Z x d W 9 0 O 0 J h b G F u Y 2 U m c X V v d D s s J n F 1 b 3 Q 7 Q W N j b 3 V u d C B J R C Z x d W 9 0 O y w m c X V v d D t D S E F O T k V M J n F 1 b 3 Q 7 L C Z x d W 9 0 O 1 N U Q V R F J n F 1 b 3 Q 7 L C Z x d W 9 0 O 1 J F R 0 l P T i Z x d W 9 0 O y w m c X V v d D t T V U J T Q 1 J J U F R J T 0 4 g V F l Q R S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c 3 N D h j Y j A t N G N j Y S 0 0 Z G U w L W J l M j M t Y j R k M 2 I 2 M G R k M G Y y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1 l b n Q g b 2 Y g Q W N j b 3 V u d C A o N C k v Q X V 0 b 1 J l b W 9 2 Z W R D b 2 x 1 b W 5 z M S 5 7 V H h E Y X R l L D B 9 J n F 1 b 3 Q 7 L C Z x d W 9 0 O 1 N l Y 3 R p b 2 4 x L 3 N 0 Y X R l b W V u d C B v Z i B B Y 2 N v d W 5 0 I C g 0 K S 9 B d X R v U m V t b 3 Z l Z E N v b H V t b n M x L n t E Z X N j c m l w d G l v b i w x f S Z x d W 9 0 O y w m c X V v d D t T Z W N 0 a W 9 u M S 9 z d G F 0 Z W 1 l b n Q g b 2 Y g Q W N j b 3 V u d C A o N C k v Q X V 0 b 1 J l b W 9 2 Z W R D b 2 x 1 b W 5 z M S 5 7 Q W x s b 2 N h d G l v b i w y f S Z x d W 9 0 O y w m c X V v d D t T Z W N 0 a W 9 u M S 9 z d G F 0 Z W 1 l b n Q g b 2 Y g Q W N j b 3 V u d C A o N C k v Q X V 0 b 1 J l b W 9 2 Z W R D b 2 x 1 b W 5 z M S 5 7 Q W 1 v d W 5 0 L D N 9 J n F 1 b 3 Q 7 L C Z x d W 9 0 O 1 N l Y 3 R p b 2 4 x L 3 N 0 Y X R l b W V u d C B v Z i B B Y 2 N v d W 5 0 I C g 0 K S 9 B d X R v U m V t b 3 Z l Z E N v b H V t b n M x L n t C Y W x h b m N l L D R 9 J n F 1 b 3 Q 7 L C Z x d W 9 0 O 1 N l Y 3 R p b 2 4 x L 3 N 0 Y X R l b W V u d C B v Z i B B Y 2 N v d W 5 0 I C g 0 K S 9 B d X R v U m V t b 3 Z l Z E N v b H V t b n M x L n t B Y 2 N v d W 5 0 I E l E L D V 9 J n F 1 b 3 Q 7 L C Z x d W 9 0 O 1 N l Y 3 R p b 2 4 x L 3 N 0 Y X R l b W V u d C B v Z i B B Y 2 N v d W 5 0 I C g 0 K S 9 B d X R v U m V t b 3 Z l Z E N v b H V t b n M x L n t D S E F O T k V M L D Z 9 J n F 1 b 3 Q 7 L C Z x d W 9 0 O 1 N l Y 3 R p b 2 4 x L 3 N 0 Y X R l b W V u d C B v Z i B B Y 2 N v d W 5 0 I C g 0 K S 9 B d X R v U m V t b 3 Z l Z E N v b H V t b n M x L n t T V E F U R S w 3 f S Z x d W 9 0 O y w m c X V v d D t T Z W N 0 a W 9 u M S 9 z d G F 0 Z W 1 l b n Q g b 2 Y g Q W N j b 3 V u d C A o N C k v Q X V 0 b 1 J l b W 9 2 Z W R D b 2 x 1 b W 5 z M S 5 7 U k V H S U 9 O L D h 9 J n F 1 b 3 Q 7 L C Z x d W 9 0 O 1 N l Y 3 R p b 2 4 x L 3 N 0 Y X R l b W V u d C B v Z i B B Y 2 N v d W 5 0 I C g 0 K S 9 B d X R v U m V t b 3 Z l Z E N v b H V t b n M x L n t T V U J T Q 1 J J U F R J T 0 4 g V F l Q R S w 5 f S Z x d W 9 0 O y w m c X V v d D t T Z W N 0 a W 9 u M S 9 z d G F 0 Z W 1 l b n Q g b 2 Y g Q W N j b 3 V u d C A o N C k v Q X V 0 b 1 J l b W 9 2 Z W R D b 2 x 1 b W 5 z M S 5 7 Q 2 9 s d W 1 u M T E s M T B 9 J n F 1 b 3 Q 7 L C Z x d W 9 0 O 1 N l Y 3 R p b 2 4 x L 3 N 0 Y X R l b W V u d C B v Z i B B Y 2 N v d W 5 0 I C g 0 K S 9 B d X R v U m V t b 3 Z l Z E N v b H V t b n M x L n t D b 2 x 1 b W 4 x M i w x M X 0 m c X V v d D s s J n F 1 b 3 Q 7 U 2 V j d G l v b j E v c 3 R h d G V t Z W 5 0 I G 9 m I E F j Y 2 9 1 b n Q g K D Q p L 0 F 1 d G 9 S Z W 1 v d m V k Q 2 9 s d W 1 u c z E u e 0 N v b H V t b j E z L D E y f S Z x d W 9 0 O y w m c X V v d D t T Z W N 0 a W 9 u M S 9 z d G F 0 Z W 1 l b n Q g b 2 Y g Q W N j b 3 V u d C A o N C k v Q X V 0 b 1 J l b W 9 2 Z W R D b 2 x 1 b W 5 z M S 5 7 Q 2 9 s d W 1 u M T Q s M T N 9 J n F 1 b 3 Q 7 L C Z x d W 9 0 O 1 N l Y 3 R p b 2 4 x L 3 N 0 Y X R l b W V u d C B v Z i B B Y 2 N v d W 5 0 I C g 0 K S 9 B d X R v U m V t b 3 Z l Z E N v b H V t b n M x L n t D b 2 x 1 b W 4 x N S w x N H 0 m c X V v d D s s J n F 1 b 3 Q 7 U 2 V j d G l v b j E v c 3 R h d G V t Z W 5 0 I G 9 m I E F j Y 2 9 1 b n Q g K D Q p L 0 F 1 d G 9 S Z W 1 v d m V k Q 2 9 s d W 1 u c z E u e 0 N v b H V t b j E 2 L D E 1 f S Z x d W 9 0 O y w m c X V v d D t T Z W N 0 a W 9 u M S 9 z d G F 0 Z W 1 l b n Q g b 2 Y g Q W N j b 3 V u d C A o N C k v Q X V 0 b 1 J l b W 9 2 Z W R D b 2 x 1 b W 5 z M S 5 7 Q 2 9 s d W 1 u M T c s M T Z 9 J n F 1 b 3 Q 7 L C Z x d W 9 0 O 1 N l Y 3 R p b 2 4 x L 3 N 0 Y X R l b W V u d C B v Z i B B Y 2 N v d W 5 0 I C g 0 K S 9 B d X R v U m V t b 3 Z l Z E N v b H V t b n M x L n t D b 2 x 1 b W 4 x O C w x N 3 0 m c X V v d D s s J n F 1 b 3 Q 7 U 2 V j d G l v b j E v c 3 R h d G V t Z W 5 0 I G 9 m I E F j Y 2 9 1 b n Q g K D Q p L 0 F 1 d G 9 S Z W 1 v d m V k Q 2 9 s d W 1 u c z E u e 0 N v b H V t b j E 5 L D E 4 f S Z x d W 9 0 O y w m c X V v d D t T Z W N 0 a W 9 u M S 9 z d G F 0 Z W 1 l b n Q g b 2 Y g Q W N j b 3 V u d C A o N C k v Q X V 0 b 1 J l b W 9 2 Z W R D b 2 x 1 b W 5 z M S 5 7 Q 2 9 s d W 1 u M j A s M T l 9 J n F 1 b 3 Q 7 L C Z x d W 9 0 O 1 N l Y 3 R p b 2 4 x L 3 N 0 Y X R l b W V u d C B v Z i B B Y 2 N v d W 5 0 I C g 0 K S 9 B d X R v U m V t b 3 Z l Z E N v b H V t b n M x L n t D b 2 x 1 b W 4 y M S w y M H 0 m c X V v d D s s J n F 1 b 3 Q 7 U 2 V j d G l v b j E v c 3 R h d G V t Z W 5 0 I G 9 m I E F j Y 2 9 1 b n Q g K D Q p L 0 F 1 d G 9 S Z W 1 v d m V k Q 2 9 s d W 1 u c z E u e 0 N v b H V t b j I y L D I x f S Z x d W 9 0 O y w m c X V v d D t T Z W N 0 a W 9 u M S 9 z d G F 0 Z W 1 l b n Q g b 2 Y g Q W N j b 3 V u d C A o N C k v Q X V 0 b 1 J l b W 9 2 Z W R D b 2 x 1 b W 5 z M S 5 7 Q 2 9 s d W 1 u M j M s M j J 9 J n F 1 b 3 Q 7 L C Z x d W 9 0 O 1 N l Y 3 R p b 2 4 x L 3 N 0 Y X R l b W V u d C B v Z i B B Y 2 N v d W 5 0 I C g 0 K S 9 B d X R v U m V t b 3 Z l Z E N v b H V t b n M x L n t D b 2 x 1 b W 4 y N C w y M 3 0 m c X V v d D s s J n F 1 b 3 Q 7 U 2 V j d G l v b j E v c 3 R h d G V t Z W 5 0 I G 9 m I E F j Y 2 9 1 b n Q g K D Q p L 0 F 1 d G 9 S Z W 1 v d m V k Q 2 9 s d W 1 u c z E u e 0 N v b H V t b j I 1 L D I 0 f S Z x d W 9 0 O y w m c X V v d D t T Z W N 0 a W 9 u M S 9 z d G F 0 Z W 1 l b n Q g b 2 Y g Q W N j b 3 V u d C A o N C k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z d G F 0 Z W 1 l b n Q g b 2 Y g Q W N j b 3 V u d C A o N C k v Q X V 0 b 1 J l b W 9 2 Z W R D b 2 x 1 b W 5 z M S 5 7 V H h E Y X R l L D B 9 J n F 1 b 3 Q 7 L C Z x d W 9 0 O 1 N l Y 3 R p b 2 4 x L 3 N 0 Y X R l b W V u d C B v Z i B B Y 2 N v d W 5 0 I C g 0 K S 9 B d X R v U m V t b 3 Z l Z E N v b H V t b n M x L n t E Z X N j c m l w d G l v b i w x f S Z x d W 9 0 O y w m c X V v d D t T Z W N 0 a W 9 u M S 9 z d G F 0 Z W 1 l b n Q g b 2 Y g Q W N j b 3 V u d C A o N C k v Q X V 0 b 1 J l b W 9 2 Z W R D b 2 x 1 b W 5 z M S 5 7 Q W x s b 2 N h d G l v b i w y f S Z x d W 9 0 O y w m c X V v d D t T Z W N 0 a W 9 u M S 9 z d G F 0 Z W 1 l b n Q g b 2 Y g Q W N j b 3 V u d C A o N C k v Q X V 0 b 1 J l b W 9 2 Z W R D b 2 x 1 b W 5 z M S 5 7 Q W 1 v d W 5 0 L D N 9 J n F 1 b 3 Q 7 L C Z x d W 9 0 O 1 N l Y 3 R p b 2 4 x L 3 N 0 Y X R l b W V u d C B v Z i B B Y 2 N v d W 5 0 I C g 0 K S 9 B d X R v U m V t b 3 Z l Z E N v b H V t b n M x L n t C Y W x h b m N l L D R 9 J n F 1 b 3 Q 7 L C Z x d W 9 0 O 1 N l Y 3 R p b 2 4 x L 3 N 0 Y X R l b W V u d C B v Z i B B Y 2 N v d W 5 0 I C g 0 K S 9 B d X R v U m V t b 3 Z l Z E N v b H V t b n M x L n t B Y 2 N v d W 5 0 I E l E L D V 9 J n F 1 b 3 Q 7 L C Z x d W 9 0 O 1 N l Y 3 R p b 2 4 x L 3 N 0 Y X R l b W V u d C B v Z i B B Y 2 N v d W 5 0 I C g 0 K S 9 B d X R v U m V t b 3 Z l Z E N v b H V t b n M x L n t D S E F O T k V M L D Z 9 J n F 1 b 3 Q 7 L C Z x d W 9 0 O 1 N l Y 3 R p b 2 4 x L 3 N 0 Y X R l b W V u d C B v Z i B B Y 2 N v d W 5 0 I C g 0 K S 9 B d X R v U m V t b 3 Z l Z E N v b H V t b n M x L n t T V E F U R S w 3 f S Z x d W 9 0 O y w m c X V v d D t T Z W N 0 a W 9 u M S 9 z d G F 0 Z W 1 l b n Q g b 2 Y g Q W N j b 3 V u d C A o N C k v Q X V 0 b 1 J l b W 9 2 Z W R D b 2 x 1 b W 5 z M S 5 7 U k V H S U 9 O L D h 9 J n F 1 b 3 Q 7 L C Z x d W 9 0 O 1 N l Y 3 R p b 2 4 x L 3 N 0 Y X R l b W V u d C B v Z i B B Y 2 N v d W 5 0 I C g 0 K S 9 B d X R v U m V t b 3 Z l Z E N v b H V t b n M x L n t T V U J T Q 1 J J U F R J T 0 4 g V F l Q R S w 5 f S Z x d W 9 0 O y w m c X V v d D t T Z W N 0 a W 9 u M S 9 z d G F 0 Z W 1 l b n Q g b 2 Y g Q W N j b 3 V u d C A o N C k v Q X V 0 b 1 J l b W 9 2 Z W R D b 2 x 1 b W 5 z M S 5 7 Q 2 9 s d W 1 u M T E s M T B 9 J n F 1 b 3 Q 7 L C Z x d W 9 0 O 1 N l Y 3 R p b 2 4 x L 3 N 0 Y X R l b W V u d C B v Z i B B Y 2 N v d W 5 0 I C g 0 K S 9 B d X R v U m V t b 3 Z l Z E N v b H V t b n M x L n t D b 2 x 1 b W 4 x M i w x M X 0 m c X V v d D s s J n F 1 b 3 Q 7 U 2 V j d G l v b j E v c 3 R h d G V t Z W 5 0 I G 9 m I E F j Y 2 9 1 b n Q g K D Q p L 0 F 1 d G 9 S Z W 1 v d m V k Q 2 9 s d W 1 u c z E u e 0 N v b H V t b j E z L D E y f S Z x d W 9 0 O y w m c X V v d D t T Z W N 0 a W 9 u M S 9 z d G F 0 Z W 1 l b n Q g b 2 Y g Q W N j b 3 V u d C A o N C k v Q X V 0 b 1 J l b W 9 2 Z W R D b 2 x 1 b W 5 z M S 5 7 Q 2 9 s d W 1 u M T Q s M T N 9 J n F 1 b 3 Q 7 L C Z x d W 9 0 O 1 N l Y 3 R p b 2 4 x L 3 N 0 Y X R l b W V u d C B v Z i B B Y 2 N v d W 5 0 I C g 0 K S 9 B d X R v U m V t b 3 Z l Z E N v b H V t b n M x L n t D b 2 x 1 b W 4 x N S w x N H 0 m c X V v d D s s J n F 1 b 3 Q 7 U 2 V j d G l v b j E v c 3 R h d G V t Z W 5 0 I G 9 m I E F j Y 2 9 1 b n Q g K D Q p L 0 F 1 d G 9 S Z W 1 v d m V k Q 2 9 s d W 1 u c z E u e 0 N v b H V t b j E 2 L D E 1 f S Z x d W 9 0 O y w m c X V v d D t T Z W N 0 a W 9 u M S 9 z d G F 0 Z W 1 l b n Q g b 2 Y g Q W N j b 3 V u d C A o N C k v Q X V 0 b 1 J l b W 9 2 Z W R D b 2 x 1 b W 5 z M S 5 7 Q 2 9 s d W 1 u M T c s M T Z 9 J n F 1 b 3 Q 7 L C Z x d W 9 0 O 1 N l Y 3 R p b 2 4 x L 3 N 0 Y X R l b W V u d C B v Z i B B Y 2 N v d W 5 0 I C g 0 K S 9 B d X R v U m V t b 3 Z l Z E N v b H V t b n M x L n t D b 2 x 1 b W 4 x O C w x N 3 0 m c X V v d D s s J n F 1 b 3 Q 7 U 2 V j d G l v b j E v c 3 R h d G V t Z W 5 0 I G 9 m I E F j Y 2 9 1 b n Q g K D Q p L 0 F 1 d G 9 S Z W 1 v d m V k Q 2 9 s d W 1 u c z E u e 0 N v b H V t b j E 5 L D E 4 f S Z x d W 9 0 O y w m c X V v d D t T Z W N 0 a W 9 u M S 9 z d G F 0 Z W 1 l b n Q g b 2 Y g Q W N j b 3 V u d C A o N C k v Q X V 0 b 1 J l b W 9 2 Z W R D b 2 x 1 b W 5 z M S 5 7 Q 2 9 s d W 1 u M j A s M T l 9 J n F 1 b 3 Q 7 L C Z x d W 9 0 O 1 N l Y 3 R p b 2 4 x L 3 N 0 Y X R l b W V u d C B v Z i B B Y 2 N v d W 5 0 I C g 0 K S 9 B d X R v U m V t b 3 Z l Z E N v b H V t b n M x L n t D b 2 x 1 b W 4 y M S w y M H 0 m c X V v d D s s J n F 1 b 3 Q 7 U 2 V j d G l v b j E v c 3 R h d G V t Z W 5 0 I G 9 m I E F j Y 2 9 1 b n Q g K D Q p L 0 F 1 d G 9 S Z W 1 v d m V k Q 2 9 s d W 1 u c z E u e 0 N v b H V t b j I y L D I x f S Z x d W 9 0 O y w m c X V v d D t T Z W N 0 a W 9 u M S 9 z d G F 0 Z W 1 l b n Q g b 2 Y g Q W N j b 3 V u d C A o N C k v Q X V 0 b 1 J l b W 9 2 Z W R D b 2 x 1 b W 5 z M S 5 7 Q 2 9 s d W 1 u M j M s M j J 9 J n F 1 b 3 Q 7 L C Z x d W 9 0 O 1 N l Y 3 R p b 2 4 x L 3 N 0 Y X R l b W V u d C B v Z i B B Y 2 N v d W 5 0 I C g 0 K S 9 B d X R v U m V t b 3 Z l Z E N v b H V t b n M x L n t D b 2 x 1 b W 4 y N C w y M 3 0 m c X V v d D s s J n F 1 b 3 Q 7 U 2 V j d G l v b j E v c 3 R h d G V t Z W 5 0 I G 9 m I E F j Y 2 9 1 b n Q g K D Q p L 0 F 1 d G 9 S Z W 1 v d m V k Q 2 9 s d W 1 u c z E u e 0 N v b H V t b j I 1 L D I 0 f S Z x d W 9 0 O y w m c X V v d D t T Z W N 0 a W 9 u M S 9 z d G F 0 Z W 1 l b n Q g b 2 Y g Q W N j b 3 V u d C A o N C k v Q X V 0 b 1 J l b W 9 2 Z W R D b 2 x 1 b W 5 z M S 5 7 Q 2 9 s d W 1 u M j Y s M j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G F 0 Z W 1 l b n R f b 2 Z f Q W N j b 3 V u d F 9 f N C I v P j w v U 3 R h Y m x l R W 5 0 c m l l c z 4 8 L 0 l 0 Z W 0 + P E l 0 Z W 0 + P E l 0 Z W 1 M b 2 N h d G l v b j 4 8 S X R l b V R 5 c G U + R m 9 y b X V s Y T w v S X R l b V R 5 c G U + P E l 0 Z W 1 Q Y X R o P l N l Y 3 R p b 2 4 x L 3 N 0 Y X R l b W V u d C U y M G 9 m J T I w Q W N j b 3 V u d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y V D E 1 O j E 4 O j E y L j A z O T M 0 M z Z a I i 8 + P E V u d H J 5 I F R 5 c G U 9 I k Z p b G x D b 2 x 1 b W 5 U e X B l c y I g V m F s d W U 9 I n N D U V l B Q X d V R 0 J n W U d C Z 0 F B Q U F B Q U F B Q U F B Q U F B Q U F B Q U F B Q T 0 i L z 4 8 R W 5 0 c n k g V H l w Z T 0 i R m l s b E N v b H V t b k 5 h b W V z I i B W Y W x 1 Z T 0 i c 1 s m c X V v d D t U e E R h d G U m c X V v d D s s J n F 1 b 3 Q 7 R G V z Y 3 J p c H R p b 2 4 m c X V v d D s s J n F 1 b 3 Q 7 Q W x s b 2 N h d G l v b i Z x d W 9 0 O y w m c X V v d D t B b W 9 1 b n Q m c X V v d D s s J n F 1 b 3 Q 7 Q m F s Y W 5 j Z S Z x d W 9 0 O y w m c X V v d D t B Y 2 N v d W 5 0 I E l E J n F 1 b 3 Q 7 L C Z x d W 9 0 O 0 N I Q U 5 O R U w m c X V v d D s s J n F 1 b 3 Q 7 U 1 R B V E U m c X V v d D s s J n F 1 b 3 Q 7 U k V H S U 9 O J n F 1 b 3 Q 7 L C Z x d W 9 0 O 1 N V Q l N D U k l Q V E l P T i B U W V B F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g 1 M T Y 2 O C 1 i O G E 3 L T Q 2 N D g t O W Y 5 O C 1 l O W R i Y T Q x Y 2 Z l Y z U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b W V u d C B v Z i B B Y 2 N v d W 5 0 I C g 1 K S 9 B d X R v U m V t b 3 Z l Z E N v b H V t b n M x L n t U e E R h d G U s M H 0 m c X V v d D s s J n F 1 b 3 Q 7 U 2 V j d G l v b j E v c 3 R h d G V t Z W 5 0 I G 9 m I E F j Y 2 9 1 b n Q g K D U p L 0 F 1 d G 9 S Z W 1 v d m V k Q 2 9 s d W 1 u c z E u e 0 R l c 2 N y a X B 0 a W 9 u L D F 9 J n F 1 b 3 Q 7 L C Z x d W 9 0 O 1 N l Y 3 R p b 2 4 x L 3 N 0 Y X R l b W V u d C B v Z i B B Y 2 N v d W 5 0 I C g 1 K S 9 B d X R v U m V t b 3 Z l Z E N v b H V t b n M x L n t B b G x v Y 2 F 0 a W 9 u L D J 9 J n F 1 b 3 Q 7 L C Z x d W 9 0 O 1 N l Y 3 R p b 2 4 x L 3 N 0 Y X R l b W V u d C B v Z i B B Y 2 N v d W 5 0 I C g 1 K S 9 B d X R v U m V t b 3 Z l Z E N v b H V t b n M x L n t B b W 9 1 b n Q s M 3 0 m c X V v d D s s J n F 1 b 3 Q 7 U 2 V j d G l v b j E v c 3 R h d G V t Z W 5 0 I G 9 m I E F j Y 2 9 1 b n Q g K D U p L 0 F 1 d G 9 S Z W 1 v d m V k Q 2 9 s d W 1 u c z E u e 0 J h b G F u Y 2 U s N H 0 m c X V v d D s s J n F 1 b 3 Q 7 U 2 V j d G l v b j E v c 3 R h d G V t Z W 5 0 I G 9 m I E F j Y 2 9 1 b n Q g K D U p L 0 F 1 d G 9 S Z W 1 v d m V k Q 2 9 s d W 1 u c z E u e 0 F j Y 2 9 1 b n Q g S U Q s N X 0 m c X V v d D s s J n F 1 b 3 Q 7 U 2 V j d G l v b j E v c 3 R h d G V t Z W 5 0 I G 9 m I E F j Y 2 9 1 b n Q g K D U p L 0 F 1 d G 9 S Z W 1 v d m V k Q 2 9 s d W 1 u c z E u e 0 N I Q U 5 O R U w s N n 0 m c X V v d D s s J n F 1 b 3 Q 7 U 2 V j d G l v b j E v c 3 R h d G V t Z W 5 0 I G 9 m I E F j Y 2 9 1 b n Q g K D U p L 0 F 1 d G 9 S Z W 1 v d m V k Q 2 9 s d W 1 u c z E u e 1 N U Q V R F L D d 9 J n F 1 b 3 Q 7 L C Z x d W 9 0 O 1 N l Y 3 R p b 2 4 x L 3 N 0 Y X R l b W V u d C B v Z i B B Y 2 N v d W 5 0 I C g 1 K S 9 B d X R v U m V t b 3 Z l Z E N v b H V t b n M x L n t S R U d J T 0 4 s O H 0 m c X V v d D s s J n F 1 b 3 Q 7 U 2 V j d G l v b j E v c 3 R h d G V t Z W 5 0 I G 9 m I E F j Y 2 9 1 b n Q g K D U p L 0 F 1 d G 9 S Z W 1 v d m V k Q 2 9 s d W 1 u c z E u e 1 N V Q l N D U k l Q V E l P T i B U W V B F L D l 9 J n F 1 b 3 Q 7 L C Z x d W 9 0 O 1 N l Y 3 R p b 2 4 x L 3 N 0 Y X R l b W V u d C B v Z i B B Y 2 N v d W 5 0 I C g 1 K S 9 B d X R v U m V t b 3 Z l Z E N v b H V t b n M x L n t D b 2 x 1 b W 4 x M S w x M H 0 m c X V v d D s s J n F 1 b 3 Q 7 U 2 V j d G l v b j E v c 3 R h d G V t Z W 5 0 I G 9 m I E F j Y 2 9 1 b n Q g K D U p L 0 F 1 d G 9 S Z W 1 v d m V k Q 2 9 s d W 1 u c z E u e 0 N v b H V t b j E y L D E x f S Z x d W 9 0 O y w m c X V v d D t T Z W N 0 a W 9 u M S 9 z d G F 0 Z W 1 l b n Q g b 2 Y g Q W N j b 3 V u d C A o N S k v Q X V 0 b 1 J l b W 9 2 Z W R D b 2 x 1 b W 5 z M S 5 7 Q 2 9 s d W 1 u M T M s M T J 9 J n F 1 b 3 Q 7 L C Z x d W 9 0 O 1 N l Y 3 R p b 2 4 x L 3 N 0 Y X R l b W V u d C B v Z i B B Y 2 N v d W 5 0 I C g 1 K S 9 B d X R v U m V t b 3 Z l Z E N v b H V t b n M x L n t D b 2 x 1 b W 4 x N C w x M 3 0 m c X V v d D s s J n F 1 b 3 Q 7 U 2 V j d G l v b j E v c 3 R h d G V t Z W 5 0 I G 9 m I E F j Y 2 9 1 b n Q g K D U p L 0 F 1 d G 9 S Z W 1 v d m V k Q 2 9 s d W 1 u c z E u e 0 N v b H V t b j E 1 L D E 0 f S Z x d W 9 0 O y w m c X V v d D t T Z W N 0 a W 9 u M S 9 z d G F 0 Z W 1 l b n Q g b 2 Y g Q W N j b 3 V u d C A o N S k v Q X V 0 b 1 J l b W 9 2 Z W R D b 2 x 1 b W 5 z M S 5 7 Q 2 9 s d W 1 u M T Y s M T V 9 J n F 1 b 3 Q 7 L C Z x d W 9 0 O 1 N l Y 3 R p b 2 4 x L 3 N 0 Y X R l b W V u d C B v Z i B B Y 2 N v d W 5 0 I C g 1 K S 9 B d X R v U m V t b 3 Z l Z E N v b H V t b n M x L n t D b 2 x 1 b W 4 x N y w x N n 0 m c X V v d D s s J n F 1 b 3 Q 7 U 2 V j d G l v b j E v c 3 R h d G V t Z W 5 0 I G 9 m I E F j Y 2 9 1 b n Q g K D U p L 0 F 1 d G 9 S Z W 1 v d m V k Q 2 9 s d W 1 u c z E u e 0 N v b H V t b j E 4 L D E 3 f S Z x d W 9 0 O y w m c X V v d D t T Z W N 0 a W 9 u M S 9 z d G F 0 Z W 1 l b n Q g b 2 Y g Q W N j b 3 V u d C A o N S k v Q X V 0 b 1 J l b W 9 2 Z W R D b 2 x 1 b W 5 z M S 5 7 Q 2 9 s d W 1 u M T k s M T h 9 J n F 1 b 3 Q 7 L C Z x d W 9 0 O 1 N l Y 3 R p b 2 4 x L 3 N 0 Y X R l b W V u d C B v Z i B B Y 2 N v d W 5 0 I C g 1 K S 9 B d X R v U m V t b 3 Z l Z E N v b H V t b n M x L n t D b 2 x 1 b W 4 y M C w x O X 0 m c X V v d D s s J n F 1 b 3 Q 7 U 2 V j d G l v b j E v c 3 R h d G V t Z W 5 0 I G 9 m I E F j Y 2 9 1 b n Q g K D U p L 0 F 1 d G 9 S Z W 1 v d m V k Q 2 9 s d W 1 u c z E u e 0 N v b H V t b j I x L D I w f S Z x d W 9 0 O y w m c X V v d D t T Z W N 0 a W 9 u M S 9 z d G F 0 Z W 1 l b n Q g b 2 Y g Q W N j b 3 V u d C A o N S k v Q X V 0 b 1 J l b W 9 2 Z W R D b 2 x 1 b W 5 z M S 5 7 Q 2 9 s d W 1 u M j I s M j F 9 J n F 1 b 3 Q 7 L C Z x d W 9 0 O 1 N l Y 3 R p b 2 4 x L 3 N 0 Y X R l b W V u d C B v Z i B B Y 2 N v d W 5 0 I C g 1 K S 9 B d X R v U m V t b 3 Z l Z E N v b H V t b n M x L n t D b 2 x 1 b W 4 y M y w y M n 0 m c X V v d D s s J n F 1 b 3 Q 7 U 2 V j d G l v b j E v c 3 R h d G V t Z W 5 0 I G 9 m I E F j Y 2 9 1 b n Q g K D U p L 0 F 1 d G 9 S Z W 1 v d m V k Q 2 9 s d W 1 u c z E u e 0 N v b H V t b j I 0 L D I z f S Z x d W 9 0 O y w m c X V v d D t T Z W N 0 a W 9 u M S 9 z d G F 0 Z W 1 l b n Q g b 2 Y g Q W N j b 3 V u d C A o N S k v Q X V 0 b 1 J l b W 9 2 Z W R D b 2 x 1 b W 5 z M S 5 7 Q 2 9 s d W 1 u M j U s M j R 9 J n F 1 b 3 Q 7 L C Z x d W 9 0 O 1 N l Y 3 R p b 2 4 x L 3 N 0 Y X R l b W V u d C B v Z i B B Y 2 N v d W 5 0 I C g 1 K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3 N 0 Y X R l b W V u d C B v Z i B B Y 2 N v d W 5 0 I C g 1 K S 9 B d X R v U m V t b 3 Z l Z E N v b H V t b n M x L n t U e E R h d G U s M H 0 m c X V v d D s s J n F 1 b 3 Q 7 U 2 V j d G l v b j E v c 3 R h d G V t Z W 5 0 I G 9 m I E F j Y 2 9 1 b n Q g K D U p L 0 F 1 d G 9 S Z W 1 v d m V k Q 2 9 s d W 1 u c z E u e 0 R l c 2 N y a X B 0 a W 9 u L D F 9 J n F 1 b 3 Q 7 L C Z x d W 9 0 O 1 N l Y 3 R p b 2 4 x L 3 N 0 Y X R l b W V u d C B v Z i B B Y 2 N v d W 5 0 I C g 1 K S 9 B d X R v U m V t b 3 Z l Z E N v b H V t b n M x L n t B b G x v Y 2 F 0 a W 9 u L D J 9 J n F 1 b 3 Q 7 L C Z x d W 9 0 O 1 N l Y 3 R p b 2 4 x L 3 N 0 Y X R l b W V u d C B v Z i B B Y 2 N v d W 5 0 I C g 1 K S 9 B d X R v U m V t b 3 Z l Z E N v b H V t b n M x L n t B b W 9 1 b n Q s M 3 0 m c X V v d D s s J n F 1 b 3 Q 7 U 2 V j d G l v b j E v c 3 R h d G V t Z W 5 0 I G 9 m I E F j Y 2 9 1 b n Q g K D U p L 0 F 1 d G 9 S Z W 1 v d m V k Q 2 9 s d W 1 u c z E u e 0 J h b G F u Y 2 U s N H 0 m c X V v d D s s J n F 1 b 3 Q 7 U 2 V j d G l v b j E v c 3 R h d G V t Z W 5 0 I G 9 m I E F j Y 2 9 1 b n Q g K D U p L 0 F 1 d G 9 S Z W 1 v d m V k Q 2 9 s d W 1 u c z E u e 0 F j Y 2 9 1 b n Q g S U Q s N X 0 m c X V v d D s s J n F 1 b 3 Q 7 U 2 V j d G l v b j E v c 3 R h d G V t Z W 5 0 I G 9 m I E F j Y 2 9 1 b n Q g K D U p L 0 F 1 d G 9 S Z W 1 v d m V k Q 2 9 s d W 1 u c z E u e 0 N I Q U 5 O R U w s N n 0 m c X V v d D s s J n F 1 b 3 Q 7 U 2 V j d G l v b j E v c 3 R h d G V t Z W 5 0 I G 9 m I E F j Y 2 9 1 b n Q g K D U p L 0 F 1 d G 9 S Z W 1 v d m V k Q 2 9 s d W 1 u c z E u e 1 N U Q V R F L D d 9 J n F 1 b 3 Q 7 L C Z x d W 9 0 O 1 N l Y 3 R p b 2 4 x L 3 N 0 Y X R l b W V u d C B v Z i B B Y 2 N v d W 5 0 I C g 1 K S 9 B d X R v U m V t b 3 Z l Z E N v b H V t b n M x L n t S R U d J T 0 4 s O H 0 m c X V v d D s s J n F 1 b 3 Q 7 U 2 V j d G l v b j E v c 3 R h d G V t Z W 5 0 I G 9 m I E F j Y 2 9 1 b n Q g K D U p L 0 F 1 d G 9 S Z W 1 v d m V k Q 2 9 s d W 1 u c z E u e 1 N V Q l N D U k l Q V E l P T i B U W V B F L D l 9 J n F 1 b 3 Q 7 L C Z x d W 9 0 O 1 N l Y 3 R p b 2 4 x L 3 N 0 Y X R l b W V u d C B v Z i B B Y 2 N v d W 5 0 I C g 1 K S 9 B d X R v U m V t b 3 Z l Z E N v b H V t b n M x L n t D b 2 x 1 b W 4 x M S w x M H 0 m c X V v d D s s J n F 1 b 3 Q 7 U 2 V j d G l v b j E v c 3 R h d G V t Z W 5 0 I G 9 m I E F j Y 2 9 1 b n Q g K D U p L 0 F 1 d G 9 S Z W 1 v d m V k Q 2 9 s d W 1 u c z E u e 0 N v b H V t b j E y L D E x f S Z x d W 9 0 O y w m c X V v d D t T Z W N 0 a W 9 u M S 9 z d G F 0 Z W 1 l b n Q g b 2 Y g Q W N j b 3 V u d C A o N S k v Q X V 0 b 1 J l b W 9 2 Z W R D b 2 x 1 b W 5 z M S 5 7 Q 2 9 s d W 1 u M T M s M T J 9 J n F 1 b 3 Q 7 L C Z x d W 9 0 O 1 N l Y 3 R p b 2 4 x L 3 N 0 Y X R l b W V u d C B v Z i B B Y 2 N v d W 5 0 I C g 1 K S 9 B d X R v U m V t b 3 Z l Z E N v b H V t b n M x L n t D b 2 x 1 b W 4 x N C w x M 3 0 m c X V v d D s s J n F 1 b 3 Q 7 U 2 V j d G l v b j E v c 3 R h d G V t Z W 5 0 I G 9 m I E F j Y 2 9 1 b n Q g K D U p L 0 F 1 d G 9 S Z W 1 v d m V k Q 2 9 s d W 1 u c z E u e 0 N v b H V t b j E 1 L D E 0 f S Z x d W 9 0 O y w m c X V v d D t T Z W N 0 a W 9 u M S 9 z d G F 0 Z W 1 l b n Q g b 2 Y g Q W N j b 3 V u d C A o N S k v Q X V 0 b 1 J l b W 9 2 Z W R D b 2 x 1 b W 5 z M S 5 7 Q 2 9 s d W 1 u M T Y s M T V 9 J n F 1 b 3 Q 7 L C Z x d W 9 0 O 1 N l Y 3 R p b 2 4 x L 3 N 0 Y X R l b W V u d C B v Z i B B Y 2 N v d W 5 0 I C g 1 K S 9 B d X R v U m V t b 3 Z l Z E N v b H V t b n M x L n t D b 2 x 1 b W 4 x N y w x N n 0 m c X V v d D s s J n F 1 b 3 Q 7 U 2 V j d G l v b j E v c 3 R h d G V t Z W 5 0 I G 9 m I E F j Y 2 9 1 b n Q g K D U p L 0 F 1 d G 9 S Z W 1 v d m V k Q 2 9 s d W 1 u c z E u e 0 N v b H V t b j E 4 L D E 3 f S Z x d W 9 0 O y w m c X V v d D t T Z W N 0 a W 9 u M S 9 z d G F 0 Z W 1 l b n Q g b 2 Y g Q W N j b 3 V u d C A o N S k v Q X V 0 b 1 J l b W 9 2 Z W R D b 2 x 1 b W 5 z M S 5 7 Q 2 9 s d W 1 u M T k s M T h 9 J n F 1 b 3 Q 7 L C Z x d W 9 0 O 1 N l Y 3 R p b 2 4 x L 3 N 0 Y X R l b W V u d C B v Z i B B Y 2 N v d W 5 0 I C g 1 K S 9 B d X R v U m V t b 3 Z l Z E N v b H V t b n M x L n t D b 2 x 1 b W 4 y M C w x O X 0 m c X V v d D s s J n F 1 b 3 Q 7 U 2 V j d G l v b j E v c 3 R h d G V t Z W 5 0 I G 9 m I E F j Y 2 9 1 b n Q g K D U p L 0 F 1 d G 9 S Z W 1 v d m V k Q 2 9 s d W 1 u c z E u e 0 N v b H V t b j I x L D I w f S Z x d W 9 0 O y w m c X V v d D t T Z W N 0 a W 9 u M S 9 z d G F 0 Z W 1 l b n Q g b 2 Y g Q W N j b 3 V u d C A o N S k v Q X V 0 b 1 J l b W 9 2 Z W R D b 2 x 1 b W 5 z M S 5 7 Q 2 9 s d W 1 u M j I s M j F 9 J n F 1 b 3 Q 7 L C Z x d W 9 0 O 1 N l Y 3 R p b 2 4 x L 3 N 0 Y X R l b W V u d C B v Z i B B Y 2 N v d W 5 0 I C g 1 K S 9 B d X R v U m V t b 3 Z l Z E N v b H V t b n M x L n t D b 2 x 1 b W 4 y M y w y M n 0 m c X V v d D s s J n F 1 b 3 Q 7 U 2 V j d G l v b j E v c 3 R h d G V t Z W 5 0 I G 9 m I E F j Y 2 9 1 b n Q g K D U p L 0 F 1 d G 9 S Z W 1 v d m V k Q 2 9 s d W 1 u c z E u e 0 N v b H V t b j I 0 L D I z f S Z x d W 9 0 O y w m c X V v d D t T Z W N 0 a W 9 u M S 9 z d G F 0 Z W 1 l b n Q g b 2 Y g Q W N j b 3 V u d C A o N S k v Q X V 0 b 1 J l b W 9 2 Z W R D b 2 x 1 b W 5 z M S 5 7 Q 2 9 s d W 1 u M j U s M j R 9 J n F 1 b 3 Q 7 L C Z x d W 9 0 O 1 N l Y 3 R p b 2 4 x L 3 N 0 Y X R l b W V u d C B v Z i B B Y 2 N v d W 5 0 I C g 1 K S 9 B d X R v U m V t b 3 Z l Z E N v b H V t b n M x L n t D b 2 x 1 b W 4 y N i w y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N 0 Y X R l b W V u d F 9 v Z l 9 B Y 2 N v d W 5 0 X 1 8 1 I i 8 + P C 9 T d G F i b G V F b n R y a W V z P j w v S X R l b T 4 8 S X R l b T 4 8 S X R l b U x v Y 2 F 0 a W 9 u P j x J d G V t V H l w Z T 5 G b 3 J t d W x h P C 9 J d G V t V H l w Z T 4 8 S X R l b V B h d G g + U 2 V j d G l v b j E v Z n V s b C U y M H N 0 Y X R l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M T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l Q x N T o z N T o z N y 4 w O T A 5 M z k 2 W i I v P j x F b n R y e S B U e X B l P S J G a W x s Q 2 9 s d W 1 u V H l w Z X M i I F Z h b H V l P S J z Q 1 F Z Q U J R V U d C Z 1 l H Q m c 9 P S I v P j x F b n R y e S B U e X B l P S J G a W x s Q 2 9 s d W 1 u T m F t Z X M i I F Z h b H V l P S J z W y Z x d W 9 0 O 1 R 4 R G F 0 Z S Z x d W 9 0 O y w m c X V v d D t E Z X N j c m l w d G l v b i Z x d W 9 0 O y w m c X V v d D t B b G x v Y 2 F 0 a W 9 u J n F 1 b 3 Q 7 L C Z x d W 9 0 O 0 F t b 3 V u d C Z x d W 9 0 O y w m c X V v d D t C Y W x h b m N l J n F 1 b 3 Q 7 L C Z x d W 9 0 O 0 F j Y 2 9 1 b n Q g S U Q m c X V v d D s s J n F 1 b 3 Q 7 Q 0 h B T k 5 F T C Z x d W 9 0 O y w m c X V v d D t T V E F U R S Z x d W 9 0 O y w m c X V v d D t S R U d J T 0 4 m c X V v d D s s J n F 1 b 3 Q 7 U 1 V C U 0 N S S V B U S U 9 O I F R Z U E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x N m F j N 2 E z L W Y 3 M T c t N D I y M y 0 5 M m M y L W Z i N z B i M m I x M j R m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s b C B z d G F 0 Z W 1 l b n Q v Q X V 0 b 1 J l b W 9 2 Z W R D b 2 x 1 b W 5 z M S 5 7 V H h E Y X R l L D B 9 J n F 1 b 3 Q 7 L C Z x d W 9 0 O 1 N l Y 3 R p b 2 4 x L 2 Z 1 b G w g c 3 R h d G V t Z W 5 0 L 0 F 1 d G 9 S Z W 1 v d m V k Q 2 9 s d W 1 u c z E u e 0 R l c 2 N y a X B 0 a W 9 u L D F 9 J n F 1 b 3 Q 7 L C Z x d W 9 0 O 1 N l Y 3 R p b 2 4 x L 2 Z 1 b G w g c 3 R h d G V t Z W 5 0 L 0 F 1 d G 9 S Z W 1 v d m V k Q 2 9 s d W 1 u c z E u e 0 F s b G 9 j Y X R p b 2 4 s M n 0 m c X V v d D s s J n F 1 b 3 Q 7 U 2 V j d G l v b j E v Z n V s b C B z d G F 0 Z W 1 l b n Q v Q X V 0 b 1 J l b W 9 2 Z W R D b 2 x 1 b W 5 z M S 5 7 Q W 1 v d W 5 0 L D N 9 J n F 1 b 3 Q 7 L C Z x d W 9 0 O 1 N l Y 3 R p b 2 4 x L 2 Z 1 b G w g c 3 R h d G V t Z W 5 0 L 0 F 1 d G 9 S Z W 1 v d m V k Q 2 9 s d W 1 u c z E u e 0 J h b G F u Y 2 U s N H 0 m c X V v d D s s J n F 1 b 3 Q 7 U 2 V j d G l v b j E v Z n V s b C B z d G F 0 Z W 1 l b n Q v Q X V 0 b 1 J l b W 9 2 Z W R D b 2 x 1 b W 5 z M S 5 7 Q W N j b 3 V u d C B J R C w 1 f S Z x d W 9 0 O y w m c X V v d D t T Z W N 0 a W 9 u M S 9 m d W x s I H N 0 Y X R l b W V u d C 9 B d X R v U m V t b 3 Z l Z E N v b H V t b n M x L n t D S E F O T k V M L D Z 9 J n F 1 b 3 Q 7 L C Z x d W 9 0 O 1 N l Y 3 R p b 2 4 x L 2 Z 1 b G w g c 3 R h d G V t Z W 5 0 L 0 F 1 d G 9 S Z W 1 v d m V k Q 2 9 s d W 1 u c z E u e 1 N U Q V R F L D d 9 J n F 1 b 3 Q 7 L C Z x d W 9 0 O 1 N l Y 3 R p b 2 4 x L 2 Z 1 b G w g c 3 R h d G V t Z W 5 0 L 0 F 1 d G 9 S Z W 1 v d m V k Q 2 9 s d W 1 u c z E u e 1 J F R 0 l P T i w 4 f S Z x d W 9 0 O y w m c X V v d D t T Z W N 0 a W 9 u M S 9 m d W x s I H N 0 Y X R l b W V u d C 9 B d X R v U m V t b 3 Z l Z E N v b H V t b n M x L n t T V U J T Q 1 J J U F R J T 0 4 g V F l Q R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n V s b C B z d G F 0 Z W 1 l b n Q v Q X V 0 b 1 J l b W 9 2 Z W R D b 2 x 1 b W 5 z M S 5 7 V H h E Y X R l L D B 9 J n F 1 b 3 Q 7 L C Z x d W 9 0 O 1 N l Y 3 R p b 2 4 x L 2 Z 1 b G w g c 3 R h d G V t Z W 5 0 L 0 F 1 d G 9 S Z W 1 v d m V k Q 2 9 s d W 1 u c z E u e 0 R l c 2 N y a X B 0 a W 9 u L D F 9 J n F 1 b 3 Q 7 L C Z x d W 9 0 O 1 N l Y 3 R p b 2 4 x L 2 Z 1 b G w g c 3 R h d G V t Z W 5 0 L 0 F 1 d G 9 S Z W 1 v d m V k Q 2 9 s d W 1 u c z E u e 0 F s b G 9 j Y X R p b 2 4 s M n 0 m c X V v d D s s J n F 1 b 3 Q 7 U 2 V j d G l v b j E v Z n V s b C B z d G F 0 Z W 1 l b n Q v Q X V 0 b 1 J l b W 9 2 Z W R D b 2 x 1 b W 5 z M S 5 7 Q W 1 v d W 5 0 L D N 9 J n F 1 b 3 Q 7 L C Z x d W 9 0 O 1 N l Y 3 R p b 2 4 x L 2 Z 1 b G w g c 3 R h d G V t Z W 5 0 L 0 F 1 d G 9 S Z W 1 v d m V k Q 2 9 s d W 1 u c z E u e 0 J h b G F u Y 2 U s N H 0 m c X V v d D s s J n F 1 b 3 Q 7 U 2 V j d G l v b j E v Z n V s b C B z d G F 0 Z W 1 l b n Q v Q X V 0 b 1 J l b W 9 2 Z W R D b 2 x 1 b W 5 z M S 5 7 Q W N j b 3 V u d C B J R C w 1 f S Z x d W 9 0 O y w m c X V v d D t T Z W N 0 a W 9 u M S 9 m d W x s I H N 0 Y X R l b W V u d C 9 B d X R v U m V t b 3 Z l Z E N v b H V t b n M x L n t D S E F O T k V M L D Z 9 J n F 1 b 3 Q 7 L C Z x d W 9 0 O 1 N l Y 3 R p b 2 4 x L 2 Z 1 b G w g c 3 R h d G V t Z W 5 0 L 0 F 1 d G 9 S Z W 1 v d m V k Q 2 9 s d W 1 u c z E u e 1 N U Q V R F L D d 9 J n F 1 b 3 Q 7 L C Z x d W 9 0 O 1 N l Y 3 R p b 2 4 x L 2 Z 1 b G w g c 3 R h d G V t Z W 5 0 L 0 F 1 d G 9 S Z W 1 v d m V k Q 2 9 s d W 1 u c z E u e 1 J F R 0 l P T i w 4 f S Z x d W 9 0 O y w m c X V v d D t T Z W N 0 a W 9 u M S 9 m d W x s I H N 0 Y X R l b W V u d C 9 B d X R v U m V t b 3 Z l Z E N v b H V t b n M x L n t T V U J T Q 1 J J U F R J T 0 4 g V F l Q R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n V s b F 9 z d G F 0 Z W 1 l b n Q i L z 4 8 L 1 N 0 Y W J s Z U V u d H J p Z X M + P C 9 J d G V t P j x J d G V t P j x J d G V t T G 9 j Y X R p b 2 4 + P E l 0 Z W 1 U e X B l P k Z v c m 1 1 b G E 8 L 0 l 0 Z W 1 U e X B l P j x J d G V t U G F 0 a D 5 T Z W N 0 a W 9 u M S 9 m d W x s J T I w c 3 R h d G V t Z W 5 0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y V D E 4 O j U 4 O j U w L j I x M j Q y M z V a I i 8 + P E V u d H J 5 I F R 5 c G U 9 I k Z p b G x D b 2 x 1 b W 5 U e X B l c y I g V m F s d W U 9 I n N B d 2 t H Q U F V R k J n W U d C Z 1 k 9 I i 8 + P E V u d H J 5 I F R 5 c G U 9 I k Z p b G x D b 2 x 1 b W 5 O Y W 1 l c y I g V m F s d W U 9 I n N b J n F 1 b 3 Q 7 S W 5 k Z X g m c X V v d D s s J n F 1 b 3 Q 7 V H h E Y X R l J n F 1 b 3 Q 7 L C Z x d W 9 0 O 0 R l c 2 N y a X B 0 a W 9 u J n F 1 b 3 Q 7 L C Z x d W 9 0 O 0 F s b G 9 j Y X R p b 2 4 m c X V v d D s s J n F 1 b 3 Q 7 Q W 1 v d W 5 0 J n F 1 b 3 Q 7 L C Z x d W 9 0 O 0 J h b G F u Y 2 U m c X V v d D s s J n F 1 b 3 Q 7 Q W N j b 3 V u d C B J R C Z x d W 9 0 O y w m c X V v d D t D S E F O T k V M J n F 1 b 3 Q 7 L C Z x d W 9 0 O 1 N U Q V R F J n F 1 b 3 Q 7 L C Z x d W 9 0 O 1 J F R 0 l P T i Z x d W 9 0 O y w m c X V v d D t T V U J T Q 1 J J U F R J T 0 4 g V F l Q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Y w M m F i M z I t N D R l N S 0 0 N m U 1 L W I y O W I t N D g 4 O D V i Y T E 3 Y m Y 4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I H N 0 Y X R l b W V u d C A o M i k v Q X V 0 b 1 J l b W 9 2 Z W R D b 2 x 1 b W 5 z M S 5 7 S W 5 k Z X g s M H 0 m c X V v d D s s J n F 1 b 3 Q 7 U 2 V j d G l v b j E v Z n V s b C B z d G F 0 Z W 1 l b n Q g K D I p L 0 F 1 d G 9 S Z W 1 v d m V k Q 2 9 s d W 1 u c z E u e 1 R 4 R G F 0 Z S w x f S Z x d W 9 0 O y w m c X V v d D t T Z W N 0 a W 9 u M S 9 m d W x s I H N 0 Y X R l b W V u d C A o M i k v Q X V 0 b 1 J l b W 9 2 Z W R D b 2 x 1 b W 5 z M S 5 7 R G V z Y 3 J p c H R p b 2 4 s M n 0 m c X V v d D s s J n F 1 b 3 Q 7 U 2 V j d G l v b j E v Z n V s b C B z d G F 0 Z W 1 l b n Q g K D I p L 0 F 1 d G 9 S Z W 1 v d m V k Q 2 9 s d W 1 u c z E u e 0 F s b G 9 j Y X R p b 2 4 s M 3 0 m c X V v d D s s J n F 1 b 3 Q 7 U 2 V j d G l v b j E v Z n V s b C B z d G F 0 Z W 1 l b n Q g K D I p L 0 F 1 d G 9 S Z W 1 v d m V k Q 2 9 s d W 1 u c z E u e 0 F t b 3 V u d C w 0 f S Z x d W 9 0 O y w m c X V v d D t T Z W N 0 a W 9 u M S 9 m d W x s I H N 0 Y X R l b W V u d C A o M i k v Q X V 0 b 1 J l b W 9 2 Z W R D b 2 x 1 b W 5 z M S 5 7 Q m F s Y W 5 j Z S w 1 f S Z x d W 9 0 O y w m c X V v d D t T Z W N 0 a W 9 u M S 9 m d W x s I H N 0 Y X R l b W V u d C A o M i k v Q X V 0 b 1 J l b W 9 2 Z W R D b 2 x 1 b W 5 z M S 5 7 Q W N j b 3 V u d C B J R C w 2 f S Z x d W 9 0 O y w m c X V v d D t T Z W N 0 a W 9 u M S 9 m d W x s I H N 0 Y X R l b W V u d C A o M i k v Q X V 0 b 1 J l b W 9 2 Z W R D b 2 x 1 b W 5 z M S 5 7 Q 0 h B T k 5 F T C w 3 f S Z x d W 9 0 O y w m c X V v d D t T Z W N 0 a W 9 u M S 9 m d W x s I H N 0 Y X R l b W V u d C A o M i k v Q X V 0 b 1 J l b W 9 2 Z W R D b 2 x 1 b W 5 z M S 5 7 U 1 R B V E U s O H 0 m c X V v d D s s J n F 1 b 3 Q 7 U 2 V j d G l v b j E v Z n V s b C B z d G F 0 Z W 1 l b n Q g K D I p L 0 F 1 d G 9 S Z W 1 v d m V k Q 2 9 s d W 1 u c z E u e 1 J F R 0 l P T i w 5 f S Z x d W 9 0 O y w m c X V v d D t T Z W N 0 a W 9 u M S 9 m d W x s I H N 0 Y X R l b W V u d C A o M i k v Q X V 0 b 1 J l b W 9 2 Z W R D b 2 x 1 b W 5 z M S 5 7 U 1 V C U 0 N S S V B U S U 9 O I F R Z U E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d W x s I H N 0 Y X R l b W V u d C A o M i k v Q X V 0 b 1 J l b W 9 2 Z W R D b 2 x 1 b W 5 z M S 5 7 S W 5 k Z X g s M H 0 m c X V v d D s s J n F 1 b 3 Q 7 U 2 V j d G l v b j E v Z n V s b C B z d G F 0 Z W 1 l b n Q g K D I p L 0 F 1 d G 9 S Z W 1 v d m V k Q 2 9 s d W 1 u c z E u e 1 R 4 R G F 0 Z S w x f S Z x d W 9 0 O y w m c X V v d D t T Z W N 0 a W 9 u M S 9 m d W x s I H N 0 Y X R l b W V u d C A o M i k v Q X V 0 b 1 J l b W 9 2 Z W R D b 2 x 1 b W 5 z M S 5 7 R G V z Y 3 J p c H R p b 2 4 s M n 0 m c X V v d D s s J n F 1 b 3 Q 7 U 2 V j d G l v b j E v Z n V s b C B z d G F 0 Z W 1 l b n Q g K D I p L 0 F 1 d G 9 S Z W 1 v d m V k Q 2 9 s d W 1 u c z E u e 0 F s b G 9 j Y X R p b 2 4 s M 3 0 m c X V v d D s s J n F 1 b 3 Q 7 U 2 V j d G l v b j E v Z n V s b C B z d G F 0 Z W 1 l b n Q g K D I p L 0 F 1 d G 9 S Z W 1 v d m V k Q 2 9 s d W 1 u c z E u e 0 F t b 3 V u d C w 0 f S Z x d W 9 0 O y w m c X V v d D t T Z W N 0 a W 9 u M S 9 m d W x s I H N 0 Y X R l b W V u d C A o M i k v Q X V 0 b 1 J l b W 9 2 Z W R D b 2 x 1 b W 5 z M S 5 7 Q m F s Y W 5 j Z S w 1 f S Z x d W 9 0 O y w m c X V v d D t T Z W N 0 a W 9 u M S 9 m d W x s I H N 0 Y X R l b W V u d C A o M i k v Q X V 0 b 1 J l b W 9 2 Z W R D b 2 x 1 b W 5 z M S 5 7 Q W N j b 3 V u d C B J R C w 2 f S Z x d W 9 0 O y w m c X V v d D t T Z W N 0 a W 9 u M S 9 m d W x s I H N 0 Y X R l b W V u d C A o M i k v Q X V 0 b 1 J l b W 9 2 Z W R D b 2 x 1 b W 5 z M S 5 7 Q 0 h B T k 5 F T C w 3 f S Z x d W 9 0 O y w m c X V v d D t T Z W N 0 a W 9 u M S 9 m d W x s I H N 0 Y X R l b W V u d C A o M i k v Q X V 0 b 1 J l b W 9 2 Z W R D b 2 x 1 b W 5 z M S 5 7 U 1 R B V E U s O H 0 m c X V v d D s s J n F 1 b 3 Q 7 U 2 V j d G l v b j E v Z n V s b C B z d G F 0 Z W 1 l b n Q g K D I p L 0 F 1 d G 9 S Z W 1 v d m V k Q 2 9 s d W 1 u c z E u e 1 J F R 0 l P T i w 5 f S Z x d W 9 0 O y w m c X V v d D t T Z W N 0 a W 9 u M S 9 m d W x s I H N 0 Y X R l b W V u d C A o M i k v Q X V 0 b 1 J l b W 9 2 Z W R D b 2 x 1 b W 5 z M S 5 7 U 1 V C U 0 N S S V B U S U 9 O I F R Z U E U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d W x s X 3 N 0 Y X R l b W V u d D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k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J U M T g 6 N T g 6 N D k u M D Q 5 M D g 4 N 1 o i L z 4 8 R W 5 0 c n k g V H l w Z T 0 i R m l s b E N v b H V t b l R 5 c G V z I i B W Y W x 1 Z T 0 i c 0 J 3 W U R B d 1 l H Q m d Z R 0 F B P T 0 i L z 4 8 R W 5 0 c n k g V H l w Z T 0 i R m l s b E N v b H V t b k 5 h b W V z I i B W Y W x 1 Z T 0 i c 1 s m c X V v d D t U e E R h d G U m c X V v d D s s J n F 1 b 3 Q 7 R G V z Y 3 J p c H R p b 2 4 m c X V v d D s s J n F 1 b 3 Q 7 Q W 1 v d W 5 0 J n F 1 b 3 Q 7 L C Z x d W 9 0 O 0 J h b G F u Y 2 U m c X V v d D s s J n F 1 b 3 Q 7 Q W N j b 3 V u d C B J R C Z x d W 9 0 O y w m c X V v d D t D S E F O T k V M J n F 1 b 3 Q 7 L C Z x d W 9 0 O 1 N U Q V R F J n F 1 b 3 Q 7 L C Z x d W 9 0 O 1 J F R 0 l P T i Z x d W 9 0 O y w m c X V v d D t T V U J T Q 1 J J U F R J T 0 4 g V F l Q R S Z x d W 9 0 O y w m c X V v d D t z Y X R l b G x p d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1 M G F h M T B m L W U 0 O D g t N D g 2 Y S 0 5 Z D U x L W N k M j c y M D g z M D g z N y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s b F 9 z d G F 0 Z W 1 l b n Q 4 L 0 F 1 d G 9 S Z W 1 v d m V k Q 2 9 s d W 1 u c z E u e 1 R 4 R G F 0 Z S w w f S Z x d W 9 0 O y w m c X V v d D t T Z W N 0 a W 9 u M S 9 m d W x s X 3 N 0 Y X R l b W V u d D g v Q X V 0 b 1 J l b W 9 2 Z W R D b 2 x 1 b W 5 z M S 5 7 R G V z Y 3 J p c H R p b 2 4 s M X 0 m c X V v d D s s J n F 1 b 3 Q 7 U 2 V j d G l v b j E v Z n V s b F 9 z d G F 0 Z W 1 l b n Q 4 L 0 F 1 d G 9 S Z W 1 v d m V k Q 2 9 s d W 1 u c z E u e 0 F t b 3 V u d C w y f S Z x d W 9 0 O y w m c X V v d D t T Z W N 0 a W 9 u M S 9 m d W x s X 3 N 0 Y X R l b W V u d D g v Q X V 0 b 1 J l b W 9 2 Z W R D b 2 x 1 b W 5 z M S 5 7 Q m F s Y W 5 j Z S w z f S Z x d W 9 0 O y w m c X V v d D t T Z W N 0 a W 9 u M S 9 m d W x s X 3 N 0 Y X R l b W V u d D g v Q X V 0 b 1 J l b W 9 2 Z W R D b 2 x 1 b W 5 z M S 5 7 Q W N j b 3 V u d C B J R C w 0 f S Z x d W 9 0 O y w m c X V v d D t T Z W N 0 a W 9 u M S 9 m d W x s X 3 N 0 Y X R l b W V u d D g v Q X V 0 b 1 J l b W 9 2 Z W R D b 2 x 1 b W 5 z M S 5 7 Q 0 h B T k 5 F T C w 1 f S Z x d W 9 0 O y w m c X V v d D t T Z W N 0 a W 9 u M S 9 m d W x s X 3 N 0 Y X R l b W V u d D g v Q X V 0 b 1 J l b W 9 2 Z W R D b 2 x 1 b W 5 z M S 5 7 U 1 R B V E U s N n 0 m c X V v d D s s J n F 1 b 3 Q 7 U 2 V j d G l v b j E v Z n V s b F 9 z d G F 0 Z W 1 l b n Q 4 L 0 F 1 d G 9 S Z W 1 v d m V k Q 2 9 s d W 1 u c z E u e 1 J F R 0 l P T i w 3 f S Z x d W 9 0 O y w m c X V v d D t T Z W N 0 a W 9 u M S 9 m d W x s X 3 N 0 Y X R l b W V u d D g v Q X V 0 b 1 J l b W 9 2 Z W R D b 2 x 1 b W 5 z M S 5 7 U 1 V C U 0 N S S V B U S U 9 O I F R Z U E U s O H 0 m c X V v d D s s J n F 1 b 3 Q 7 U 2 V j d G l v b j E v Z n V s b F 9 z d G F 0 Z W 1 l b n Q 4 L 0 F 1 d G 9 S Z W 1 v d m V k Q 2 9 s d W 1 u c z E u e 3 N h d G V s b G l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n V s b F 9 z d G F 0 Z W 1 l b n Q 4 L 0 F 1 d G 9 S Z W 1 v d m V k Q 2 9 s d W 1 u c z E u e 1 R 4 R G F 0 Z S w w f S Z x d W 9 0 O y w m c X V v d D t T Z W N 0 a W 9 u M S 9 m d W x s X 3 N 0 Y X R l b W V u d D g v Q X V 0 b 1 J l b W 9 2 Z W R D b 2 x 1 b W 5 z M S 5 7 R G V z Y 3 J p c H R p b 2 4 s M X 0 m c X V v d D s s J n F 1 b 3 Q 7 U 2 V j d G l v b j E v Z n V s b F 9 z d G F 0 Z W 1 l b n Q 4 L 0 F 1 d G 9 S Z W 1 v d m V k Q 2 9 s d W 1 u c z E u e 0 F t b 3 V u d C w y f S Z x d W 9 0 O y w m c X V v d D t T Z W N 0 a W 9 u M S 9 m d W x s X 3 N 0 Y X R l b W V u d D g v Q X V 0 b 1 J l b W 9 2 Z W R D b 2 x 1 b W 5 z M S 5 7 Q m F s Y W 5 j Z S w z f S Z x d W 9 0 O y w m c X V v d D t T Z W N 0 a W 9 u M S 9 m d W x s X 3 N 0 Y X R l b W V u d D g v Q X V 0 b 1 J l b W 9 2 Z W R D b 2 x 1 b W 5 z M S 5 7 Q W N j b 3 V u d C B J R C w 0 f S Z x d W 9 0 O y w m c X V v d D t T Z W N 0 a W 9 u M S 9 m d W x s X 3 N 0 Y X R l b W V u d D g v Q X V 0 b 1 J l b W 9 2 Z W R D b 2 x 1 b W 5 z M S 5 7 Q 0 h B T k 5 F T C w 1 f S Z x d W 9 0 O y w m c X V v d D t T Z W N 0 a W 9 u M S 9 m d W x s X 3 N 0 Y X R l b W V u d D g v Q X V 0 b 1 J l b W 9 2 Z W R D b 2 x 1 b W 5 z M S 5 7 U 1 R B V E U s N n 0 m c X V v d D s s J n F 1 b 3 Q 7 U 2 V j d G l v b j E v Z n V s b F 9 z d G F 0 Z W 1 l b n Q 4 L 0 F 1 d G 9 S Z W 1 v d m V k Q 2 9 s d W 1 u c z E u e 1 J F R 0 l P T i w 3 f S Z x d W 9 0 O y w m c X V v d D t T Z W N 0 a W 9 u M S 9 m d W x s X 3 N 0 Y X R l b W V u d D g v Q X V 0 b 1 J l b W 9 2 Z W R D b 2 x 1 b W 5 z M S 5 7 U 1 V C U 0 N S S V B U S U 9 O I F R Z U E U s O H 0 m c X V v d D s s J n F 1 b 3 Q 7 U 2 V j d G l v b j E v Z n V s b F 9 z d G F 0 Z W 1 l b n Q 4 L 0 F 1 d G 9 S Z W 1 v d m V k Q 2 9 s d W 1 u c z E u e 3 N h d G V s b G l 0 Z S w 5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1 b G w l M j B z d G F 0 Z W 1 l b n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y V D E 1 O j M 1 O j M 3 L j A 5 M D k z O T Z a I i 8 + P E V u d H J 5 I F R 5 c G U 9 I k Z p b G x D b 2 x 1 b W 5 U e X B l c y I g V m F s d W U 9 I n N D U V l B Q l F V R 0 J n W U d C Z z 0 9 I i 8 + P E V u d H J 5 I F R 5 c G U 9 I k Z p b G x D b 2 x 1 b W 5 O Y W 1 l c y I g V m F s d W U 9 I n N b J n F 1 b 3 Q 7 V H h E Y X R l J n F 1 b 3 Q 7 L C Z x d W 9 0 O 0 R l c 2 N y a X B 0 a W 9 u J n F 1 b 3 Q 7 L C Z x d W 9 0 O 0 F s b G 9 j Y X R p b 2 4 m c X V v d D s s J n F 1 b 3 Q 7 Q W 1 v d W 5 0 J n F 1 b 3 Q 7 L C Z x d W 9 0 O 0 J h b G F u Y 2 U m c X V v d D s s J n F 1 b 3 Q 7 Q W N j b 3 V u d C B J R C Z x d W 9 0 O y w m c X V v d D t D S E F O T k V M J n F 1 b 3 Q 7 L C Z x d W 9 0 O 1 N U Q V R F J n F 1 b 3 Q 7 L C Z x d W 9 0 O 1 J F R 0 l P T i Z x d W 9 0 O y w m c X V v d D t T V U J T Q 1 J J U F R J T 0 4 g V F l Q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m U w N T J h Y j M t M m I 3 N i 0 0 Y z Q y L W I 3 M T g t N m V h M W Q 4 O W N j N G E 1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I H N 0 Y X R l b W V u d C 9 B d X R v U m V t b 3 Z l Z E N v b H V t b n M x L n t U e E R h d G U s M H 0 m c X V v d D s s J n F 1 b 3 Q 7 U 2 V j d G l v b j E v Z n V s b C B z d G F 0 Z W 1 l b n Q v Q X V 0 b 1 J l b W 9 2 Z W R D b 2 x 1 b W 5 z M S 5 7 R G V z Y 3 J p c H R p b 2 4 s M X 0 m c X V v d D s s J n F 1 b 3 Q 7 U 2 V j d G l v b j E v Z n V s b C B z d G F 0 Z W 1 l b n Q v Q X V 0 b 1 J l b W 9 2 Z W R D b 2 x 1 b W 5 z M S 5 7 Q W x s b 2 N h d G l v b i w y f S Z x d W 9 0 O y w m c X V v d D t T Z W N 0 a W 9 u M S 9 m d W x s I H N 0 Y X R l b W V u d C 9 B d X R v U m V t b 3 Z l Z E N v b H V t b n M x L n t B b W 9 1 b n Q s M 3 0 m c X V v d D s s J n F 1 b 3 Q 7 U 2 V j d G l v b j E v Z n V s b C B z d G F 0 Z W 1 l b n Q v Q X V 0 b 1 J l b W 9 2 Z W R D b 2 x 1 b W 5 z M S 5 7 Q m F s Y W 5 j Z S w 0 f S Z x d W 9 0 O y w m c X V v d D t T Z W N 0 a W 9 u M S 9 m d W x s I H N 0 Y X R l b W V u d C 9 B d X R v U m V t b 3 Z l Z E N v b H V t b n M x L n t B Y 2 N v d W 5 0 I E l E L D V 9 J n F 1 b 3 Q 7 L C Z x d W 9 0 O 1 N l Y 3 R p b 2 4 x L 2 Z 1 b G w g c 3 R h d G V t Z W 5 0 L 0 F 1 d G 9 S Z W 1 v d m V k Q 2 9 s d W 1 u c z E u e 0 N I Q U 5 O R U w s N n 0 m c X V v d D s s J n F 1 b 3 Q 7 U 2 V j d G l v b j E v Z n V s b C B z d G F 0 Z W 1 l b n Q v Q X V 0 b 1 J l b W 9 2 Z W R D b 2 x 1 b W 5 z M S 5 7 U 1 R B V E U s N 3 0 m c X V v d D s s J n F 1 b 3 Q 7 U 2 V j d G l v b j E v Z n V s b C B z d G F 0 Z W 1 l b n Q v Q X V 0 b 1 J l b W 9 2 Z W R D b 2 x 1 b W 5 z M S 5 7 U k V H S U 9 O L D h 9 J n F 1 b 3 Q 7 L C Z x d W 9 0 O 1 N l Y 3 R p b 2 4 x L 2 Z 1 b G w g c 3 R h d G V t Z W 5 0 L 0 F 1 d G 9 S Z W 1 v d m V k Q 2 9 s d W 1 u c z E u e 1 N V Q l N D U k l Q V E l P T i B U W V B F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d W x s I H N 0 Y X R l b W V u d C 9 B d X R v U m V t b 3 Z l Z E N v b H V t b n M x L n t U e E R h d G U s M H 0 m c X V v d D s s J n F 1 b 3 Q 7 U 2 V j d G l v b j E v Z n V s b C B z d G F 0 Z W 1 l b n Q v Q X V 0 b 1 J l b W 9 2 Z W R D b 2 x 1 b W 5 z M S 5 7 R G V z Y 3 J p c H R p b 2 4 s M X 0 m c X V v d D s s J n F 1 b 3 Q 7 U 2 V j d G l v b j E v Z n V s b C B z d G F 0 Z W 1 l b n Q v Q X V 0 b 1 J l b W 9 2 Z W R D b 2 x 1 b W 5 z M S 5 7 Q W x s b 2 N h d G l v b i w y f S Z x d W 9 0 O y w m c X V v d D t T Z W N 0 a W 9 u M S 9 m d W x s I H N 0 Y X R l b W V u d C 9 B d X R v U m V t b 3 Z l Z E N v b H V t b n M x L n t B b W 9 1 b n Q s M 3 0 m c X V v d D s s J n F 1 b 3 Q 7 U 2 V j d G l v b j E v Z n V s b C B z d G F 0 Z W 1 l b n Q v Q X V 0 b 1 J l b W 9 2 Z W R D b 2 x 1 b W 5 z M S 5 7 Q m F s Y W 5 j Z S w 0 f S Z x d W 9 0 O y w m c X V v d D t T Z W N 0 a W 9 u M S 9 m d W x s I H N 0 Y X R l b W V u d C 9 B d X R v U m V t b 3 Z l Z E N v b H V t b n M x L n t B Y 2 N v d W 5 0 I E l E L D V 9 J n F 1 b 3 Q 7 L C Z x d W 9 0 O 1 N l Y 3 R p b 2 4 x L 2 Z 1 b G w g c 3 R h d G V t Z W 5 0 L 0 F 1 d G 9 S Z W 1 v d m V k Q 2 9 s d W 1 u c z E u e 0 N I Q U 5 O R U w s N n 0 m c X V v d D s s J n F 1 b 3 Q 7 U 2 V j d G l v b j E v Z n V s b C B z d G F 0 Z W 1 l b n Q v Q X V 0 b 1 J l b W 9 2 Z W R D b 2 x 1 b W 5 z M S 5 7 U 1 R B V E U s N 3 0 m c X V v d D s s J n F 1 b 3 Q 7 U 2 V j d G l v b j E v Z n V s b C B z d G F 0 Z W 1 l b n Q v Q X V 0 b 1 J l b W 9 2 Z W R D b 2 x 1 b W 5 z M S 5 7 U k V H S U 9 O L D h 9 J n F 1 b 3 Q 7 L C Z x d W 9 0 O 1 N l Y 3 R p b 2 4 x L 2 Z 1 b G w g c 3 R h d G V t Z W 5 0 L 0 F 1 d G 9 S Z W 1 v d m V k Q 2 9 s d W 1 u c z E u e 1 N V Q l N D U k l Q V E l P T i B U W V B F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n V s b F 9 z d G F 0 Z W 1 l b n Q x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M T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l Q y M D o x N z o 0 M S 4 2 N T A 0 N z c w W i I v P j x F b n R y e S B U e X B l P S J G a W x s Q 2 9 s d W 1 u V H l w Z X M i I F Z h b H V l P S J z Q X d j R 0 F 3 T U d C Z 1 l H Q m c 9 P S I v P j x F b n R y e S B U e X B l P S J G a W x s Q 2 9 s d W 1 u T m F t Z X M i I F Z h b H V l P S J z W y Z x d W 9 0 O 0 l u Z G V 4 J n F 1 b 3 Q 7 L C Z x d W 9 0 O 1 R 4 R G F 0 Z S Z x d W 9 0 O y w m c X V v d D t E Z X N j c m l w d G l v b i Z x d W 9 0 O y w m c X V v d D t B b W 9 1 b n Q m c X V v d D s s J n F 1 b 3 Q 7 Q m F s Y W 5 j Z S Z x d W 9 0 O y w m c X V v d D t B Y 2 N v d W 5 0 I E l E J n F 1 b 3 Q 7 L C Z x d W 9 0 O 0 N I Q U 5 O R U w m c X V v d D s s J n F 1 b 3 Q 7 U 1 R B V E U m c X V v d D s s J n F 1 b 3 Q 7 U k V H S U 9 O J n F 1 b 3 Q 7 L C Z x d W 9 0 O 1 N V Q l N D U k l Q V E l P T i B U W V B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2 M 0 Y 2 R h M y 0 2 O W M 1 L T R m N G U t O T A x M i 1 l N D Z m N j A z Y j V l Y T Q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G x f c 3 R h d G V t Z W 5 0 M T A v Q X V 0 b 1 J l b W 9 2 Z W R D b 2 x 1 b W 5 z M S 5 7 S W 5 k Z X g s M H 0 m c X V v d D s s J n F 1 b 3 Q 7 U 2 V j d G l v b j E v Z n V s b F 9 z d G F 0 Z W 1 l b n Q x M C 9 B d X R v U m V t b 3 Z l Z E N v b H V t b n M x L n t U e E R h d G U s M X 0 m c X V v d D s s J n F 1 b 3 Q 7 U 2 V j d G l v b j E v Z n V s b F 9 z d G F 0 Z W 1 l b n Q x M C 9 B d X R v U m V t b 3 Z l Z E N v b H V t b n M x L n t E Z X N j c m l w d G l v b i w y f S Z x d W 9 0 O y w m c X V v d D t T Z W N 0 a W 9 u M S 9 m d W x s X 3 N 0 Y X R l b W V u d D E w L 0 F 1 d G 9 S Z W 1 v d m V k Q 2 9 s d W 1 u c z E u e 0 F t b 3 V u d C w z f S Z x d W 9 0 O y w m c X V v d D t T Z W N 0 a W 9 u M S 9 m d W x s X 3 N 0 Y X R l b W V u d D E w L 0 F 1 d G 9 S Z W 1 v d m V k Q 2 9 s d W 1 u c z E u e 0 J h b G F u Y 2 U s N H 0 m c X V v d D s s J n F 1 b 3 Q 7 U 2 V j d G l v b j E v Z n V s b F 9 z d G F 0 Z W 1 l b n Q x M C 9 B d X R v U m V t b 3 Z l Z E N v b H V t b n M x L n t B Y 2 N v d W 5 0 I E l E L D V 9 J n F 1 b 3 Q 7 L C Z x d W 9 0 O 1 N l Y 3 R p b 2 4 x L 2 Z 1 b G x f c 3 R h d G V t Z W 5 0 M T A v Q X V 0 b 1 J l b W 9 2 Z W R D b 2 x 1 b W 5 z M S 5 7 Q 0 h B T k 5 F T C w 2 f S Z x d W 9 0 O y w m c X V v d D t T Z W N 0 a W 9 u M S 9 m d W x s X 3 N 0 Y X R l b W V u d D E w L 0 F 1 d G 9 S Z W 1 v d m V k Q 2 9 s d W 1 u c z E u e 1 N U Q V R F L D d 9 J n F 1 b 3 Q 7 L C Z x d W 9 0 O 1 N l Y 3 R p b 2 4 x L 2 Z 1 b G x f c 3 R h d G V t Z W 5 0 M T A v Q X V 0 b 1 J l b W 9 2 Z W R D b 2 x 1 b W 5 z M S 5 7 U k V H S U 9 O L D h 9 J n F 1 b 3 Q 7 L C Z x d W 9 0 O 1 N l Y 3 R p b 2 4 x L 2 Z 1 b G x f c 3 R h d G V t Z W 5 0 M T A v Q X V 0 b 1 J l b W 9 2 Z W R D b 2 x 1 b W 5 z M S 5 7 U 1 V C U 0 N S S V B U S U 9 O I F R Z U E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Z 1 b G x f c 3 R h d G V t Z W 5 0 M T A v Q X V 0 b 1 J l b W 9 2 Z W R D b 2 x 1 b W 5 z M S 5 7 S W 5 k Z X g s M H 0 m c X V v d D s s J n F 1 b 3 Q 7 U 2 V j d G l v b j E v Z n V s b F 9 z d G F 0 Z W 1 l b n Q x M C 9 B d X R v U m V t b 3 Z l Z E N v b H V t b n M x L n t U e E R h d G U s M X 0 m c X V v d D s s J n F 1 b 3 Q 7 U 2 V j d G l v b j E v Z n V s b F 9 z d G F 0 Z W 1 l b n Q x M C 9 B d X R v U m V t b 3 Z l Z E N v b H V t b n M x L n t E Z X N j c m l w d G l v b i w y f S Z x d W 9 0 O y w m c X V v d D t T Z W N 0 a W 9 u M S 9 m d W x s X 3 N 0 Y X R l b W V u d D E w L 0 F 1 d G 9 S Z W 1 v d m V k Q 2 9 s d W 1 u c z E u e 0 F t b 3 V u d C w z f S Z x d W 9 0 O y w m c X V v d D t T Z W N 0 a W 9 u M S 9 m d W x s X 3 N 0 Y X R l b W V u d D E w L 0 F 1 d G 9 S Z W 1 v d m V k Q 2 9 s d W 1 u c z E u e 0 J h b G F u Y 2 U s N H 0 m c X V v d D s s J n F 1 b 3 Q 7 U 2 V j d G l v b j E v Z n V s b F 9 z d G F 0 Z W 1 l b n Q x M C 9 B d X R v U m V t b 3 Z l Z E N v b H V t b n M x L n t B Y 2 N v d W 5 0 I E l E L D V 9 J n F 1 b 3 Q 7 L C Z x d W 9 0 O 1 N l Y 3 R p b 2 4 x L 2 Z 1 b G x f c 3 R h d G V t Z W 5 0 M T A v Q X V 0 b 1 J l b W 9 2 Z W R D b 2 x 1 b W 5 z M S 5 7 Q 0 h B T k 5 F T C w 2 f S Z x d W 9 0 O y w m c X V v d D t T Z W N 0 a W 9 u M S 9 m d W x s X 3 N 0 Y X R l b W V u d D E w L 0 F 1 d G 9 S Z W 1 v d m V k Q 2 9 s d W 1 u c z E u e 1 N U Q V R F L D d 9 J n F 1 b 3 Q 7 L C Z x d W 9 0 O 1 N l Y 3 R p b 2 4 x L 2 Z 1 b G x f c 3 R h d G V t Z W 5 0 M T A v Q X V 0 b 1 J l b W 9 2 Z W R D b 2 x 1 b W 5 z M S 5 7 U k V H S U 9 O L D h 9 J n F 1 b 3 Q 7 L C Z x d W 9 0 O 1 N l Y 3 R p b 2 4 x L 2 Z 1 b G x f c 3 R h d G V t Z W 5 0 M T A v Q X V 0 b 1 J l b W 9 2 Z W R D b 2 x 1 b W 5 z M S 5 7 U 1 V C U 0 N S S V B U S U 9 O I F R Z U E U s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Z 1 b G x f c 3 R h d G V t Z W 5 0 M T B f M S I v P j w v U 3 R h Y m x l R W 5 0 c m l l c z 4 8 L 0 l 0 Z W 0 + P E l 0 Z W 0 + P E l 0 Z W 1 M b 2 N h d G l v b j 4 8 S X R l b V R 5 c G U + R m 9 y b X V s Y T w v S X R l b V R 5 c G U + P E l 0 Z W 1 Q Y X R o P l N l Y 3 R p b 2 4 x L 3 N 0 Y X R l b W V u d C U y M G 9 m J T I w Q W N j b 3 V u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b W V u d C U y M G 9 m J T I w Q W N j b 3 V u d C 9 z d G F 0 Z W 1 l b n Q l M j B v Z i U y M E F j Y 2 9 1 b n R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b W V u d C U y M G 9 m J T I w Q W N j b 3 V u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b W V u d C U y M G 9 m J T I w Q W N j b 3 V u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t Z W 5 0 J T I w b 2 Y l M j B B Y 2 N v d W 5 0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t Z W 5 0 J T I w b 2 Y l M j B B Y 2 N v d W 5 0 J T I w K D I p L 3 N 0 Y X R l b W V u d C U y M G 9 m J T I w Q W N j b 3 V u d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t Z W 5 0 J T I w b 2 Y l M j B B Y 2 N v d W 5 0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t Z W 5 0 J T I w b 2 Y l M j B B Y 2 N v d W 5 0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l M j A o M y k v c 3 R h d G V t Z W 5 0 J T I w b 2 Y l M j B B Y 2 N v d W 5 0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b W V u d C U y M G 9 m J T I w Q W N j b 3 V u d C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b W V u d C U y M G 9 m J T I w Q W N j b 3 V u d C U y M C g 0 K S 9 z d G F 0 Z W 1 l b n Q l M j B v Z i U y M E F j Y 2 9 1 b n R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b W V u d C U y M G 9 m J T I w Q W N j b 3 V u d C U y M C g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b W V u d C U y M G 9 m J T I w Q W N j b 3 V u d C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t Z W 5 0 J T I w b 2 Y l M j B B Y 2 N v d W 5 0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t Z W 5 0 J T I w b 2 Y l M j B B Y 2 N v d W 5 0 J T I w K D U p L 3 N 0 Y X R l b W V u d C U y M G 9 m J T I w Q W N j b 3 V u d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t Z W 5 0 J T I w b 2 Y l M j B B Y 2 N v d W 5 0 J T I w K D U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t Z W 5 0 J T I w b 2 Y l M j B B Y 2 N v d W 5 0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l M j A o N S k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l M j A o N C k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l M j A o M y k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l M j A o M i k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1 l b n Q l M j B v Z i U y M E F j Y 2 9 1 b n Q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d W x s J T I w c 3 R h d G V t Z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n V s b C U y M H N 0 Y X R l b W V u d C 9 S Z W 1 v d m V k J T I w T 3 R o Z X I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n V s b C U y M H N 0 Y X R l b W V u d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1 b G w l M j B z d G F 0 Z W 1 l b n Q l M j A o M i k v U m V t b 3 Z l Z C U y M E 9 0 a G V y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1 b G x f c 3 R h d G V t Z W 5 0 O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1 b G x f c 3 R h d G V t Z W 5 0 O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n V s b C U y M H N 0 Y X R l b W V u d C U y M C g y K S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d W x s J T I w c 3 R h d G V t Z W 5 0 J T I w K D I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1 b G w l M j B z d G F 0 Z W 1 l b n Q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d W x s J T I w c 3 R h d G V t Z W 5 0 J T I w K D M p L 1 J l b W 9 2 Z W Q l M j B P d G h l c i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d W x s X 3 N 0 Y X R l b W V u d D E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n V s b F 9 z d G F 0 Z W 1 l b n Q x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n V s b F 9 z d G F 0 Z W 1 l b n Q x M C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d W x s X 3 N 0 Y X R l b W V u d D E w L 1 J l b 3 J k Z X J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t 2 x V U w X e Z M n I R q z Z h a s W U A A A A A A g A A A A A A E G Y A A A A B A A A g A A A A 5 S Y 9 f 8 S N p j A Y z v Q 1 w 3 5 r z w T y h x 5 N b e A Y N V I Z p l b B D O A A A A A A D o A A A A A C A A A g A A A A N N P l u L x D t W z T F e 6 X 1 V o j 9 X o S 3 m X Z y l B K y O r a w u w e Q Z 9 Q A A A A 3 V 9 F Z 2 r W 2 B z m N X t O i O 3 L H S 4 J D M c g Y O q T 1 S c F Y 7 l W O P Y G I o 9 n I 2 8 D r D E i g J x y 9 5 2 O j q j z A 0 w s R l Y I H H q 8 R q y Z P y F x r y S S 4 S n n J A x V 5 h 2 Q a o t A A A A A K S u A e M O 4 o u G J 1 F / f Q i R K 4 m 4 H k 3 W Q h g N 9 x B f x C Y 3 A Q W s G K 7 V W K W F v B z v 6 J y / F M C i q q H 3 c L Y Y X S w u 5 a c m L P g O a 2 w = = < / D a t a M a s h u p > 
</file>

<file path=customXml/itemProps1.xml><?xml version="1.0" encoding="utf-8"?>
<ds:datastoreItem xmlns:ds="http://schemas.openxmlformats.org/officeDocument/2006/customXml" ds:itemID="{FEECD40D-04EB-4DD1-8C3C-9011A43A14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Sheet5</vt:lpstr>
      <vt:lpstr>Working Statement</vt:lpstr>
      <vt:lpstr>Pivot Tables</vt:lpstr>
      <vt:lpstr>full statement</vt:lpstr>
      <vt:lpstr>statement of Account (5)</vt:lpstr>
      <vt:lpstr>statement of Account (4)</vt:lpstr>
      <vt:lpstr>statement of Account (3)</vt:lpstr>
      <vt:lpstr>statement of Account (2)</vt:lpstr>
      <vt:lpstr>statement of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Adenike Idowu</dc:creator>
  <cp:lastModifiedBy>Adenike Idowu</cp:lastModifiedBy>
  <dcterms:created xsi:type="dcterms:W3CDTF">2024-11-12T14:59:44Z</dcterms:created>
  <dcterms:modified xsi:type="dcterms:W3CDTF">2024-11-14T20:33:19Z</dcterms:modified>
</cp:coreProperties>
</file>