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速算扣除数计算方法" sheetId="1" r:id="rId1"/>
    <sheet name="工资表示例" sheetId="3" r:id="rId2"/>
  </sheets>
  <calcPr calcId="124519"/>
</workbook>
</file>

<file path=xl/calcChain.xml><?xml version="1.0" encoding="utf-8"?>
<calcChain xmlns="http://schemas.openxmlformats.org/spreadsheetml/2006/main">
  <c r="F3" i="3"/>
  <c r="E15"/>
  <c r="D15"/>
  <c r="C15"/>
  <c r="B15"/>
  <c r="K5"/>
  <c r="J5"/>
  <c r="I5"/>
  <c r="H5"/>
  <c r="K4"/>
  <c r="J4"/>
  <c r="I4"/>
  <c r="H4"/>
  <c r="K3"/>
  <c r="J3"/>
  <c r="I3"/>
  <c r="H3"/>
  <c r="D6" i="1"/>
  <c r="D7" s="1"/>
  <c r="D8" s="1"/>
  <c r="D9" s="1"/>
  <c r="D10" s="1"/>
  <c r="D5"/>
  <c r="F4" i="3" l="1"/>
  <c r="G4" s="1"/>
  <c r="G3"/>
  <c r="F5" l="1"/>
  <c r="G5" s="1"/>
  <c r="G15" s="1"/>
  <c r="F15" l="1"/>
</calcChain>
</file>

<file path=xl/sharedStrings.xml><?xml version="1.0" encoding="utf-8"?>
<sst xmlns="http://schemas.openxmlformats.org/spreadsheetml/2006/main" count="29" uniqueCount="29">
  <si>
    <t>不超过36000元的</t>
  </si>
  <si>
    <t>超过36000元至144000元的部分</t>
  </si>
  <si>
    <t>超过144000元至300000元的部分</t>
  </si>
  <si>
    <t>超过300000元至420000元的部分</t>
  </si>
  <si>
    <t>超过420000元至660000元的部分</t>
  </si>
  <si>
    <t>超过660000元至960000元的部分</t>
  </si>
  <si>
    <t>超过960000元的部分</t>
  </si>
  <si>
    <t>计算公式：本级临界值*（本级比例-上级比例）+上级扣除数</t>
    <phoneticPr fontId="1" type="noConversion"/>
  </si>
  <si>
    <t>级数</t>
    <phoneticPr fontId="1" type="noConversion"/>
  </si>
  <si>
    <t>全年应纳税所得菩额</t>
    <phoneticPr fontId="1" type="noConversion"/>
  </si>
  <si>
    <t>税率</t>
    <phoneticPr fontId="1" type="noConversion"/>
  </si>
  <si>
    <t>速算扣除数</t>
    <phoneticPr fontId="1" type="noConversion"/>
  </si>
  <si>
    <t>月份</t>
    <phoneticPr fontId="1" type="noConversion"/>
  </si>
  <si>
    <t>当月应缴纳所得额</t>
    <phoneticPr fontId="1" type="noConversion"/>
  </si>
  <si>
    <t>当月个税</t>
    <phoneticPr fontId="1" type="noConversion"/>
  </si>
  <si>
    <t>起征点</t>
    <phoneticPr fontId="1" type="noConversion"/>
  </si>
  <si>
    <t>专项扣除</t>
    <phoneticPr fontId="1" type="noConversion"/>
  </si>
  <si>
    <t>所得额累计</t>
    <phoneticPr fontId="1" type="noConversion"/>
  </si>
  <si>
    <t>保险累计</t>
    <phoneticPr fontId="1" type="noConversion"/>
  </si>
  <si>
    <t>保险</t>
    <phoneticPr fontId="1" type="noConversion"/>
  </si>
  <si>
    <t>专项累计</t>
  </si>
  <si>
    <t>起征点累计</t>
    <phoneticPr fontId="1" type="noConversion"/>
  </si>
  <si>
    <t>当月实得</t>
    <phoneticPr fontId="1" type="noConversion"/>
  </si>
  <si>
    <t>备注</t>
    <phoneticPr fontId="1" type="noConversion"/>
  </si>
  <si>
    <t>说明：B列是应发工资，有的公司将请假、餐补扣掉后，作为应发工资，此处按实际填写</t>
    <phoneticPr fontId="1" type="noConversion"/>
  </si>
  <si>
    <t>F列第一个0，必须保留，否则个税计算错误</t>
    <phoneticPr fontId="1" type="noConversion"/>
  </si>
  <si>
    <t>合计</t>
    <phoneticPr fontId="1" type="noConversion"/>
  </si>
  <si>
    <t>C列为五险一金总扣除额</t>
    <phoneticPr fontId="1" type="noConversion"/>
  </si>
  <si>
    <t>扣除项目可细分、新加，根据算法放到合适位置即可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</si>
</sst>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A12" sqref="A12"/>
    </sheetView>
  </sheetViews>
  <sheetFormatPr defaultRowHeight="13.5"/>
  <cols>
    <col min="2" max="2" width="22.5" customWidth="1"/>
  </cols>
  <sheetData>
    <row r="3" spans="1:6">
      <c r="A3" t="s">
        <v>8</v>
      </c>
      <c r="B3" t="s">
        <v>9</v>
      </c>
      <c r="C3" t="s">
        <v>10</v>
      </c>
      <c r="D3" t="s">
        <v>11</v>
      </c>
    </row>
    <row r="4" spans="1:6">
      <c r="A4">
        <v>1</v>
      </c>
      <c r="B4" s="2" t="s">
        <v>0</v>
      </c>
      <c r="C4" s="1">
        <v>0.03</v>
      </c>
      <c r="D4">
        <v>0</v>
      </c>
      <c r="F4">
        <v>0</v>
      </c>
    </row>
    <row r="5" spans="1:6">
      <c r="A5">
        <v>2</v>
      </c>
      <c r="B5" s="2" t="s">
        <v>1</v>
      </c>
      <c r="C5" s="1">
        <v>0.1</v>
      </c>
      <c r="D5">
        <f>F5*(C5-C4)+D4</f>
        <v>2520.0000000000005</v>
      </c>
      <c r="F5">
        <v>36000</v>
      </c>
    </row>
    <row r="6" spans="1:6">
      <c r="A6">
        <v>3</v>
      </c>
      <c r="B6" s="2" t="s">
        <v>2</v>
      </c>
      <c r="C6" s="1">
        <v>0.2</v>
      </c>
      <c r="D6">
        <f t="shared" ref="D6:D10" si="0">F6*(C6-C5)+D5</f>
        <v>16920</v>
      </c>
      <c r="F6">
        <v>144000</v>
      </c>
    </row>
    <row r="7" spans="1:6">
      <c r="A7">
        <v>4</v>
      </c>
      <c r="B7" s="2" t="s">
        <v>3</v>
      </c>
      <c r="C7" s="1">
        <v>0.25</v>
      </c>
      <c r="D7">
        <f t="shared" si="0"/>
        <v>31919.999999999996</v>
      </c>
      <c r="F7">
        <v>300000</v>
      </c>
    </row>
    <row r="8" spans="1:6">
      <c r="A8">
        <v>5</v>
      </c>
      <c r="B8" s="2" t="s">
        <v>4</v>
      </c>
      <c r="C8" s="1">
        <v>0.3</v>
      </c>
      <c r="D8">
        <f t="shared" si="0"/>
        <v>52919.999999999993</v>
      </c>
      <c r="F8">
        <v>420000</v>
      </c>
    </row>
    <row r="9" spans="1:6">
      <c r="A9">
        <v>6</v>
      </c>
      <c r="B9" s="2" t="s">
        <v>5</v>
      </c>
      <c r="C9" s="1">
        <v>0.35</v>
      </c>
      <c r="D9">
        <f t="shared" si="0"/>
        <v>85919.999999999985</v>
      </c>
      <c r="F9">
        <v>660000</v>
      </c>
    </row>
    <row r="10" spans="1:6">
      <c r="A10">
        <v>7</v>
      </c>
      <c r="B10" s="2" t="s">
        <v>6</v>
      </c>
      <c r="C10" s="1">
        <v>0.45</v>
      </c>
      <c r="D10">
        <f t="shared" si="0"/>
        <v>181920</v>
      </c>
      <c r="F10">
        <v>960000</v>
      </c>
    </row>
    <row r="12" spans="1:6">
      <c r="A1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B5" sqref="B5"/>
    </sheetView>
  </sheetViews>
  <sheetFormatPr defaultRowHeight="13.5"/>
  <cols>
    <col min="1" max="1" width="4.125" customWidth="1"/>
    <col min="2" max="2" width="10.625" customWidth="1"/>
    <col min="3" max="3" width="7" customWidth="1"/>
    <col min="4" max="4" width="6.625" customWidth="1"/>
    <col min="5" max="5" width="8.875" customWidth="1"/>
    <col min="6" max="6" width="8.125" customWidth="1"/>
    <col min="7" max="7" width="10.625" customWidth="1"/>
    <col min="8" max="8" width="8.25" customWidth="1"/>
    <col min="10" max="10" width="11.25" customWidth="1"/>
    <col min="12" max="12" width="31.5" style="3" customWidth="1"/>
  </cols>
  <sheetData>
    <row r="1" spans="1:12" s="4" customFormat="1" ht="27">
      <c r="A1" s="4" t="s">
        <v>12</v>
      </c>
      <c r="B1" s="5" t="s">
        <v>13</v>
      </c>
      <c r="C1" s="4" t="s">
        <v>19</v>
      </c>
      <c r="D1" s="4" t="s">
        <v>15</v>
      </c>
      <c r="E1" s="4" t="s">
        <v>16</v>
      </c>
      <c r="F1" s="4" t="s">
        <v>14</v>
      </c>
      <c r="G1" s="4" t="s">
        <v>22</v>
      </c>
      <c r="H1" s="4" t="s">
        <v>17</v>
      </c>
      <c r="I1" s="4" t="s">
        <v>18</v>
      </c>
      <c r="J1" s="4" t="s">
        <v>21</v>
      </c>
      <c r="K1" s="4" t="s">
        <v>20</v>
      </c>
      <c r="L1" s="5" t="s">
        <v>23</v>
      </c>
    </row>
    <row r="2" spans="1:12" s="4" customFormat="1">
      <c r="B2" s="5"/>
      <c r="F2" s="6">
        <v>0</v>
      </c>
      <c r="L2" s="5"/>
    </row>
    <row r="3" spans="1:12">
      <c r="A3">
        <v>1</v>
      </c>
      <c r="B3">
        <v>30000</v>
      </c>
      <c r="C3">
        <v>4500</v>
      </c>
      <c r="D3">
        <v>5000</v>
      </c>
      <c r="E3">
        <v>2000</v>
      </c>
      <c r="F3">
        <f>ROUND(MAX((SUM(B$3:B3)-SUM(C$3:C3)-SUM(D$3:D3)-SUM(E$3:E3))*{0.03;0.1;0.2;0.25;0.3;0.35;0.45}-{0;2520;16920;31920;52920;85920;181920},0)-SUM(F$2:F2),2)</f>
        <v>555</v>
      </c>
      <c r="G3">
        <f>B3-C3-F3</f>
        <v>24945</v>
      </c>
      <c r="H3">
        <f>SUM(B$3:B3)</f>
        <v>30000</v>
      </c>
      <c r="I3">
        <f>SUM(C$3:C3)</f>
        <v>4500</v>
      </c>
      <c r="J3">
        <f>SUM(D$3:D3)</f>
        <v>5000</v>
      </c>
      <c r="K3">
        <f>SUM(E$3:E3)</f>
        <v>2000</v>
      </c>
    </row>
    <row r="4" spans="1:12">
      <c r="A4">
        <v>2</v>
      </c>
      <c r="B4">
        <v>30000</v>
      </c>
      <c r="C4">
        <v>4500</v>
      </c>
      <c r="D4">
        <v>5000</v>
      </c>
      <c r="E4">
        <v>2000</v>
      </c>
      <c r="F4">
        <f>ROUND(MAX((SUM(B$3:B4)-SUM(C$3:C4)-SUM(D$3:D4)-SUM(E$3:E4))*{0.03;0.1;0.2;0.25;0.3;0.35;0.45}-{0;2520;16920;31920;52920;85920;181920},0)-SUM(F$2:F3),2)</f>
        <v>625</v>
      </c>
      <c r="G4">
        <f>B4-C4-F4</f>
        <v>24875</v>
      </c>
      <c r="H4">
        <f>SUM(B$3:B4)</f>
        <v>60000</v>
      </c>
      <c r="I4">
        <f>SUM(C$3:C4)</f>
        <v>9000</v>
      </c>
      <c r="J4">
        <f>SUM(D$3:D4)</f>
        <v>10000</v>
      </c>
      <c r="K4">
        <f>SUM(E$3:E4)</f>
        <v>4000</v>
      </c>
    </row>
    <row r="5" spans="1:12">
      <c r="A5">
        <v>3</v>
      </c>
      <c r="B5">
        <v>30000</v>
      </c>
      <c r="C5">
        <v>4500</v>
      </c>
      <c r="D5">
        <v>5000</v>
      </c>
      <c r="E5">
        <v>2000</v>
      </c>
      <c r="F5">
        <f>ROUND(MAX((SUM(B$3:B5)-SUM(C$3:C5)-SUM(D$3:D5)-SUM(E$3:E5))*{0.03;0.1;0.2;0.25;0.3;0.35;0.45}-{0;2520;16920;31920;52920;85920;181920},0)-SUM(F$2:F4),2)</f>
        <v>1850</v>
      </c>
      <c r="G5">
        <f>B5-C5-F5</f>
        <v>23650</v>
      </c>
      <c r="H5">
        <f>SUM(B$3:B5)</f>
        <v>90000</v>
      </c>
      <c r="I5">
        <f>SUM(C$3:C5)</f>
        <v>13500</v>
      </c>
      <c r="J5">
        <f>SUM(D$3:D5)</f>
        <v>15000</v>
      </c>
      <c r="K5">
        <f>SUM(E$3:E5)</f>
        <v>6000</v>
      </c>
    </row>
    <row r="6" spans="1:12">
      <c r="A6">
        <v>4</v>
      </c>
    </row>
    <row r="7" spans="1:12">
      <c r="A7">
        <v>5</v>
      </c>
    </row>
    <row r="8" spans="1:12">
      <c r="A8">
        <v>6</v>
      </c>
    </row>
    <row r="9" spans="1:12">
      <c r="A9">
        <v>7</v>
      </c>
    </row>
    <row r="10" spans="1:12">
      <c r="A10">
        <v>8</v>
      </c>
    </row>
    <row r="11" spans="1:12">
      <c r="A11">
        <v>9</v>
      </c>
    </row>
    <row r="12" spans="1:12">
      <c r="A12">
        <v>10</v>
      </c>
    </row>
    <row r="13" spans="1:12">
      <c r="A13">
        <v>11</v>
      </c>
    </row>
    <row r="14" spans="1:12">
      <c r="A14">
        <v>12</v>
      </c>
    </row>
    <row r="15" spans="1:12">
      <c r="A15" t="s">
        <v>26</v>
      </c>
      <c r="B15">
        <f>SUM(B3:B14)</f>
        <v>90000</v>
      </c>
      <c r="C15">
        <f t="shared" ref="C15:G15" si="0">SUM(C3:C14)</f>
        <v>13500</v>
      </c>
      <c r="D15">
        <f t="shared" si="0"/>
        <v>15000</v>
      </c>
      <c r="E15">
        <f t="shared" si="0"/>
        <v>6000</v>
      </c>
      <c r="F15">
        <f>SUM(F3:F14)</f>
        <v>3030</v>
      </c>
      <c r="G15">
        <f t="shared" si="0"/>
        <v>73470</v>
      </c>
    </row>
    <row r="18" spans="1:1">
      <c r="A18" t="s">
        <v>24</v>
      </c>
    </row>
    <row r="19" spans="1:1">
      <c r="A19" t="s">
        <v>25</v>
      </c>
    </row>
    <row r="20" spans="1:1">
      <c r="A20" t="s">
        <v>27</v>
      </c>
    </row>
    <row r="21" spans="1:1">
      <c r="A2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速算扣除数计算方法</vt:lpstr>
      <vt:lpstr>工资表示例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2019-04-16T14:36:15Z</dcterms:created>
  <dcterms:modified xsi:type="dcterms:W3CDTF">2019-04-16T16:08:39Z</dcterms:modified>
</cp:coreProperties>
</file>