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version1.sharepoint.com/sites/ASPIREAnalyticsdashboardteam/Shared Documents/General/2. Design/"/>
    </mc:Choice>
  </mc:AlternateContent>
  <xr:revisionPtr revIDLastSave="555" documentId="8_{EB4251EF-6D78-4978-A81F-BB8F7CFBC6DB}" xr6:coauthVersionLast="47" xr6:coauthVersionMax="47" xr10:uidLastSave="{0339D3A1-5186-4764-AFFA-8965AF584C57}"/>
  <bookViews>
    <workbookView xWindow="-110" yWindow="-110" windowWidth="19420" windowHeight="10420" tabRatio="732" firstSheet="3" activeTab="13" xr2:uid="{0BA98D73-532A-412A-AC26-D84DF4B08692}"/>
  </bookViews>
  <sheets>
    <sheet name="Index" sheetId="9" r:id="rId1"/>
    <sheet name="Landing Page" sheetId="5" r:id="rId2"/>
    <sheet name="Aspire Homepage" sheetId="1" r:id="rId3"/>
    <sheet name="Pay" sheetId="11" r:id="rId4"/>
    <sheet name="Sheet1" sheetId="15" r:id="rId5"/>
    <sheet name="Pay Audit" sheetId="12" r:id="rId6"/>
    <sheet name="Pay Detail" sheetId="14" r:id="rId7"/>
    <sheet name="Core HR" sheetId="13" r:id="rId8"/>
    <sheet name="P2P" sheetId="4" r:id="rId9"/>
    <sheet name="GL" sheetId="2" r:id="rId10"/>
    <sheet name="ORC" sheetId="3" r:id="rId11"/>
    <sheet name="Sheet4" sheetId="7" r:id="rId12"/>
    <sheet name="Avg Time to Hire" sheetId="6" r:id="rId13"/>
    <sheet name="Detail" sheetId="8" r:id="rId14"/>
    <sheet name="AR Metrics" sheetId="18" r:id="rId15"/>
    <sheet name="AR Top 10" sheetId="17" r:id="rId16"/>
    <sheet name="AR Details" sheetId="16" r:id="rId17"/>
  </sheets>
  <definedNames>
    <definedName name="Index">Index!$A$1</definedName>
    <definedName name="Start_2">'Landing Page'!$A$1</definedName>
    <definedName name="Start_3">'Aspire Homepage'!$A$1</definedName>
    <definedName name="Start_4">P2P!$A$1</definedName>
    <definedName name="Start_5">GL!$A$1</definedName>
    <definedName name="Start_6" localSheetId="3">Pay!$A$1</definedName>
    <definedName name="Start_6">ORC!$A$1</definedName>
    <definedName name="Start_7">Sheet4!$A$1</definedName>
    <definedName name="Start_8">'Avg Time to Hire'!$A$1</definedName>
    <definedName name="Start_9" localSheetId="6">'Pay Detail'!$A$1</definedName>
    <definedName name="Start_9">Detail!$A$1</definedName>
  </definedNames>
  <calcPr calcId="191029"/>
  <pivotCaches>
    <pivotCache cacheId="1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6" l="1"/>
  <c r="G10" i="16"/>
  <c r="I9" i="16"/>
  <c r="G9" i="16"/>
  <c r="I8" i="16"/>
  <c r="G8" i="16"/>
  <c r="I7" i="16"/>
  <c r="G7" i="16"/>
  <c r="I6" i="16"/>
  <c r="G6" i="16"/>
  <c r="I5" i="16"/>
  <c r="G5" i="16"/>
  <c r="I4" i="16"/>
  <c r="G4" i="16"/>
  <c r="I3" i="16"/>
  <c r="G3" i="16"/>
  <c r="I2" i="16"/>
  <c r="J6" i="15"/>
  <c r="J5" i="15"/>
  <c r="J4" i="15"/>
  <c r="J2" i="15"/>
  <c r="H17" i="12" l="1"/>
  <c r="F7" i="11" s="1"/>
  <c r="E11" i="6"/>
  <c r="F7" i="3" s="1"/>
  <c r="E11" i="7"/>
</calcChain>
</file>

<file path=xl/sharedStrings.xml><?xml version="1.0" encoding="utf-8"?>
<sst xmlns="http://schemas.openxmlformats.org/spreadsheetml/2006/main" count="230" uniqueCount="151">
  <si>
    <t>GL</t>
  </si>
  <si>
    <t>Level 1</t>
  </si>
  <si>
    <t>Level 0</t>
  </si>
  <si>
    <t>Column C</t>
  </si>
  <si>
    <t>Avg. Time to Hire</t>
  </si>
  <si>
    <t>Parameters</t>
  </si>
  <si>
    <t>Legal Entity</t>
  </si>
  <si>
    <t>Business Unit</t>
  </si>
  <si>
    <t>Department</t>
  </si>
  <si>
    <t>All</t>
  </si>
  <si>
    <t>Location</t>
  </si>
  <si>
    <t>Recruitment Type</t>
  </si>
  <si>
    <t>Days</t>
  </si>
  <si>
    <t>1. Submission of Requistion by requestor</t>
  </si>
  <si>
    <t>2. Approval of requisitions by approvers</t>
  </si>
  <si>
    <t>3. 'Apply for job' by applicants</t>
  </si>
  <si>
    <t>4. Applicant progress through various stages and phases.</t>
  </si>
  <si>
    <t>5. Sending Offer</t>
  </si>
  <si>
    <t>6. Pre-onboarding checklist</t>
  </si>
  <si>
    <t>7. conversion of pending worker to employee</t>
  </si>
  <si>
    <t>Submission Date</t>
  </si>
  <si>
    <t>Hire Date</t>
  </si>
  <si>
    <t>Recruiter</t>
  </si>
  <si>
    <t>Avg time to fill Requistion</t>
  </si>
  <si>
    <t>Avg. Joining Rate</t>
  </si>
  <si>
    <t>Avg Time</t>
  </si>
  <si>
    <t>Level 2</t>
  </si>
  <si>
    <t>Top 10</t>
  </si>
  <si>
    <t>Approvers Level with higer waiting time</t>
  </si>
  <si>
    <t>#Requsition with Longer submission time</t>
  </si>
  <si>
    <t>Neeta</t>
  </si>
  <si>
    <t>Natarajan</t>
  </si>
  <si>
    <t>Re1</t>
  </si>
  <si>
    <t>Functional Specification</t>
  </si>
  <si>
    <t>Export Data</t>
  </si>
  <si>
    <t>INDEX</t>
  </si>
  <si>
    <t>Back to Index</t>
  </si>
  <si>
    <t>Landing Page</t>
  </si>
  <si>
    <t>ORC</t>
  </si>
  <si>
    <t>Sheet4</t>
  </si>
  <si>
    <t>Avg Time to Hire</t>
  </si>
  <si>
    <t>Detail</t>
  </si>
  <si>
    <t>Aspire Homepage</t>
  </si>
  <si>
    <t>P2P</t>
  </si>
  <si>
    <t>Needing Intervention</t>
  </si>
  <si>
    <t>No of records missing DOB</t>
  </si>
  <si>
    <t>No of records missing address</t>
  </si>
  <si>
    <t>No of records missing Pension calculation cards</t>
  </si>
  <si>
    <t>No of records missing iExpense Account</t>
  </si>
  <si>
    <t>No of records missing Supervisor</t>
  </si>
  <si>
    <t>Variation</t>
  </si>
  <si>
    <t xml:space="preserve">Gross Pay </t>
  </si>
  <si>
    <t>Net Pay</t>
  </si>
  <si>
    <t>Total Deductions</t>
  </si>
  <si>
    <t>3rd Party Payments</t>
  </si>
  <si>
    <t>0 Net Pay</t>
  </si>
  <si>
    <t>Exceptions</t>
  </si>
  <si>
    <t>Negative Net pay</t>
  </si>
  <si>
    <t>Cheque Payments</t>
  </si>
  <si>
    <t>Payroll Run Variations</t>
  </si>
  <si>
    <t>Pre-Payment Variations</t>
  </si>
  <si>
    <t>Total</t>
  </si>
  <si>
    <t>Top 10 elements showing variations</t>
  </si>
  <si>
    <t>Element Name</t>
  </si>
  <si>
    <t>Total Records</t>
  </si>
  <si>
    <t>Sickness OSP</t>
  </si>
  <si>
    <t>Maternity OMP</t>
  </si>
  <si>
    <t>Records</t>
  </si>
  <si>
    <t>Sickness SSP</t>
  </si>
  <si>
    <t>Maternity SMP</t>
  </si>
  <si>
    <t>Basic Salary</t>
  </si>
  <si>
    <t>Pension EE</t>
  </si>
  <si>
    <t>Pension ER</t>
  </si>
  <si>
    <t>Missing Account Combination</t>
  </si>
  <si>
    <t>Top 10 elements with  inv combination</t>
  </si>
  <si>
    <t>OTL 1.5x</t>
  </si>
  <si>
    <t>OTL Plain Time</t>
  </si>
  <si>
    <t>Aspire Element Register Report</t>
  </si>
  <si>
    <t>Aspire prepayment Register</t>
  </si>
  <si>
    <t>Aspire Costing Details Report</t>
  </si>
  <si>
    <t>Aspire Balance Variation report</t>
  </si>
  <si>
    <t>Balance Name</t>
  </si>
  <si>
    <t>Previous Value</t>
  </si>
  <si>
    <t>Current Value</t>
  </si>
  <si>
    <t>Gross Pay</t>
  </si>
  <si>
    <t>Total Deduction</t>
  </si>
  <si>
    <t>Pensionable Pay</t>
  </si>
  <si>
    <t>Pension ee</t>
  </si>
  <si>
    <t>Employee No</t>
  </si>
  <si>
    <t>EE Name</t>
  </si>
  <si>
    <t>Payment Method</t>
  </si>
  <si>
    <t>Amount</t>
  </si>
  <si>
    <t>Credit/Debit</t>
  </si>
  <si>
    <t>Previous Month</t>
  </si>
  <si>
    <t>Current Month</t>
  </si>
  <si>
    <t>BCC</t>
  </si>
  <si>
    <t>SMBC</t>
  </si>
  <si>
    <t>Walsaa</t>
  </si>
  <si>
    <t>manual Intevention</t>
  </si>
  <si>
    <t>Mapping</t>
  </si>
  <si>
    <t>Cost Center</t>
  </si>
  <si>
    <t>Segment 3</t>
  </si>
  <si>
    <t>MS</t>
  </si>
  <si>
    <t>How to show progress across period</t>
  </si>
  <si>
    <t>Trend Report</t>
  </si>
  <si>
    <t>Benchmarking</t>
  </si>
  <si>
    <t>Trend Reporting</t>
  </si>
  <si>
    <t>Benchmark</t>
  </si>
  <si>
    <t>Invoice</t>
  </si>
  <si>
    <t>Customer</t>
  </si>
  <si>
    <t>Customer type</t>
  </si>
  <si>
    <t>Installment Amount</t>
  </si>
  <si>
    <t>Due Date</t>
  </si>
  <si>
    <t>Reciept Amount</t>
  </si>
  <si>
    <t>Outstaning Balance</t>
  </si>
  <si>
    <t>Comparions</t>
  </si>
  <si>
    <t>Due period</t>
  </si>
  <si>
    <t>Currency</t>
  </si>
  <si>
    <t>ABC Enterpise</t>
  </si>
  <si>
    <t>Partership</t>
  </si>
  <si>
    <t>GBP</t>
  </si>
  <si>
    <t>HDKSA</t>
  </si>
  <si>
    <t>INR</t>
  </si>
  <si>
    <t>SFSAD</t>
  </si>
  <si>
    <t>USD</t>
  </si>
  <si>
    <t>Iufrf</t>
  </si>
  <si>
    <t>EUR</t>
  </si>
  <si>
    <t>SDFASD</t>
  </si>
  <si>
    <t xml:space="preserve">First time </t>
  </si>
  <si>
    <t>SFESAD</t>
  </si>
  <si>
    <t>SFDSD</t>
  </si>
  <si>
    <t>ascfsd</t>
  </si>
  <si>
    <t>Gold Customer</t>
  </si>
  <si>
    <t>sdfs</t>
  </si>
  <si>
    <t>Top 10 by customers with most due days</t>
  </si>
  <si>
    <t>ABC</t>
  </si>
  <si>
    <t>SDJkas</t>
  </si>
  <si>
    <t>Top 10 by customers type with most due days</t>
  </si>
  <si>
    <t>Row Labels</t>
  </si>
  <si>
    <t>Sum of Outstaning Balance</t>
  </si>
  <si>
    <t>Average of Due period</t>
  </si>
  <si>
    <t>Another Graph by Customer type</t>
  </si>
  <si>
    <t>(blank)</t>
  </si>
  <si>
    <t>Grand Total</t>
  </si>
  <si>
    <t>Top 10 candidates</t>
  </si>
  <si>
    <t>Phase 2</t>
  </si>
  <si>
    <t>manual</t>
  </si>
  <si>
    <t>Service</t>
  </si>
  <si>
    <t>M1</t>
  </si>
  <si>
    <t>M2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</si>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</sst>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0" xfId="0" applyFont="1" applyFill="1"/>
    <xf numFmtId="0" fontId="0" fillId="2" borderId="1" xfId="0" applyFill="1" applyBorder="1"/>
    <xf numFmtId="0" fontId="2" fillId="2" borderId="5" xfId="1" applyFill="1" applyBorder="1"/>
    <xf numFmtId="15" fontId="0" fillId="2" borderId="0" xfId="0" applyNumberFormat="1" applyFill="1"/>
    <xf numFmtId="14" fontId="0" fillId="2" borderId="0" xfId="0" applyNumberFormat="1" applyFill="1"/>
    <xf numFmtId="0" fontId="0" fillId="2" borderId="10" xfId="0" applyFill="1" applyBorder="1"/>
    <xf numFmtId="0" fontId="0" fillId="2" borderId="0" xfId="0" applyFill="1" applyAlignment="1">
      <alignment horizontal="center" vertical="center"/>
    </xf>
    <xf numFmtId="0" fontId="2" fillId="2" borderId="0" xfId="1" applyFill="1"/>
    <xf numFmtId="0" fontId="2" fillId="0" borderId="0" xfId="1"/>
    <xf numFmtId="9" fontId="0" fillId="2" borderId="0" xfId="0" applyNumberFormat="1" applyFill="1"/>
    <xf numFmtId="9" fontId="0" fillId="2" borderId="1" xfId="0" applyNumberFormat="1" applyFill="1" applyBorder="1"/>
    <xf numFmtId="9" fontId="0" fillId="2" borderId="6" xfId="0" applyNumberFormat="1" applyFill="1" applyBorder="1"/>
    <xf numFmtId="0" fontId="1" fillId="4" borderId="10" xfId="0" applyFont="1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" fillId="5" borderId="0" xfId="0" applyFont="1" applyFill="1"/>
    <xf numFmtId="0" fontId="0" fillId="5" borderId="0" xfId="0" applyFill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1" fillId="6" borderId="11" xfId="0" applyFont="1" applyFill="1" applyBorder="1"/>
    <xf numFmtId="0" fontId="1" fillId="6" borderId="13" xfId="0" applyFont="1" applyFill="1" applyBorder="1"/>
    <xf numFmtId="0" fontId="0" fillId="6" borderId="2" xfId="0" applyFill="1" applyBorder="1"/>
    <xf numFmtId="0" fontId="0" fillId="6" borderId="0" xfId="0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9" xfId="0" applyFill="1" applyBorder="1"/>
    <xf numFmtId="0" fontId="3" fillId="2" borderId="0" xfId="0" applyFont="1" applyFill="1"/>
    <xf numFmtId="0" fontId="1" fillId="2" borderId="1" xfId="0" applyFont="1" applyFill="1" applyBorder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7" borderId="0" xfId="0" applyFill="1"/>
    <xf numFmtId="15" fontId="0" fillId="2" borderId="1" xfId="0" applyNumberFormat="1" applyFill="1" applyBorder="1"/>
    <xf numFmtId="0" fontId="4" fillId="2" borderId="1" xfId="0" applyFont="1" applyFill="1" applyBorder="1"/>
    <xf numFmtId="0" fontId="0" fillId="0" borderId="0" xfId="0" applyAlignment="1">
      <alignment horizontal="left"/>
    </xf>
    <xf numFmtId="0" fontId="0" fillId="8" borderId="0" xfId="0" applyFill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Aspire Homepage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p2p!A1"/><Relationship Id="rId2" Type="http://schemas.openxmlformats.org/officeDocument/2006/relationships/hyperlink" Target="#GL!A1"/><Relationship Id="rId1" Type="http://schemas.openxmlformats.org/officeDocument/2006/relationships/image" Target="../media/image2.png"/><Relationship Id="rId5" Type="http://schemas.openxmlformats.org/officeDocument/2006/relationships/hyperlink" Target="#ORC!A1"/><Relationship Id="rId4" Type="http://schemas.openxmlformats.org/officeDocument/2006/relationships/hyperlink" Target="#Pa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228599</xdr:colOff>
      <xdr:row>1</xdr:row>
      <xdr:rowOff>6350</xdr:rowOff>
    </xdr:from>
    <xdr:to>
      <xdr:col>11</xdr:col>
      <xdr:colOff>4062</xdr:colOff>
      <xdr:row>17</xdr:row>
      <xdr:rowOff>19748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FFE016-5C95-CC96-F369-9F80F6598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799" y="190500"/>
          <a:ext cx="5261863" cy="2959798"/>
        </a:xfrm>
        <a:prstGeom prst="rect">
          <a:avLst/>
        </a:prstGeom>
      </xdr:spPr>
    </xdr:pic>
    <xdr:clientData/>
  </xdr:twoCellAnchor>
  <xdr:twoCellAnchor>
    <xdr:from>
      <xdr:col>5</xdr:col>
      <xdr:colOff>501650</xdr:colOff>
      <xdr:row>9</xdr:row>
      <xdr:rowOff>114300</xdr:rowOff>
    </xdr:from>
    <xdr:to>
      <xdr:col>6</xdr:col>
      <xdr:colOff>368300</xdr:colOff>
      <xdr:row>10</xdr:row>
      <xdr:rowOff>76200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9B92987-F0D0-BA4D-D811-38BE1774A704}"/>
            </a:ext>
          </a:extLst>
        </xdr:cNvPr>
        <xdr:cNvSpPr/>
      </xdr:nvSpPr>
      <xdr:spPr>
        <a:xfrm>
          <a:off x="3549650" y="1771650"/>
          <a:ext cx="476250" cy="1460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800"/>
            <a:t>Aspire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20751</xdr:colOff>
      <xdr:row>2</xdr:row>
      <xdr:rowOff>0</xdr:rowOff>
    </xdr:from>
    <xdr:to>
      <xdr:col>10</xdr:col>
      <xdr:colOff>132604</xdr:colOff>
      <xdr:row>21</xdr:row>
      <xdr:rowOff>5657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5D56DFC-C245-A7BD-5F7D-53AB27A50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9151" y="368300"/>
          <a:ext cx="3769453" cy="3504507"/>
        </a:xfrm>
        <a:prstGeom prst="rect">
          <a:avLst/>
        </a:prstGeom>
      </xdr:spPr>
    </xdr:pic>
    <xdr:clientData/>
  </xdr:twoCellAnchor>
  <xdr:twoCellAnchor>
    <xdr:from>
      <xdr:col>8</xdr:col>
      <xdr:colOff>311150</xdr:colOff>
      <xdr:row>4</xdr:row>
      <xdr:rowOff>95250</xdr:rowOff>
    </xdr:from>
    <xdr:to>
      <xdr:col>9</xdr:col>
      <xdr:colOff>425450</xdr:colOff>
      <xdr:row>5</xdr:row>
      <xdr:rowOff>82550</xdr:rowOff>
    </xdr:to>
    <xdr:sp macro="" textlink="">
      <xdr:nvSpPr>
        <xdr:cNvPr id="8" name="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480665B-DA20-038E-FAC2-70486AC1D018}"/>
            </a:ext>
          </a:extLst>
        </xdr:cNvPr>
        <xdr:cNvSpPr/>
      </xdr:nvSpPr>
      <xdr:spPr>
        <a:xfrm>
          <a:off x="5187950" y="831850"/>
          <a:ext cx="7239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444500</xdr:colOff>
      <xdr:row>9</xdr:row>
      <xdr:rowOff>152400</xdr:rowOff>
    </xdr:from>
    <xdr:to>
      <xdr:col>7</xdr:col>
      <xdr:colOff>0</xdr:colOff>
      <xdr:row>10</xdr:row>
      <xdr:rowOff>82550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602295B-D9C2-A681-6816-14E71C28D2AB}"/>
            </a:ext>
          </a:extLst>
        </xdr:cNvPr>
        <xdr:cNvSpPr/>
      </xdr:nvSpPr>
      <xdr:spPr>
        <a:xfrm>
          <a:off x="3492500" y="1809750"/>
          <a:ext cx="77470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469900</xdr:colOff>
      <xdr:row>14</xdr:row>
      <xdr:rowOff>38100</xdr:rowOff>
    </xdr:from>
    <xdr:to>
      <xdr:col>7</xdr:col>
      <xdr:colOff>0</xdr:colOff>
      <xdr:row>15</xdr:row>
      <xdr:rowOff>146050</xdr:rowOff>
    </xdr:to>
    <xdr:sp macro="" textlink="">
      <xdr:nvSpPr>
        <xdr:cNvPr id="2" name="Rectangle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2276EE9-5BEB-6372-55CA-7D32F72135E4}"/>
            </a:ext>
          </a:extLst>
        </xdr:cNvPr>
        <xdr:cNvSpPr/>
      </xdr:nvSpPr>
      <xdr:spPr>
        <a:xfrm>
          <a:off x="3517900" y="2616200"/>
          <a:ext cx="749300" cy="292100"/>
        </a:xfrm>
        <a:prstGeom prst="rect">
          <a:avLst/>
        </a:prstGeom>
        <a:solidFill>
          <a:srgbClr val="4472C4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222250</xdr:colOff>
      <xdr:row>14</xdr:row>
      <xdr:rowOff>19050</xdr:rowOff>
    </xdr:from>
    <xdr:to>
      <xdr:col>5</xdr:col>
      <xdr:colOff>431800</xdr:colOff>
      <xdr:row>15</xdr:row>
      <xdr:rowOff>177800</xdr:rowOff>
    </xdr:to>
    <xdr:sp macro="" textlink="">
      <xdr:nvSpPr>
        <xdr:cNvPr id="3" name="Rectangle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3D57A7B-0FF3-F9D9-E818-A8E604E9D01E}"/>
            </a:ext>
          </a:extLst>
        </xdr:cNvPr>
        <xdr:cNvSpPr/>
      </xdr:nvSpPr>
      <xdr:spPr>
        <a:xfrm>
          <a:off x="2660650" y="2597150"/>
          <a:ext cx="819150" cy="342900"/>
        </a:xfrm>
        <a:prstGeom prst="rect">
          <a:avLst/>
        </a:prstGeom>
        <a:solidFill>
          <a:schemeClr val="accent1">
            <a:alpha val="1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14</xdr:row>
      <xdr:rowOff>63500</xdr:rowOff>
    </xdr:from>
    <xdr:to>
      <xdr:col>8</xdr:col>
      <xdr:colOff>463550</xdr:colOff>
      <xdr:row>18</xdr:row>
      <xdr:rowOff>139700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9929EB1-E936-4091-8976-2D43F8CDA05D}"/>
            </a:ext>
          </a:extLst>
        </xdr:cNvPr>
        <xdr:cNvSpPr/>
      </xdr:nvSpPr>
      <xdr:spPr>
        <a:xfrm>
          <a:off x="5060950" y="2641600"/>
          <a:ext cx="107950" cy="812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558800</xdr:colOff>
      <xdr:row>12</xdr:row>
      <xdr:rowOff>146050</xdr:rowOff>
    </xdr:from>
    <xdr:to>
      <xdr:col>9</xdr:col>
      <xdr:colOff>69850</xdr:colOff>
      <xdr:row>18</xdr:row>
      <xdr:rowOff>146050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6736F4-9CBF-4638-B07A-C1FA9F07A237}"/>
            </a:ext>
          </a:extLst>
        </xdr:cNvPr>
        <xdr:cNvSpPr/>
      </xdr:nvSpPr>
      <xdr:spPr>
        <a:xfrm>
          <a:off x="5264150" y="2355850"/>
          <a:ext cx="120650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177800</xdr:colOff>
      <xdr:row>12</xdr:row>
      <xdr:rowOff>139700</xdr:rowOff>
    </xdr:from>
    <xdr:to>
      <xdr:col>9</xdr:col>
      <xdr:colOff>298450</xdr:colOff>
      <xdr:row>18</xdr:row>
      <xdr:rowOff>139700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5AD164B-05C6-4D2D-B6B9-AB3BF42117D5}"/>
            </a:ext>
          </a:extLst>
        </xdr:cNvPr>
        <xdr:cNvSpPr/>
      </xdr:nvSpPr>
      <xdr:spPr>
        <a:xfrm>
          <a:off x="5492750" y="2349500"/>
          <a:ext cx="120650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457200</xdr:colOff>
      <xdr:row>13</xdr:row>
      <xdr:rowOff>76200</xdr:rowOff>
    </xdr:from>
    <xdr:to>
      <xdr:col>9</xdr:col>
      <xdr:colOff>539750</xdr:colOff>
      <xdr:row>18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CA715D0-C0C9-4AA4-BADC-608111BC3FB2}"/>
            </a:ext>
          </a:extLst>
        </xdr:cNvPr>
        <xdr:cNvSpPr/>
      </xdr:nvSpPr>
      <xdr:spPr>
        <a:xfrm>
          <a:off x="5772150" y="2470150"/>
          <a:ext cx="82550" cy="996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501650</xdr:colOff>
      <xdr:row>12</xdr:row>
      <xdr:rowOff>127000</xdr:rowOff>
    </xdr:from>
    <xdr:to>
      <xdr:col>16</xdr:col>
      <xdr:colOff>260350</xdr:colOff>
      <xdr:row>17</xdr:row>
      <xdr:rowOff>101600</xdr:rowOff>
    </xdr:to>
    <xdr:sp macro="" textlink="">
      <xdr:nvSpPr>
        <xdr:cNvPr id="6" name="Partial Circle 5">
          <a:extLst>
            <a:ext uri="{FF2B5EF4-FFF2-40B4-BE49-F238E27FC236}">
              <a16:creationId xmlns:a16="http://schemas.microsoft.com/office/drawing/2014/main" id="{936B07C5-EB66-4A85-B2B5-EA4BA23C9726}"/>
            </a:ext>
          </a:extLst>
        </xdr:cNvPr>
        <xdr:cNvSpPr/>
      </xdr:nvSpPr>
      <xdr:spPr>
        <a:xfrm>
          <a:off x="8864600" y="2336800"/>
          <a:ext cx="977900" cy="895350"/>
        </a:xfrm>
        <a:prstGeom prst="pi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0</xdr:row>
      <xdr:rowOff>12700</xdr:rowOff>
    </xdr:from>
    <xdr:to>
      <xdr:col>18</xdr:col>
      <xdr:colOff>323851</xdr:colOff>
      <xdr:row>30</xdr:row>
      <xdr:rowOff>88900</xdr:rowOff>
    </xdr:to>
    <xdr:pic>
      <xdr:nvPicPr>
        <xdr:cNvPr id="2" name="Graphic 7">
          <a:extLst>
            <a:ext uri="{FF2B5EF4-FFF2-40B4-BE49-F238E27FC236}">
              <a16:creationId xmlns:a16="http://schemas.microsoft.com/office/drawing/2014/main" id="{1A277461-D0D7-28F9-EAAD-9F7BAC0C0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12700"/>
          <a:ext cx="9950451" cy="560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14</xdr:row>
      <xdr:rowOff>63500</xdr:rowOff>
    </xdr:from>
    <xdr:to>
      <xdr:col>8</xdr:col>
      <xdr:colOff>463550</xdr:colOff>
      <xdr:row>18</xdr:row>
      <xdr:rowOff>139700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A241911-BB8F-D4ED-4365-34E9F68C5FEE}"/>
            </a:ext>
          </a:extLst>
        </xdr:cNvPr>
        <xdr:cNvSpPr/>
      </xdr:nvSpPr>
      <xdr:spPr>
        <a:xfrm>
          <a:off x="4013200" y="2641600"/>
          <a:ext cx="107950" cy="812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558800</xdr:colOff>
      <xdr:row>12</xdr:row>
      <xdr:rowOff>146050</xdr:rowOff>
    </xdr:from>
    <xdr:to>
      <xdr:col>9</xdr:col>
      <xdr:colOff>69850</xdr:colOff>
      <xdr:row>18</xdr:row>
      <xdr:rowOff>146050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52154E8-DF6E-4471-9999-4B461834EA36}"/>
            </a:ext>
          </a:extLst>
        </xdr:cNvPr>
        <xdr:cNvSpPr/>
      </xdr:nvSpPr>
      <xdr:spPr>
        <a:xfrm>
          <a:off x="4216400" y="2355850"/>
          <a:ext cx="120650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177800</xdr:colOff>
      <xdr:row>12</xdr:row>
      <xdr:rowOff>139700</xdr:rowOff>
    </xdr:from>
    <xdr:to>
      <xdr:col>9</xdr:col>
      <xdr:colOff>298450</xdr:colOff>
      <xdr:row>18</xdr:row>
      <xdr:rowOff>139700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7E57EF0-06A6-4C7A-8721-9C80F5A636B9}"/>
            </a:ext>
          </a:extLst>
        </xdr:cNvPr>
        <xdr:cNvSpPr/>
      </xdr:nvSpPr>
      <xdr:spPr>
        <a:xfrm>
          <a:off x="4445000" y="2349500"/>
          <a:ext cx="120650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457200</xdr:colOff>
      <xdr:row>13</xdr:row>
      <xdr:rowOff>76200</xdr:rowOff>
    </xdr:from>
    <xdr:to>
      <xdr:col>9</xdr:col>
      <xdr:colOff>539750</xdr:colOff>
      <xdr:row>18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689A6D7-739B-44D6-8F7B-271C1F28B265}"/>
            </a:ext>
          </a:extLst>
        </xdr:cNvPr>
        <xdr:cNvSpPr/>
      </xdr:nvSpPr>
      <xdr:spPr>
        <a:xfrm>
          <a:off x="4724400" y="2470150"/>
          <a:ext cx="82550" cy="996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501650</xdr:colOff>
      <xdr:row>12</xdr:row>
      <xdr:rowOff>127000</xdr:rowOff>
    </xdr:from>
    <xdr:to>
      <xdr:col>16</xdr:col>
      <xdr:colOff>260350</xdr:colOff>
      <xdr:row>17</xdr:row>
      <xdr:rowOff>101600</xdr:rowOff>
    </xdr:to>
    <xdr:sp macro="" textlink="">
      <xdr:nvSpPr>
        <xdr:cNvPr id="6" name="Partial Circle 5">
          <a:extLst>
            <a:ext uri="{FF2B5EF4-FFF2-40B4-BE49-F238E27FC236}">
              <a16:creationId xmlns:a16="http://schemas.microsoft.com/office/drawing/2014/main" id="{2EDB776D-A704-0726-8DBB-B18F5F493161}"/>
            </a:ext>
          </a:extLst>
        </xdr:cNvPr>
        <xdr:cNvSpPr/>
      </xdr:nvSpPr>
      <xdr:spPr>
        <a:xfrm>
          <a:off x="7816850" y="2336800"/>
          <a:ext cx="977900" cy="895350"/>
        </a:xfrm>
        <a:prstGeom prst="pi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Working%20Metrics%20She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 Prakash Chauhan" refreshedDate="45015.519877199076" createdVersion="8" refreshedVersion="8" minRefreshableVersion="3" recordCount="10" xr:uid="{EC82C043-4941-44AA-8AEA-F6235E3D3A5E}">
  <cacheSource type="worksheet">
    <worksheetSource ref="A1:J11" sheet="Sheet3" r:id="rId2"/>
  </cacheSource>
  <cacheFields count="10">
    <cacheField name="Invoice" numFmtId="0">
      <sharedItems containsString="0" containsBlank="1" containsNumber="1" containsInteger="1" minValue="11" maxValue="907"/>
    </cacheField>
    <cacheField name="Customer" numFmtId="0">
      <sharedItems containsBlank="1"/>
    </cacheField>
    <cacheField name="Customer type" numFmtId="0">
      <sharedItems containsBlank="1"/>
    </cacheField>
    <cacheField name="Installment Amount" numFmtId="0">
      <sharedItems containsString="0" containsBlank="1" containsNumber="1" containsInteger="1" minValue="1000" maxValue="120000"/>
    </cacheField>
    <cacheField name="Due Date" numFmtId="0">
      <sharedItems containsNonDate="0" containsDate="1" containsString="0" containsBlank="1" minDate="2023-01-31T00:00:00" maxDate="2023-03-31T00:00:00"/>
    </cacheField>
    <cacheField name="Reciept Amount" numFmtId="0">
      <sharedItems containsString="0" containsBlank="1" containsNumber="1" containsInteger="1" minValue="0" maxValue="5000"/>
    </cacheField>
    <cacheField name="Outstaning Balance" numFmtId="0">
      <sharedItems containsString="0" containsBlank="1" containsNumber="1" containsInteger="1" minValue="0" maxValue="118000"/>
    </cacheField>
    <cacheField name="Comparions" numFmtId="0">
      <sharedItems containsNonDate="0" containsDate="1" containsString="0" containsBlank="1" minDate="2023-03-30T00:00:00" maxDate="2023-04-06T00:00:00"/>
    </cacheField>
    <cacheField name="Due period" numFmtId="0">
      <sharedItems containsString="0" containsBlank="1" containsNumber="1" containsInteger="1" minValue="2" maxValue="65"/>
    </cacheField>
    <cacheField name="Currency" numFmtId="0">
      <sharedItems containsBlank="1" count="5">
        <s v="GBP"/>
        <s v="INR"/>
        <s v="USD"/>
        <s v="EU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1"/>
    <s v="ABC Enterpise"/>
    <s v="Partership"/>
    <n v="1000"/>
    <d v="2023-02-10T00:00:00"/>
    <n v="200"/>
    <n v="750"/>
    <d v="2023-03-30T00:00:00"/>
    <n v="49"/>
    <x v="0"/>
  </r>
  <r>
    <n v="123"/>
    <s v="HDKSA"/>
    <s v="Partership"/>
    <n v="2000"/>
    <d v="2023-02-15T00:00:00"/>
    <n v="0"/>
    <n v="2000"/>
    <d v="2023-03-30T00:00:00"/>
    <n v="44"/>
    <x v="1"/>
  </r>
  <r>
    <n v="235"/>
    <s v="SFSAD"/>
    <s v="Partership"/>
    <n v="1500"/>
    <d v="2023-03-25T00:00:00"/>
    <n v="1500"/>
    <n v="0"/>
    <d v="2023-03-30T00:00:00"/>
    <n v="6"/>
    <x v="2"/>
  </r>
  <r>
    <n v="347"/>
    <s v="Iufrf"/>
    <s v="Partership"/>
    <n v="3000"/>
    <d v="2023-03-30T00:00:00"/>
    <n v="2000"/>
    <n v="1000"/>
    <d v="2023-03-31T00:00:00"/>
    <n v="2"/>
    <x v="3"/>
  </r>
  <r>
    <n v="459"/>
    <s v="SDFASD"/>
    <s v="First time "/>
    <n v="2000"/>
    <d v="2023-01-31T00:00:00"/>
    <n v="200"/>
    <n v="1800"/>
    <d v="2023-04-01T00:00:00"/>
    <n v="61"/>
    <x v="3"/>
  </r>
  <r>
    <n v="571"/>
    <s v="SFESAD"/>
    <s v="First time "/>
    <n v="25000"/>
    <d v="2023-01-31T00:00:00"/>
    <n v="5000"/>
    <n v="20000"/>
    <d v="2023-04-02T00:00:00"/>
    <n v="62"/>
    <x v="3"/>
  </r>
  <r>
    <n v="683"/>
    <s v="SFDSD"/>
    <s v="First time "/>
    <n v="100000"/>
    <d v="2023-01-31T00:00:00"/>
    <n v="1000"/>
    <n v="99000"/>
    <d v="2023-04-03T00:00:00"/>
    <n v="63"/>
    <x v="3"/>
  </r>
  <r>
    <n v="795"/>
    <s v="ascfsd"/>
    <s v="Gold Customer"/>
    <n v="120000"/>
    <d v="2023-01-31T00:00:00"/>
    <n v="2000"/>
    <n v="118000"/>
    <d v="2023-04-04T00:00:00"/>
    <n v="64"/>
    <x v="3"/>
  </r>
  <r>
    <n v="907"/>
    <s v="sdfs"/>
    <s v="Gold Customer"/>
    <n v="2000"/>
    <d v="2023-01-31T00:00:00"/>
    <n v="0"/>
    <n v="2000"/>
    <d v="2023-04-05T00:00:00"/>
    <n v="65"/>
    <x v="3"/>
  </r>
  <r>
    <m/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65E2B-3B24-416A-9F6C-A9FC63CD62D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0"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axis="axisRow" showAll="0">
      <items count="6">
        <item sd="0" x="3"/>
        <item x="0"/>
        <item x="1"/>
        <item x="2"/>
        <item x="4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utstaning Balance" fld="6" baseField="9" baseItem="0"/>
    <dataField name="Average of Due period" fld="8" subtotal="average" baseField="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75DB-3C81-40D1-9A6B-F2C7637CD136}">
  <sheetPr codeName="Sheet1"/>
  <dimension ref="A1:L9"/>
  <sheetViews>
    <sheetView workbookViewId="0">
      <selection activeCell="L7" sqref="L7"/>
    </sheetView>
  </sheetViews>
  <sheetFormatPr defaultRowHeight="14.5" x14ac:dyDescent="0.35"/>
  <cols>
    <col min="7" max="7" width="9.7265625" bestFit="1" customWidth="1"/>
  </cols>
  <sheetData>
    <row r="1" spans="1:12" x14ac:dyDescent="0.35">
      <c r="A1" t="s">
        <v>35</v>
      </c>
    </row>
    <row r="2" spans="1:12" x14ac:dyDescent="0.35">
      <c r="A2" s="18" t="s">
        <v>37</v>
      </c>
    </row>
    <row r="3" spans="1:12" x14ac:dyDescent="0.35">
      <c r="A3" s="18" t="s">
        <v>42</v>
      </c>
    </row>
    <row r="4" spans="1:12" x14ac:dyDescent="0.35">
      <c r="A4" s="18" t="s">
        <v>43</v>
      </c>
    </row>
    <row r="5" spans="1:12" x14ac:dyDescent="0.35">
      <c r="A5" s="18" t="s">
        <v>0</v>
      </c>
    </row>
    <row r="6" spans="1:12" x14ac:dyDescent="0.35">
      <c r="A6" s="18" t="s">
        <v>38</v>
      </c>
    </row>
    <row r="7" spans="1:12" x14ac:dyDescent="0.35">
      <c r="A7" s="18" t="s">
        <v>39</v>
      </c>
      <c r="G7" t="s">
        <v>102</v>
      </c>
      <c r="H7" t="s">
        <v>103</v>
      </c>
      <c r="L7" t="s">
        <v>104</v>
      </c>
    </row>
    <row r="8" spans="1:12" x14ac:dyDescent="0.35">
      <c r="A8" s="18" t="s">
        <v>40</v>
      </c>
      <c r="H8" t="s">
        <v>105</v>
      </c>
    </row>
    <row r="9" spans="1:12" x14ac:dyDescent="0.35">
      <c r="A9" s="18" t="s">
        <v>41</v>
      </c>
    </row>
  </sheetData>
  <hyperlinks>
    <hyperlink ref="A2" location="Start_2" display="Landing Page" xr:uid="{C1DD4A21-A4DE-4F8F-95A4-D2100DE75CB3}"/>
    <hyperlink ref="A3" location="Start_3" display="Aspire Homepage" xr:uid="{9A764B81-4903-4CCA-81E9-A771E354264C}"/>
    <hyperlink ref="A4" location="Start_4" display="P2P" xr:uid="{5D5F0DB1-3FF3-4AAF-8CDE-8B7CAB41F383}"/>
    <hyperlink ref="A5" location="Start_5" display="GL" xr:uid="{6ED0ABB7-C435-4C57-94BA-9B03CFDB07F1}"/>
    <hyperlink ref="A6" location="Start_6" display="ORC" xr:uid="{E901B22D-6042-4B7E-9899-F254DA673B25}"/>
    <hyperlink ref="A7" location="Start_7" display="Sheet4" xr:uid="{BDA58970-B648-483E-A714-300721769209}"/>
    <hyperlink ref="A8" location="Start_8" display="Avg Time to Hire" xr:uid="{1A997783-B179-4ED1-8B0A-FFA13ECC179E}"/>
    <hyperlink ref="A9" location="Start_9" display="Detail" xr:uid="{CC72F75B-F046-44A7-A87D-896850AE87E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E682-799D-4CE5-B154-F5E1A6452B8F}">
  <sheetPr codeName="Sheet5"/>
  <dimension ref="A1:E2"/>
  <sheetViews>
    <sheetView workbookViewId="0"/>
  </sheetViews>
  <sheetFormatPr defaultRowHeight="14.5" x14ac:dyDescent="0.35"/>
  <cols>
    <col min="1" max="16384" width="8.7265625" style="1"/>
  </cols>
  <sheetData>
    <row r="1" spans="1:5" x14ac:dyDescent="0.35">
      <c r="A1" s="17" t="s">
        <v>36</v>
      </c>
    </row>
    <row r="2" spans="1:5" x14ac:dyDescent="0.35">
      <c r="E2" s="1" t="s">
        <v>0</v>
      </c>
    </row>
  </sheetData>
  <hyperlinks>
    <hyperlink ref="A1" location="Index" display="Back to Index" xr:uid="{FC97BFCB-A157-48A9-A042-D0771A4509E2}"/>
  </hyperlinks>
  <pageMargins left="0.7" right="0.7" top="0.75" bottom="0.75" header="0.3" footer="0.3"/>
  <headerFooter>
    <oddFooter>&amp;L_x000D_&amp;1#&amp;"Calibri"&amp;6&amp;KFF0000 Classification: Controlled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2374-CEBE-4843-869F-97FED38A6389}">
  <sheetPr codeName="Sheet6"/>
  <dimension ref="A1:R23"/>
  <sheetViews>
    <sheetView workbookViewId="0">
      <selection activeCell="F7" sqref="F7"/>
    </sheetView>
  </sheetViews>
  <sheetFormatPr defaultRowHeight="14.5" x14ac:dyDescent="0.35"/>
  <cols>
    <col min="1" max="1" width="12.81640625" style="1" customWidth="1"/>
    <col min="2" max="2" width="2.1796875" style="1" customWidth="1"/>
    <col min="3" max="16384" width="8.7265625" style="1"/>
  </cols>
  <sheetData>
    <row r="1" spans="1:18" x14ac:dyDescent="0.35">
      <c r="A1" s="17" t="s">
        <v>36</v>
      </c>
      <c r="K1" s="1" t="s">
        <v>1</v>
      </c>
    </row>
    <row r="2" spans="1:18" x14ac:dyDescent="0.35">
      <c r="K2" s="1" t="s">
        <v>3</v>
      </c>
    </row>
    <row r="3" spans="1:18" x14ac:dyDescent="0.35">
      <c r="A3" s="10" t="s">
        <v>5</v>
      </c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</row>
    <row r="4" spans="1:18" x14ac:dyDescent="0.35">
      <c r="E4" s="5"/>
      <c r="R4" s="6"/>
    </row>
    <row r="5" spans="1:18" x14ac:dyDescent="0.35">
      <c r="A5" s="11" t="s">
        <v>6</v>
      </c>
      <c r="C5" s="11" t="s">
        <v>9</v>
      </c>
      <c r="E5" s="5"/>
      <c r="F5" s="51" t="s">
        <v>4</v>
      </c>
      <c r="G5" s="52"/>
      <c r="I5" s="2"/>
      <c r="J5" s="4"/>
      <c r="L5" s="2"/>
      <c r="M5" s="4"/>
      <c r="O5" s="2"/>
      <c r="P5" s="4"/>
      <c r="R5" s="6"/>
    </row>
    <row r="6" spans="1:18" x14ac:dyDescent="0.35">
      <c r="A6" s="11" t="s">
        <v>7</v>
      </c>
      <c r="C6" s="11" t="s">
        <v>9</v>
      </c>
      <c r="E6" s="5"/>
      <c r="F6" s="5"/>
      <c r="G6" s="6"/>
      <c r="I6" s="5"/>
      <c r="J6" s="6"/>
      <c r="L6" s="5"/>
      <c r="M6" s="6"/>
      <c r="O6" s="5"/>
      <c r="P6" s="6"/>
      <c r="R6" s="6"/>
    </row>
    <row r="7" spans="1:18" x14ac:dyDescent="0.35">
      <c r="A7" s="11" t="s">
        <v>8</v>
      </c>
      <c r="C7" s="11" t="s">
        <v>9</v>
      </c>
      <c r="E7" s="5"/>
      <c r="F7" s="12">
        <f>'Avg Time to Hire'!E11</f>
        <v>47</v>
      </c>
      <c r="G7" s="6" t="s">
        <v>12</v>
      </c>
      <c r="I7" s="5"/>
      <c r="J7" s="6"/>
      <c r="L7" s="5"/>
      <c r="M7" s="6"/>
      <c r="O7" s="5"/>
      <c r="P7" s="6"/>
      <c r="R7" s="6"/>
    </row>
    <row r="8" spans="1:18" x14ac:dyDescent="0.35">
      <c r="A8" s="11" t="s">
        <v>10</v>
      </c>
      <c r="E8" s="5"/>
      <c r="F8" s="7"/>
      <c r="G8" s="9"/>
      <c r="I8" s="7"/>
      <c r="J8" s="9"/>
      <c r="L8" s="7"/>
      <c r="M8" s="9"/>
      <c r="O8" s="7"/>
      <c r="P8" s="9"/>
      <c r="R8" s="6"/>
    </row>
    <row r="9" spans="1:18" x14ac:dyDescent="0.35">
      <c r="A9" s="11" t="s">
        <v>11</v>
      </c>
      <c r="E9" s="5"/>
      <c r="R9" s="6"/>
    </row>
    <row r="10" spans="1:18" x14ac:dyDescent="0.35">
      <c r="E10" s="5"/>
      <c r="R10" s="6"/>
    </row>
    <row r="11" spans="1:18" x14ac:dyDescent="0.35">
      <c r="E11" s="5"/>
      <c r="F11" s="2"/>
      <c r="G11" s="4"/>
      <c r="I11" s="2"/>
      <c r="J11" s="3"/>
      <c r="K11" s="3"/>
      <c r="L11" s="3"/>
      <c r="M11" s="4"/>
      <c r="O11" s="2"/>
      <c r="P11" s="3"/>
      <c r="Q11" s="4"/>
      <c r="R11" s="6"/>
    </row>
    <row r="12" spans="1:18" x14ac:dyDescent="0.35">
      <c r="E12" s="5"/>
      <c r="F12" s="5"/>
      <c r="G12" s="6"/>
      <c r="I12" s="5"/>
      <c r="M12" s="6"/>
      <c r="O12" s="5"/>
      <c r="Q12" s="6"/>
      <c r="R12" s="6"/>
    </row>
    <row r="13" spans="1:18" x14ac:dyDescent="0.35">
      <c r="E13" s="5"/>
      <c r="F13" s="5"/>
      <c r="G13" s="6"/>
      <c r="I13" s="5"/>
      <c r="M13" s="6"/>
      <c r="O13" s="5"/>
      <c r="Q13" s="6"/>
      <c r="R13" s="6"/>
    </row>
    <row r="14" spans="1:18" x14ac:dyDescent="0.35">
      <c r="E14" s="5"/>
      <c r="F14" s="7"/>
      <c r="G14" s="9"/>
      <c r="I14" s="5"/>
      <c r="M14" s="6"/>
      <c r="O14" s="5"/>
      <c r="Q14" s="6"/>
      <c r="R14" s="6"/>
    </row>
    <row r="15" spans="1:18" x14ac:dyDescent="0.35">
      <c r="E15" s="5"/>
      <c r="I15" s="5"/>
      <c r="M15" s="6"/>
      <c r="O15" s="5"/>
      <c r="Q15" s="6"/>
      <c r="R15" s="6"/>
    </row>
    <row r="16" spans="1:18" x14ac:dyDescent="0.35">
      <c r="E16" s="5"/>
      <c r="I16" s="5"/>
      <c r="M16" s="6"/>
      <c r="O16" s="5"/>
      <c r="Q16" s="6"/>
      <c r="R16" s="6"/>
    </row>
    <row r="17" spans="5:18" x14ac:dyDescent="0.35">
      <c r="E17" s="5"/>
      <c r="I17" s="5"/>
      <c r="M17" s="6"/>
      <c r="O17" s="5"/>
      <c r="Q17" s="6"/>
      <c r="R17" s="6"/>
    </row>
    <row r="18" spans="5:18" x14ac:dyDescent="0.35">
      <c r="E18" s="5"/>
      <c r="I18" s="5"/>
      <c r="M18" s="6"/>
      <c r="O18" s="5"/>
      <c r="Q18" s="6"/>
      <c r="R18" s="6"/>
    </row>
    <row r="19" spans="5:18" x14ac:dyDescent="0.35">
      <c r="E19" s="5"/>
      <c r="I19" s="5"/>
      <c r="M19" s="6"/>
      <c r="O19" s="5"/>
      <c r="Q19" s="6"/>
      <c r="R19" s="6"/>
    </row>
    <row r="20" spans="5:18" x14ac:dyDescent="0.35">
      <c r="E20" s="5"/>
      <c r="I20" s="5"/>
      <c r="M20" s="6"/>
      <c r="O20" s="5"/>
      <c r="Q20" s="6"/>
      <c r="R20" s="6"/>
    </row>
    <row r="21" spans="5:18" x14ac:dyDescent="0.35">
      <c r="E21" s="5"/>
      <c r="I21" s="7"/>
      <c r="J21" s="8"/>
      <c r="K21" s="8"/>
      <c r="L21" s="8"/>
      <c r="M21" s="9"/>
      <c r="O21" s="7"/>
      <c r="P21" s="8"/>
      <c r="Q21" s="9"/>
      <c r="R21" s="6"/>
    </row>
    <row r="22" spans="5:18" x14ac:dyDescent="0.35">
      <c r="E22" s="5"/>
      <c r="R22" s="6"/>
    </row>
    <row r="23" spans="5:18" x14ac:dyDescent="0.35"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9"/>
    </row>
  </sheetData>
  <mergeCells count="1">
    <mergeCell ref="F5:G5"/>
  </mergeCells>
  <hyperlinks>
    <hyperlink ref="F7" location="'Avg Time to Hire'!A1" display="'Avg Time to Hire'!A1" xr:uid="{FD8DD00E-0BC9-4130-BB9F-9118F6C7FE1B}"/>
    <hyperlink ref="A1" location="Index" display="Back to Index" xr:uid="{1F4F75DE-75A6-471F-A5DC-7D1EE9ADF260}"/>
  </hyperlinks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D9E0-15CF-4BB6-84F6-3BC0F01672D5}">
  <sheetPr codeName="Sheet7"/>
  <dimension ref="A1:F15"/>
  <sheetViews>
    <sheetView workbookViewId="0">
      <selection activeCell="D5" sqref="D5"/>
    </sheetView>
  </sheetViews>
  <sheetFormatPr defaultRowHeight="14.5" x14ac:dyDescent="0.35"/>
  <cols>
    <col min="1" max="3" width="8.7265625" style="1"/>
    <col min="4" max="4" width="48.81640625" style="1" bestFit="1" customWidth="1"/>
    <col min="5" max="5" width="10.453125" style="1" bestFit="1" customWidth="1"/>
    <col min="6" max="16384" width="8.7265625" style="1"/>
  </cols>
  <sheetData>
    <row r="1" spans="1:6" x14ac:dyDescent="0.35">
      <c r="A1" s="17" t="s">
        <v>36</v>
      </c>
    </row>
    <row r="3" spans="1:6" x14ac:dyDescent="0.35">
      <c r="D3" s="1" t="s">
        <v>13</v>
      </c>
      <c r="E3" s="13">
        <v>44967</v>
      </c>
      <c r="F3" s="1" t="s">
        <v>20</v>
      </c>
    </row>
    <row r="4" spans="1:6" x14ac:dyDescent="0.35">
      <c r="D4" s="1" t="s">
        <v>14</v>
      </c>
    </row>
    <row r="5" spans="1:6" x14ac:dyDescent="0.35">
      <c r="D5" s="1" t="s">
        <v>15</v>
      </c>
    </row>
    <row r="6" spans="1:6" x14ac:dyDescent="0.35">
      <c r="D6" s="1" t="s">
        <v>16</v>
      </c>
    </row>
    <row r="7" spans="1:6" x14ac:dyDescent="0.35">
      <c r="D7" s="1" t="s">
        <v>17</v>
      </c>
    </row>
    <row r="8" spans="1:6" x14ac:dyDescent="0.35">
      <c r="D8" s="1" t="s">
        <v>18</v>
      </c>
    </row>
    <row r="9" spans="1:6" x14ac:dyDescent="0.35">
      <c r="D9" s="1" t="s">
        <v>19</v>
      </c>
      <c r="E9" s="14">
        <v>45014</v>
      </c>
      <c r="F9" s="1" t="s">
        <v>21</v>
      </c>
    </row>
    <row r="11" spans="1:6" x14ac:dyDescent="0.35">
      <c r="E11" s="1">
        <f>E9-E3</f>
        <v>47</v>
      </c>
    </row>
    <row r="12" spans="1:6" x14ac:dyDescent="0.35">
      <c r="D12" s="1" t="s">
        <v>22</v>
      </c>
    </row>
    <row r="14" spans="1:6" x14ac:dyDescent="0.35">
      <c r="D14" s="10" t="s">
        <v>23</v>
      </c>
    </row>
    <row r="15" spans="1:6" x14ac:dyDescent="0.35">
      <c r="D15" s="10" t="s">
        <v>24</v>
      </c>
    </row>
  </sheetData>
  <hyperlinks>
    <hyperlink ref="A1" location="Index" display="Back to Index" xr:uid="{30FF6651-9BBD-47F0-AE16-E1EDF7BE25EA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1A29-EB29-4003-94BD-2B1EB952F87A}">
  <sheetPr codeName="Sheet8"/>
  <dimension ref="A1:I12"/>
  <sheetViews>
    <sheetView workbookViewId="0">
      <selection activeCell="E11" sqref="E11"/>
    </sheetView>
  </sheetViews>
  <sheetFormatPr defaultRowHeight="14.5" x14ac:dyDescent="0.35"/>
  <cols>
    <col min="1" max="3" width="8.7265625" style="1"/>
    <col min="4" max="4" width="48.81640625" style="1" bestFit="1" customWidth="1"/>
    <col min="5" max="16384" width="8.7265625" style="1"/>
  </cols>
  <sheetData>
    <row r="1" spans="1:9" x14ac:dyDescent="0.35">
      <c r="A1" s="17" t="s">
        <v>36</v>
      </c>
      <c r="D1" s="16" t="s">
        <v>26</v>
      </c>
    </row>
    <row r="3" spans="1:9" x14ac:dyDescent="0.35">
      <c r="D3" s="2"/>
      <c r="E3" s="3" t="s">
        <v>25</v>
      </c>
      <c r="F3" s="4"/>
      <c r="H3" s="10" t="s">
        <v>27</v>
      </c>
    </row>
    <row r="4" spans="1:9" x14ac:dyDescent="0.35">
      <c r="D4" s="5" t="s">
        <v>13</v>
      </c>
      <c r="E4" s="1">
        <v>5</v>
      </c>
      <c r="F4" s="6" t="s">
        <v>12</v>
      </c>
      <c r="H4" s="1" t="s">
        <v>28</v>
      </c>
    </row>
    <row r="5" spans="1:9" x14ac:dyDescent="0.35">
      <c r="D5" s="5" t="s">
        <v>14</v>
      </c>
      <c r="E5" s="1">
        <v>15</v>
      </c>
      <c r="F5" s="6" t="s">
        <v>12</v>
      </c>
      <c r="H5" s="1" t="s">
        <v>30</v>
      </c>
      <c r="I5" s="1">
        <v>10</v>
      </c>
    </row>
    <row r="6" spans="1:9" x14ac:dyDescent="0.35">
      <c r="D6" s="5" t="s">
        <v>15</v>
      </c>
      <c r="E6" s="1">
        <v>5</v>
      </c>
      <c r="F6" s="6" t="s">
        <v>12</v>
      </c>
      <c r="H6" s="1" t="s">
        <v>31</v>
      </c>
      <c r="I6" s="1">
        <v>20</v>
      </c>
    </row>
    <row r="7" spans="1:9" x14ac:dyDescent="0.35">
      <c r="D7" s="5" t="s">
        <v>16</v>
      </c>
      <c r="E7" s="1">
        <v>10</v>
      </c>
      <c r="F7" s="6"/>
    </row>
    <row r="8" spans="1:9" x14ac:dyDescent="0.35">
      <c r="D8" s="5" t="s">
        <v>17</v>
      </c>
      <c r="E8" s="1">
        <v>5</v>
      </c>
      <c r="F8" s="6"/>
      <c r="H8" s="10" t="s">
        <v>144</v>
      </c>
    </row>
    <row r="9" spans="1:9" x14ac:dyDescent="0.35">
      <c r="D9" s="5" t="s">
        <v>18</v>
      </c>
      <c r="E9" s="1">
        <v>3</v>
      </c>
      <c r="F9" s="6"/>
      <c r="H9" s="1" t="s">
        <v>29</v>
      </c>
    </row>
    <row r="10" spans="1:9" x14ac:dyDescent="0.35">
      <c r="D10" s="5" t="s">
        <v>19</v>
      </c>
      <c r="E10" s="1">
        <v>4</v>
      </c>
      <c r="F10" s="6"/>
      <c r="H10" s="1" t="s">
        <v>32</v>
      </c>
    </row>
    <row r="11" spans="1:9" ht="15" thickBot="1" x14ac:dyDescent="0.4">
      <c r="D11" s="5"/>
      <c r="E11" s="15">
        <f>SUM(E4:E10)</f>
        <v>47</v>
      </c>
      <c r="F11" s="6"/>
    </row>
    <row r="12" spans="1:9" ht="15" thickTop="1" x14ac:dyDescent="0.35">
      <c r="D12" s="7"/>
      <c r="E12" s="8"/>
      <c r="F12" s="9"/>
      <c r="H12" s="10" t="s">
        <v>144</v>
      </c>
    </row>
  </sheetData>
  <hyperlinks>
    <hyperlink ref="A1" location="Index" display="Back to Index" xr:uid="{266F815A-7343-4E1B-BE7C-7C6758A2DB4B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472B-C7E3-475E-89D9-A4F0C2ECB31B}">
  <sheetPr codeName="Sheet9"/>
  <dimension ref="A1:K15"/>
  <sheetViews>
    <sheetView tabSelected="1" workbookViewId="0">
      <selection activeCell="A2" sqref="A2"/>
    </sheetView>
  </sheetViews>
  <sheetFormatPr defaultRowHeight="14.5" x14ac:dyDescent="0.35"/>
  <cols>
    <col min="1" max="1" width="20.54296875" style="1" bestFit="1" customWidth="1"/>
    <col min="2" max="16384" width="8.7265625" style="1"/>
  </cols>
  <sheetData>
    <row r="1" spans="1:11" x14ac:dyDescent="0.35">
      <c r="A1" s="17" t="s">
        <v>36</v>
      </c>
    </row>
    <row r="2" spans="1:11" x14ac:dyDescent="0.35">
      <c r="A2" s="1" t="s">
        <v>33</v>
      </c>
      <c r="C2" s="11"/>
      <c r="D2" s="11"/>
      <c r="E2" s="11"/>
      <c r="F2" s="11"/>
      <c r="H2" s="11"/>
      <c r="I2" s="11"/>
      <c r="J2" s="11"/>
      <c r="K2" s="11"/>
    </row>
    <row r="3" spans="1:11" x14ac:dyDescent="0.35">
      <c r="C3" s="11"/>
      <c r="D3" s="11"/>
      <c r="E3" s="11"/>
      <c r="F3" s="11"/>
      <c r="H3" s="11"/>
      <c r="I3" s="11"/>
      <c r="J3" s="11"/>
      <c r="K3" s="11"/>
    </row>
    <row r="4" spans="1:11" x14ac:dyDescent="0.35">
      <c r="C4" s="11"/>
      <c r="D4" s="11"/>
      <c r="E4" s="11"/>
      <c r="F4" s="11"/>
      <c r="H4" s="11"/>
      <c r="I4" s="11"/>
      <c r="J4" s="11"/>
      <c r="K4" s="11"/>
    </row>
    <row r="5" spans="1:11" x14ac:dyDescent="0.35">
      <c r="C5" s="11"/>
      <c r="D5" s="11"/>
      <c r="E5" s="11"/>
      <c r="F5" s="11"/>
      <c r="H5" s="11"/>
      <c r="I5" s="11"/>
      <c r="J5" s="11"/>
      <c r="K5" s="11"/>
    </row>
    <row r="6" spans="1:11" x14ac:dyDescent="0.35">
      <c r="C6" s="11"/>
      <c r="D6" s="11"/>
      <c r="E6" s="11"/>
      <c r="F6" s="11"/>
      <c r="H6" s="11"/>
      <c r="I6" s="11"/>
      <c r="J6" s="11"/>
      <c r="K6" s="11"/>
    </row>
    <row r="7" spans="1:11" x14ac:dyDescent="0.35">
      <c r="C7" s="11"/>
      <c r="D7" s="11"/>
      <c r="E7" s="11"/>
      <c r="F7" s="11"/>
      <c r="H7" s="11"/>
      <c r="I7" s="11"/>
      <c r="J7" s="11"/>
      <c r="K7" s="11"/>
    </row>
    <row r="8" spans="1:11" x14ac:dyDescent="0.35">
      <c r="C8" s="11"/>
      <c r="D8" s="11"/>
      <c r="E8" s="11"/>
      <c r="F8" s="11"/>
      <c r="H8" s="11"/>
      <c r="I8" s="11"/>
      <c r="J8" s="11"/>
      <c r="K8" s="11"/>
    </row>
    <row r="9" spans="1:11" x14ac:dyDescent="0.35">
      <c r="C9" s="11"/>
      <c r="D9" s="11"/>
      <c r="E9" s="11"/>
      <c r="F9" s="11"/>
      <c r="H9" s="11"/>
      <c r="I9" s="11"/>
      <c r="J9" s="11"/>
      <c r="K9" s="11"/>
    </row>
    <row r="10" spans="1:11" x14ac:dyDescent="0.35">
      <c r="C10" s="11"/>
      <c r="D10" s="11"/>
      <c r="E10" s="11"/>
      <c r="F10" s="11"/>
      <c r="H10" s="11"/>
      <c r="I10" s="11"/>
      <c r="J10" s="11"/>
      <c r="K10" s="11"/>
    </row>
    <row r="11" spans="1:11" x14ac:dyDescent="0.35">
      <c r="C11" s="11"/>
      <c r="D11" s="11"/>
      <c r="E11" s="11"/>
      <c r="F11" s="11"/>
      <c r="H11" s="11"/>
      <c r="I11" s="11"/>
      <c r="J11" s="11"/>
      <c r="K11" s="11"/>
    </row>
    <row r="12" spans="1:11" x14ac:dyDescent="0.35">
      <c r="C12" s="11"/>
      <c r="D12" s="11"/>
      <c r="E12" s="11"/>
      <c r="F12" s="11"/>
      <c r="H12" s="11"/>
      <c r="I12" s="11"/>
      <c r="J12" s="11"/>
      <c r="K12" s="11"/>
    </row>
    <row r="13" spans="1:11" x14ac:dyDescent="0.35">
      <c r="C13" s="11"/>
      <c r="D13" s="11"/>
      <c r="E13" s="11"/>
      <c r="F13" s="11"/>
      <c r="H13" s="11"/>
      <c r="I13" s="11"/>
      <c r="J13" s="11"/>
      <c r="K13" s="11"/>
    </row>
    <row r="14" spans="1:11" x14ac:dyDescent="0.35">
      <c r="C14" s="11"/>
      <c r="D14" s="11"/>
      <c r="E14" s="11"/>
      <c r="F14" s="11"/>
      <c r="H14" s="11"/>
      <c r="I14" s="11"/>
      <c r="J14" s="11"/>
      <c r="K14" s="11"/>
    </row>
    <row r="15" spans="1:11" x14ac:dyDescent="0.35">
      <c r="E15" s="1" t="s">
        <v>34</v>
      </c>
    </row>
  </sheetData>
  <hyperlinks>
    <hyperlink ref="A1" location="Index" display="Back to Index" xr:uid="{CB6591CB-2235-4FC4-8883-B88BBCABF31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23E7-7F90-4501-9D45-6247C34A1183}">
  <dimension ref="A3:E9"/>
  <sheetViews>
    <sheetView workbookViewId="0">
      <selection activeCell="D18" sqref="D18"/>
    </sheetView>
  </sheetViews>
  <sheetFormatPr defaultRowHeight="14.5" x14ac:dyDescent="0.35"/>
  <cols>
    <col min="1" max="1" width="12.36328125" bestFit="1" customWidth="1"/>
    <col min="2" max="2" width="23.54296875" bestFit="1" customWidth="1"/>
    <col min="3" max="3" width="19.6328125" bestFit="1" customWidth="1"/>
    <col min="4" max="8" width="23.54296875" bestFit="1" customWidth="1"/>
    <col min="9" max="9" width="28.36328125" bestFit="1" customWidth="1"/>
    <col min="10" max="11" width="15.26953125" bestFit="1" customWidth="1"/>
  </cols>
  <sheetData>
    <row r="3" spans="1:5" x14ac:dyDescent="0.35">
      <c r="A3" t="s">
        <v>138</v>
      </c>
      <c r="B3" t="s">
        <v>139</v>
      </c>
      <c r="C3" t="s">
        <v>140</v>
      </c>
    </row>
    <row r="4" spans="1:5" x14ac:dyDescent="0.35">
      <c r="A4" s="49" t="s">
        <v>126</v>
      </c>
      <c r="B4">
        <v>241800</v>
      </c>
      <c r="C4">
        <v>52.833333333333336</v>
      </c>
      <c r="E4" t="s">
        <v>141</v>
      </c>
    </row>
    <row r="5" spans="1:5" x14ac:dyDescent="0.35">
      <c r="A5" s="49" t="s">
        <v>120</v>
      </c>
      <c r="B5">
        <v>750</v>
      </c>
      <c r="C5">
        <v>49</v>
      </c>
    </row>
    <row r="6" spans="1:5" x14ac:dyDescent="0.35">
      <c r="A6" s="49" t="s">
        <v>122</v>
      </c>
      <c r="B6">
        <v>2000</v>
      </c>
      <c r="C6">
        <v>44</v>
      </c>
    </row>
    <row r="7" spans="1:5" x14ac:dyDescent="0.35">
      <c r="A7" s="49" t="s">
        <v>124</v>
      </c>
      <c r="B7">
        <v>0</v>
      </c>
      <c r="C7">
        <v>6</v>
      </c>
    </row>
    <row r="8" spans="1:5" x14ac:dyDescent="0.35">
      <c r="A8" s="49" t="s">
        <v>142</v>
      </c>
    </row>
    <row r="9" spans="1:5" x14ac:dyDescent="0.35">
      <c r="A9" s="49" t="s">
        <v>143</v>
      </c>
      <c r="B9">
        <v>244550</v>
      </c>
      <c r="C9">
        <v>46.222222222222221</v>
      </c>
    </row>
  </sheetData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E7BA-A8DC-45C0-917C-1A196E98F13E}">
  <dimension ref="B4:C11"/>
  <sheetViews>
    <sheetView workbookViewId="0">
      <selection activeCell="B15" sqref="B15"/>
    </sheetView>
  </sheetViews>
  <sheetFormatPr defaultRowHeight="14.5" x14ac:dyDescent="0.35"/>
  <cols>
    <col min="1" max="1" width="8.7265625" style="1"/>
    <col min="2" max="2" width="21.54296875" style="1" bestFit="1" customWidth="1"/>
    <col min="3" max="16384" width="8.7265625" style="1"/>
  </cols>
  <sheetData>
    <row r="4" spans="2:3" x14ac:dyDescent="0.35">
      <c r="B4" s="10" t="s">
        <v>134</v>
      </c>
    </row>
    <row r="5" spans="2:3" x14ac:dyDescent="0.35">
      <c r="B5" s="1" t="s">
        <v>135</v>
      </c>
      <c r="C5" s="1">
        <v>10</v>
      </c>
    </row>
    <row r="6" spans="2:3" x14ac:dyDescent="0.35">
      <c r="B6" s="1" t="s">
        <v>136</v>
      </c>
      <c r="C6" s="1">
        <v>5</v>
      </c>
    </row>
    <row r="9" spans="2:3" x14ac:dyDescent="0.35">
      <c r="B9" s="10" t="s">
        <v>137</v>
      </c>
    </row>
    <row r="10" spans="2:3" x14ac:dyDescent="0.35">
      <c r="B10" s="1" t="s">
        <v>135</v>
      </c>
    </row>
    <row r="11" spans="2:3" x14ac:dyDescent="0.35">
      <c r="B11" s="1" t="s">
        <v>136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CF19-A615-45F8-BD16-B893F1C89034}">
  <dimension ref="A1:J11"/>
  <sheetViews>
    <sheetView workbookViewId="0">
      <selection activeCell="H19" sqref="H19"/>
    </sheetView>
  </sheetViews>
  <sheetFormatPr defaultRowHeight="14.5" x14ac:dyDescent="0.35"/>
  <cols>
    <col min="1" max="1" width="8.7265625" style="1"/>
    <col min="2" max="2" width="12.453125" style="1" bestFit="1" customWidth="1"/>
    <col min="3" max="3" width="12.453125" style="1" customWidth="1"/>
    <col min="4" max="4" width="17.54296875" style="1" bestFit="1" customWidth="1"/>
    <col min="5" max="5" width="9.54296875" style="1" bestFit="1" customWidth="1"/>
    <col min="6" max="6" width="14.1796875" style="1" bestFit="1" customWidth="1"/>
    <col min="7" max="7" width="17" style="1" bestFit="1" customWidth="1"/>
    <col min="8" max="8" width="10.90625" style="1" bestFit="1" customWidth="1"/>
    <col min="9" max="9" width="10.08984375" style="1" bestFit="1" customWidth="1"/>
    <col min="10" max="16384" width="8.7265625" style="1"/>
  </cols>
  <sheetData>
    <row r="1" spans="1:10" x14ac:dyDescent="0.35">
      <c r="A1" s="43" t="s">
        <v>108</v>
      </c>
      <c r="B1" s="43" t="s">
        <v>109</v>
      </c>
      <c r="C1" s="43" t="s">
        <v>110</v>
      </c>
      <c r="D1" s="43" t="s">
        <v>111</v>
      </c>
      <c r="E1" s="43" t="s">
        <v>112</v>
      </c>
      <c r="F1" s="43" t="s">
        <v>113</v>
      </c>
      <c r="G1" s="43" t="s">
        <v>114</v>
      </c>
      <c r="H1" s="43" t="s">
        <v>115</v>
      </c>
      <c r="I1" s="43" t="s">
        <v>116</v>
      </c>
      <c r="J1" s="43" t="s">
        <v>117</v>
      </c>
    </row>
    <row r="2" spans="1:10" x14ac:dyDescent="0.35">
      <c r="A2" s="11">
        <v>11</v>
      </c>
      <c r="B2" s="11" t="s">
        <v>118</v>
      </c>
      <c r="C2" s="11" t="s">
        <v>119</v>
      </c>
      <c r="D2" s="11">
        <v>1000</v>
      </c>
      <c r="E2" s="47">
        <v>44967</v>
      </c>
      <c r="F2" s="11">
        <v>200</v>
      </c>
      <c r="G2" s="11">
        <v>750</v>
      </c>
      <c r="H2" s="47">
        <v>45015</v>
      </c>
      <c r="I2" s="11">
        <f>H2-E2+1</f>
        <v>49</v>
      </c>
      <c r="J2" s="11" t="s">
        <v>120</v>
      </c>
    </row>
    <row r="3" spans="1:10" x14ac:dyDescent="0.35">
      <c r="A3" s="11">
        <v>123</v>
      </c>
      <c r="B3" s="11" t="s">
        <v>121</v>
      </c>
      <c r="C3" s="11" t="s">
        <v>119</v>
      </c>
      <c r="D3" s="11">
        <v>2000</v>
      </c>
      <c r="E3" s="47">
        <v>44972</v>
      </c>
      <c r="F3" s="11">
        <v>0</v>
      </c>
      <c r="G3" s="11">
        <f>D3-F3</f>
        <v>2000</v>
      </c>
      <c r="H3" s="47">
        <v>45015</v>
      </c>
      <c r="I3" s="11">
        <f t="shared" ref="I3:I10" si="0">H3-E3+1</f>
        <v>44</v>
      </c>
      <c r="J3" s="11" t="s">
        <v>122</v>
      </c>
    </row>
    <row r="4" spans="1:10" x14ac:dyDescent="0.35">
      <c r="A4" s="11">
        <v>235</v>
      </c>
      <c r="B4" s="11" t="s">
        <v>123</v>
      </c>
      <c r="C4" s="11" t="s">
        <v>119</v>
      </c>
      <c r="D4" s="11">
        <v>1500</v>
      </c>
      <c r="E4" s="47">
        <v>45010</v>
      </c>
      <c r="F4" s="11">
        <v>1500</v>
      </c>
      <c r="G4" s="11">
        <f>D4-F4</f>
        <v>0</v>
      </c>
      <c r="H4" s="47">
        <v>45015</v>
      </c>
      <c r="I4" s="11">
        <f t="shared" si="0"/>
        <v>6</v>
      </c>
      <c r="J4" s="11" t="s">
        <v>124</v>
      </c>
    </row>
    <row r="5" spans="1:10" x14ac:dyDescent="0.35">
      <c r="A5" s="11">
        <v>347</v>
      </c>
      <c r="B5" s="11" t="s">
        <v>125</v>
      </c>
      <c r="C5" s="11" t="s">
        <v>119</v>
      </c>
      <c r="D5" s="11">
        <v>3000</v>
      </c>
      <c r="E5" s="47">
        <v>45015</v>
      </c>
      <c r="F5" s="11">
        <v>2000</v>
      </c>
      <c r="G5" s="48">
        <f t="shared" ref="G5:G10" si="1">D5-F5</f>
        <v>1000</v>
      </c>
      <c r="H5" s="47">
        <v>45016</v>
      </c>
      <c r="I5" s="11">
        <f t="shared" si="0"/>
        <v>2</v>
      </c>
      <c r="J5" s="11" t="s">
        <v>126</v>
      </c>
    </row>
    <row r="6" spans="1:10" x14ac:dyDescent="0.35">
      <c r="A6" s="11">
        <v>459</v>
      </c>
      <c r="B6" s="11" t="s">
        <v>127</v>
      </c>
      <c r="C6" s="11" t="s">
        <v>128</v>
      </c>
      <c r="D6" s="11">
        <v>2000</v>
      </c>
      <c r="E6" s="47">
        <v>44957</v>
      </c>
      <c r="F6" s="11">
        <v>200</v>
      </c>
      <c r="G6" s="11">
        <f t="shared" si="1"/>
        <v>1800</v>
      </c>
      <c r="H6" s="47">
        <v>45017</v>
      </c>
      <c r="I6" s="11">
        <f t="shared" si="0"/>
        <v>61</v>
      </c>
      <c r="J6" s="11" t="s">
        <v>126</v>
      </c>
    </row>
    <row r="7" spans="1:10" x14ac:dyDescent="0.35">
      <c r="A7" s="11">
        <v>571</v>
      </c>
      <c r="B7" s="11" t="s">
        <v>129</v>
      </c>
      <c r="C7" s="11" t="s">
        <v>128</v>
      </c>
      <c r="D7" s="11">
        <v>25000</v>
      </c>
      <c r="E7" s="47">
        <v>44957</v>
      </c>
      <c r="F7" s="11">
        <v>5000</v>
      </c>
      <c r="G7" s="11">
        <f t="shared" si="1"/>
        <v>20000</v>
      </c>
      <c r="H7" s="47">
        <v>45018</v>
      </c>
      <c r="I7" s="11">
        <f t="shared" si="0"/>
        <v>62</v>
      </c>
      <c r="J7" s="11" t="s">
        <v>126</v>
      </c>
    </row>
    <row r="8" spans="1:10" x14ac:dyDescent="0.35">
      <c r="A8" s="11">
        <v>683</v>
      </c>
      <c r="B8" s="11" t="s">
        <v>130</v>
      </c>
      <c r="C8" s="11" t="s">
        <v>128</v>
      </c>
      <c r="D8" s="11">
        <v>100000</v>
      </c>
      <c r="E8" s="47">
        <v>44957</v>
      </c>
      <c r="F8" s="11">
        <v>1000</v>
      </c>
      <c r="G8" s="11">
        <f t="shared" si="1"/>
        <v>99000</v>
      </c>
      <c r="H8" s="47">
        <v>45019</v>
      </c>
      <c r="I8" s="11">
        <f t="shared" si="0"/>
        <v>63</v>
      </c>
      <c r="J8" s="11" t="s">
        <v>126</v>
      </c>
    </row>
    <row r="9" spans="1:10" x14ac:dyDescent="0.35">
      <c r="A9" s="11">
        <v>795</v>
      </c>
      <c r="B9" s="11" t="s">
        <v>131</v>
      </c>
      <c r="C9" s="11" t="s">
        <v>132</v>
      </c>
      <c r="D9" s="11">
        <v>120000</v>
      </c>
      <c r="E9" s="47">
        <v>44957</v>
      </c>
      <c r="F9" s="11">
        <v>2000</v>
      </c>
      <c r="G9" s="11">
        <f t="shared" si="1"/>
        <v>118000</v>
      </c>
      <c r="H9" s="47">
        <v>45020</v>
      </c>
      <c r="I9" s="11">
        <f t="shared" si="0"/>
        <v>64</v>
      </c>
      <c r="J9" s="11" t="s">
        <v>126</v>
      </c>
    </row>
    <row r="10" spans="1:10" x14ac:dyDescent="0.35">
      <c r="A10" s="11">
        <v>907</v>
      </c>
      <c r="B10" s="11" t="s">
        <v>133</v>
      </c>
      <c r="C10" s="11" t="s">
        <v>132</v>
      </c>
      <c r="D10" s="11">
        <v>2000</v>
      </c>
      <c r="E10" s="47">
        <v>44957</v>
      </c>
      <c r="F10" s="11">
        <v>0</v>
      </c>
      <c r="G10" s="11">
        <f t="shared" si="1"/>
        <v>2000</v>
      </c>
      <c r="H10" s="47">
        <v>45021</v>
      </c>
      <c r="I10" s="11">
        <f t="shared" si="0"/>
        <v>65</v>
      </c>
      <c r="J10" s="11" t="s">
        <v>126</v>
      </c>
    </row>
    <row r="11" spans="1:10" x14ac:dyDescent="0.35">
      <c r="A11" s="11"/>
      <c r="B11" s="11"/>
      <c r="C11" s="11"/>
      <c r="D11" s="11"/>
      <c r="E11" s="11"/>
      <c r="F11" s="11"/>
      <c r="G11" s="11"/>
      <c r="H11" s="11"/>
      <c r="I11" s="11"/>
      <c r="J1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F9163-1159-4C6E-A678-F6CD063F7250}">
  <sheetPr codeName="Sheet2"/>
  <dimension ref="A1"/>
  <sheetViews>
    <sheetView workbookViewId="0">
      <selection activeCell="D22" sqref="D22"/>
    </sheetView>
  </sheetViews>
  <sheetFormatPr defaultRowHeight="14.5" x14ac:dyDescent="0.35"/>
  <cols>
    <col min="1" max="16384" width="8.7265625" style="1"/>
  </cols>
  <sheetData>
    <row r="1" spans="1:1" x14ac:dyDescent="0.35">
      <c r="A1" s="17" t="s">
        <v>36</v>
      </c>
    </row>
  </sheetData>
  <hyperlinks>
    <hyperlink ref="A1" location="Index" display="Back to Index" xr:uid="{BEC445E7-D972-4508-AAD4-EF6E455B3D37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BB14-E25A-4D64-8C49-13D3EB02A15C}">
  <sheetPr codeName="Sheet3"/>
  <dimension ref="A1:G1"/>
  <sheetViews>
    <sheetView workbookViewId="0">
      <selection activeCell="D7" sqref="D7"/>
    </sheetView>
  </sheetViews>
  <sheetFormatPr defaultRowHeight="14.5" x14ac:dyDescent="0.35"/>
  <cols>
    <col min="1" max="16384" width="8.7265625" style="1"/>
  </cols>
  <sheetData>
    <row r="1" spans="1:7" x14ac:dyDescent="0.35">
      <c r="A1" s="17" t="s">
        <v>36</v>
      </c>
      <c r="G1" s="1" t="s">
        <v>2</v>
      </c>
    </row>
  </sheetData>
  <hyperlinks>
    <hyperlink ref="A1" location="Index" display="Back to Index" xr:uid="{73E20109-9D40-4CBA-83DA-C10C6347942F}"/>
  </hyperlinks>
  <pageMargins left="0.7" right="0.7" top="0.75" bottom="0.75" header="0.3" footer="0.3"/>
  <headerFooter>
    <oddFooter>&amp;L_x000D_&amp;1#&amp;"Calibri"&amp;6&amp;KFF0000 Classification: Controlled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2CA6-7BD3-4B69-B899-735AFB51E692}">
  <dimension ref="A1:R23"/>
  <sheetViews>
    <sheetView topLeftCell="A2" workbookViewId="0">
      <selection activeCell="F7" sqref="F7"/>
    </sheetView>
  </sheetViews>
  <sheetFormatPr defaultRowHeight="14.5" x14ac:dyDescent="0.35"/>
  <cols>
    <col min="1" max="1" width="12.81640625" style="1" customWidth="1"/>
    <col min="2" max="2" width="2.1796875" style="1" customWidth="1"/>
    <col min="3" max="16384" width="8.7265625" style="1"/>
  </cols>
  <sheetData>
    <row r="1" spans="1:18" x14ac:dyDescent="0.35">
      <c r="A1" s="17" t="s">
        <v>36</v>
      </c>
      <c r="K1" s="1" t="s">
        <v>1</v>
      </c>
    </row>
    <row r="2" spans="1:18" x14ac:dyDescent="0.35">
      <c r="K2" s="1" t="s">
        <v>3</v>
      </c>
    </row>
    <row r="3" spans="1:18" x14ac:dyDescent="0.35">
      <c r="A3" s="10" t="s">
        <v>5</v>
      </c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</row>
    <row r="4" spans="1:18" x14ac:dyDescent="0.35">
      <c r="E4" s="5"/>
      <c r="R4" s="6"/>
    </row>
    <row r="5" spans="1:18" x14ac:dyDescent="0.35">
      <c r="A5" s="11" t="s">
        <v>6</v>
      </c>
      <c r="C5" s="11" t="s">
        <v>9</v>
      </c>
      <c r="E5" s="5"/>
      <c r="F5" s="51" t="s">
        <v>44</v>
      </c>
      <c r="G5" s="52"/>
      <c r="I5" s="2"/>
      <c r="J5" s="4"/>
      <c r="L5" s="2"/>
      <c r="M5" s="4"/>
      <c r="O5" s="2"/>
      <c r="P5" s="4"/>
      <c r="R5" s="6"/>
    </row>
    <row r="6" spans="1:18" x14ac:dyDescent="0.35">
      <c r="A6" s="11" t="s">
        <v>7</v>
      </c>
      <c r="C6" s="11" t="s">
        <v>9</v>
      </c>
      <c r="E6" s="5"/>
      <c r="F6" s="5"/>
      <c r="G6" s="6"/>
      <c r="I6" s="5"/>
      <c r="J6" s="6"/>
      <c r="L6" s="5"/>
      <c r="M6" s="6"/>
      <c r="O6" s="5"/>
      <c r="P6" s="6"/>
      <c r="R6" s="6"/>
    </row>
    <row r="7" spans="1:18" x14ac:dyDescent="0.35">
      <c r="A7" s="11" t="s">
        <v>8</v>
      </c>
      <c r="C7" s="11" t="s">
        <v>9</v>
      </c>
      <c r="E7" s="5"/>
      <c r="F7" s="12">
        <f>'Pay Audit'!H17</f>
        <v>71</v>
      </c>
      <c r="G7" s="6" t="s">
        <v>67</v>
      </c>
      <c r="I7" s="5"/>
      <c r="J7" s="6"/>
      <c r="L7" s="5"/>
      <c r="M7" s="6"/>
      <c r="O7" s="5"/>
      <c r="P7" s="6"/>
      <c r="R7" s="6"/>
    </row>
    <row r="8" spans="1:18" x14ac:dyDescent="0.35">
      <c r="A8" s="11" t="s">
        <v>10</v>
      </c>
      <c r="E8" s="5"/>
      <c r="F8" s="7"/>
      <c r="G8" s="9"/>
      <c r="I8" s="7"/>
      <c r="J8" s="9"/>
      <c r="L8" s="7"/>
      <c r="M8" s="9"/>
      <c r="O8" s="7"/>
      <c r="P8" s="9"/>
      <c r="R8" s="6"/>
    </row>
    <row r="9" spans="1:18" x14ac:dyDescent="0.35">
      <c r="A9" s="11" t="s">
        <v>11</v>
      </c>
      <c r="E9" s="5"/>
      <c r="R9" s="6"/>
    </row>
    <row r="10" spans="1:18" x14ac:dyDescent="0.35">
      <c r="E10" s="5"/>
      <c r="R10" s="6"/>
    </row>
    <row r="11" spans="1:18" x14ac:dyDescent="0.35">
      <c r="E11" s="5"/>
      <c r="F11" s="2"/>
      <c r="G11" s="4"/>
      <c r="I11" s="2"/>
      <c r="J11" s="3"/>
      <c r="K11" s="3"/>
      <c r="L11" s="3"/>
      <c r="M11" s="4"/>
      <c r="O11" s="2"/>
      <c r="P11" s="3"/>
      <c r="Q11" s="4"/>
      <c r="R11" s="6"/>
    </row>
    <row r="12" spans="1:18" x14ac:dyDescent="0.35">
      <c r="E12" s="5"/>
      <c r="F12" s="5"/>
      <c r="G12" s="6"/>
      <c r="I12" s="5"/>
      <c r="M12" s="6"/>
      <c r="O12" s="5"/>
      <c r="Q12" s="6"/>
      <c r="R12" s="6"/>
    </row>
    <row r="13" spans="1:18" x14ac:dyDescent="0.35">
      <c r="E13" s="5"/>
      <c r="F13" s="5"/>
      <c r="G13" s="6"/>
      <c r="I13" s="5"/>
      <c r="M13" s="6"/>
      <c r="O13" s="5"/>
      <c r="Q13" s="6"/>
      <c r="R13" s="6"/>
    </row>
    <row r="14" spans="1:18" x14ac:dyDescent="0.35">
      <c r="E14" s="5"/>
      <c r="F14" s="7"/>
      <c r="G14" s="9"/>
      <c r="I14" s="5"/>
      <c r="M14" s="6"/>
      <c r="O14" s="5"/>
      <c r="Q14" s="6"/>
      <c r="R14" s="6"/>
    </row>
    <row r="15" spans="1:18" x14ac:dyDescent="0.35">
      <c r="A15" s="46" t="s">
        <v>99</v>
      </c>
      <c r="B15" s="46"/>
      <c r="C15" s="46"/>
      <c r="E15" s="5"/>
      <c r="I15" s="5"/>
      <c r="M15" s="6"/>
      <c r="O15" s="5"/>
      <c r="Q15" s="6"/>
      <c r="R15" s="6"/>
    </row>
    <row r="16" spans="1:18" x14ac:dyDescent="0.35">
      <c r="A16" s="46" t="s">
        <v>100</v>
      </c>
      <c r="B16" s="46" t="s">
        <v>101</v>
      </c>
      <c r="C16" s="46"/>
      <c r="E16" s="5"/>
      <c r="I16" s="5"/>
      <c r="M16" s="6"/>
      <c r="O16" s="5"/>
      <c r="Q16" s="6"/>
      <c r="R16" s="6"/>
    </row>
    <row r="17" spans="1:18" x14ac:dyDescent="0.35">
      <c r="A17" s="46"/>
      <c r="B17" s="46"/>
      <c r="C17" s="46"/>
      <c r="E17" s="5"/>
      <c r="I17" s="5"/>
      <c r="M17" s="6"/>
      <c r="O17" s="5"/>
      <c r="Q17" s="6"/>
      <c r="R17" s="6"/>
    </row>
    <row r="18" spans="1:18" x14ac:dyDescent="0.35">
      <c r="A18" s="46"/>
      <c r="B18" s="46"/>
      <c r="C18" s="46"/>
      <c r="E18" s="5"/>
      <c r="I18" s="5"/>
      <c r="M18" s="6"/>
      <c r="O18" s="5"/>
      <c r="Q18" s="6"/>
      <c r="R18" s="6"/>
    </row>
    <row r="19" spans="1:18" x14ac:dyDescent="0.35">
      <c r="E19" s="5"/>
      <c r="I19" s="5"/>
      <c r="M19" s="6"/>
      <c r="O19" s="5"/>
      <c r="Q19" s="6"/>
      <c r="R19" s="6"/>
    </row>
    <row r="20" spans="1:18" x14ac:dyDescent="0.35">
      <c r="E20" s="5"/>
      <c r="I20" s="5"/>
      <c r="M20" s="6"/>
      <c r="O20" s="5"/>
      <c r="Q20" s="6"/>
      <c r="R20" s="6"/>
    </row>
    <row r="21" spans="1:18" x14ac:dyDescent="0.35">
      <c r="E21" s="5"/>
      <c r="I21" s="7"/>
      <c r="J21" s="8"/>
      <c r="K21" s="8"/>
      <c r="L21" s="8"/>
      <c r="M21" s="9"/>
      <c r="O21" s="7"/>
      <c r="P21" s="8"/>
      <c r="Q21" s="9"/>
      <c r="R21" s="6"/>
    </row>
    <row r="22" spans="1:18" x14ac:dyDescent="0.35">
      <c r="E22" s="5"/>
      <c r="R22" s="6"/>
    </row>
    <row r="23" spans="1:18" x14ac:dyDescent="0.35"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9"/>
    </row>
  </sheetData>
  <mergeCells count="1">
    <mergeCell ref="F5:G5"/>
  </mergeCells>
  <hyperlinks>
    <hyperlink ref="A1" location="Index" display="Back to Index" xr:uid="{33F021F4-E206-4593-A63C-FAA7DB83820E}"/>
    <hyperlink ref="F7" location="'Pay Audit'!A1" display="'Pay Audit'!A1" xr:uid="{47532B6C-BED2-43DF-9E32-C385C473A5E1}"/>
  </hyperlinks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1C44-8C96-4FF5-AE46-E5118EE35AF9}">
  <dimension ref="A2:L11"/>
  <sheetViews>
    <sheetView workbookViewId="0">
      <selection activeCell="F16" sqref="F16"/>
    </sheetView>
  </sheetViews>
  <sheetFormatPr defaultRowHeight="14.5" x14ac:dyDescent="0.35"/>
  <cols>
    <col min="1" max="16384" width="8.7265625" style="1"/>
  </cols>
  <sheetData>
    <row r="2" spans="1:12" x14ac:dyDescent="0.35">
      <c r="D2" s="1" t="s">
        <v>98</v>
      </c>
      <c r="G2" s="1">
        <v>71</v>
      </c>
      <c r="H2" s="1">
        <v>10000</v>
      </c>
      <c r="J2" s="46">
        <f>G2/H2*1000</f>
        <v>7.1000000000000005</v>
      </c>
    </row>
    <row r="4" spans="1:12" x14ac:dyDescent="0.35">
      <c r="C4" s="1" t="s">
        <v>95</v>
      </c>
      <c r="G4" s="1">
        <v>1000</v>
      </c>
      <c r="H4" s="1">
        <v>40000</v>
      </c>
      <c r="J4" s="1">
        <f t="shared" ref="J4:J6" si="0">G4/H4*1000</f>
        <v>25</v>
      </c>
    </row>
    <row r="5" spans="1:12" x14ac:dyDescent="0.35">
      <c r="C5" s="50" t="s">
        <v>96</v>
      </c>
      <c r="D5" s="50"/>
      <c r="E5" s="50"/>
      <c r="F5" s="50"/>
      <c r="G5" s="50">
        <v>500</v>
      </c>
      <c r="H5" s="50">
        <v>10000</v>
      </c>
      <c r="I5" s="50"/>
      <c r="J5" s="50">
        <f t="shared" si="0"/>
        <v>50</v>
      </c>
    </row>
    <row r="6" spans="1:12" x14ac:dyDescent="0.35">
      <c r="C6" s="1" t="s">
        <v>97</v>
      </c>
      <c r="G6" s="1">
        <v>200</v>
      </c>
      <c r="H6" s="1">
        <v>10000</v>
      </c>
      <c r="J6" s="1">
        <f t="shared" si="0"/>
        <v>20</v>
      </c>
    </row>
    <row r="8" spans="1:12" x14ac:dyDescent="0.35">
      <c r="A8" s="1" t="s">
        <v>145</v>
      </c>
    </row>
    <row r="9" spans="1:12" x14ac:dyDescent="0.35">
      <c r="C9" s="1" t="s">
        <v>147</v>
      </c>
      <c r="E9" s="1">
        <v>1</v>
      </c>
      <c r="F9" s="50" t="s">
        <v>107</v>
      </c>
      <c r="J9" s="1" t="s">
        <v>102</v>
      </c>
    </row>
    <row r="10" spans="1:12" x14ac:dyDescent="0.35">
      <c r="E10" s="1">
        <v>2</v>
      </c>
      <c r="F10" s="10" t="s">
        <v>106</v>
      </c>
      <c r="H10" s="1" t="s">
        <v>146</v>
      </c>
      <c r="J10" s="1" t="s">
        <v>148</v>
      </c>
      <c r="K10" s="1" t="s">
        <v>149</v>
      </c>
      <c r="L10" s="1" t="s">
        <v>150</v>
      </c>
    </row>
    <row r="11" spans="1:12" x14ac:dyDescent="0.35">
      <c r="E11" s="1">
        <v>3</v>
      </c>
      <c r="J11" s="1">
        <v>71</v>
      </c>
      <c r="K11" s="1">
        <v>80</v>
      </c>
      <c r="L11" s="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FE1CB-C82F-4CB3-8B43-A474128C2F22}">
  <dimension ref="A1:T18"/>
  <sheetViews>
    <sheetView workbookViewId="0">
      <selection activeCell="J17" sqref="J17"/>
    </sheetView>
  </sheetViews>
  <sheetFormatPr defaultRowHeight="14.5" x14ac:dyDescent="0.35"/>
  <cols>
    <col min="1" max="1" width="11.90625" style="1" bestFit="1" customWidth="1"/>
    <col min="2" max="2" width="0.7265625" style="1" customWidth="1"/>
    <col min="3" max="3" width="8.7265625" style="1"/>
    <col min="4" max="4" width="3" style="6" customWidth="1"/>
    <col min="5" max="5" width="3" style="1" customWidth="1"/>
    <col min="6" max="6" width="8.7265625" style="1"/>
    <col min="7" max="7" width="17.90625" style="1" bestFit="1" customWidth="1"/>
    <col min="8" max="16384" width="8.7265625" style="1"/>
  </cols>
  <sheetData>
    <row r="1" spans="1:20" ht="15" thickBot="1" x14ac:dyDescent="0.4"/>
    <row r="2" spans="1:20" x14ac:dyDescent="0.35">
      <c r="F2" s="23"/>
      <c r="G2" s="24"/>
      <c r="H2" s="24"/>
      <c r="I2" s="25"/>
    </row>
    <row r="3" spans="1:20" x14ac:dyDescent="0.35">
      <c r="A3" s="10" t="s">
        <v>5</v>
      </c>
      <c r="F3" s="26"/>
      <c r="G3" s="27" t="s">
        <v>59</v>
      </c>
      <c r="H3" s="28"/>
      <c r="I3" s="29"/>
      <c r="L3" s="53" t="s">
        <v>62</v>
      </c>
      <c r="M3" s="54"/>
      <c r="N3" s="54"/>
      <c r="O3" s="55"/>
      <c r="Q3" s="53" t="s">
        <v>74</v>
      </c>
      <c r="R3" s="54"/>
      <c r="S3" s="54"/>
      <c r="T3" s="55"/>
    </row>
    <row r="4" spans="1:20" x14ac:dyDescent="0.35">
      <c r="F4" s="26"/>
      <c r="G4" s="28" t="s">
        <v>51</v>
      </c>
      <c r="H4" s="28">
        <v>20</v>
      </c>
      <c r="I4" s="29"/>
      <c r="L4" s="33" t="s">
        <v>63</v>
      </c>
      <c r="M4" s="34"/>
      <c r="N4" s="33" t="s">
        <v>64</v>
      </c>
      <c r="O4" s="34"/>
      <c r="Q4" s="33" t="s">
        <v>63</v>
      </c>
      <c r="R4" s="34"/>
      <c r="S4" s="33" t="s">
        <v>64</v>
      </c>
      <c r="T4" s="34"/>
    </row>
    <row r="5" spans="1:20" x14ac:dyDescent="0.35">
      <c r="A5" s="11" t="s">
        <v>6</v>
      </c>
      <c r="C5" s="11" t="s">
        <v>9</v>
      </c>
      <c r="F5" s="26"/>
      <c r="G5" s="28" t="s">
        <v>53</v>
      </c>
      <c r="H5" s="28">
        <v>10</v>
      </c>
      <c r="I5" s="29"/>
      <c r="L5" s="35" t="s">
        <v>71</v>
      </c>
      <c r="M5" s="36"/>
      <c r="N5" s="35">
        <v>25</v>
      </c>
      <c r="O5" s="37"/>
      <c r="Q5" s="35" t="s">
        <v>76</v>
      </c>
      <c r="R5" s="36"/>
      <c r="S5" s="35">
        <v>4</v>
      </c>
      <c r="T5" s="37"/>
    </row>
    <row r="6" spans="1:20" x14ac:dyDescent="0.35">
      <c r="A6" s="11" t="s">
        <v>7</v>
      </c>
      <c r="C6" s="11" t="s">
        <v>9</v>
      </c>
      <c r="F6" s="26"/>
      <c r="G6" s="28" t="s">
        <v>52</v>
      </c>
      <c r="H6" s="28">
        <v>9</v>
      </c>
      <c r="I6" s="29"/>
      <c r="L6" s="38" t="s">
        <v>72</v>
      </c>
      <c r="M6" s="36"/>
      <c r="N6" s="38">
        <v>24</v>
      </c>
      <c r="O6" s="39"/>
      <c r="Q6" s="38" t="s">
        <v>75</v>
      </c>
      <c r="R6" s="36"/>
      <c r="S6" s="38">
        <v>2</v>
      </c>
      <c r="T6" s="39"/>
    </row>
    <row r="7" spans="1:20" x14ac:dyDescent="0.35">
      <c r="A7" s="11" t="s">
        <v>8</v>
      </c>
      <c r="C7" s="11" t="s">
        <v>9</v>
      </c>
      <c r="F7" s="26"/>
      <c r="G7" s="28"/>
      <c r="H7" s="28"/>
      <c r="I7" s="29"/>
      <c r="L7" s="38" t="s">
        <v>65</v>
      </c>
      <c r="M7" s="36"/>
      <c r="N7" s="38">
        <v>20</v>
      </c>
      <c r="O7" s="39"/>
      <c r="Q7" s="38"/>
      <c r="R7" s="36"/>
      <c r="S7" s="38"/>
      <c r="T7" s="39"/>
    </row>
    <row r="8" spans="1:20" x14ac:dyDescent="0.35">
      <c r="A8" s="11" t="s">
        <v>50</v>
      </c>
      <c r="B8" s="19"/>
      <c r="C8" s="20">
        <v>0.15</v>
      </c>
      <c r="F8" s="26"/>
      <c r="G8" s="27" t="s">
        <v>60</v>
      </c>
      <c r="H8" s="28"/>
      <c r="I8" s="29"/>
      <c r="L8" s="38" t="s">
        <v>68</v>
      </c>
      <c r="M8" s="36"/>
      <c r="N8" s="38">
        <v>15</v>
      </c>
      <c r="O8" s="39"/>
      <c r="Q8" s="38"/>
      <c r="R8" s="36"/>
      <c r="S8" s="38"/>
      <c r="T8" s="39"/>
    </row>
    <row r="9" spans="1:20" x14ac:dyDescent="0.35">
      <c r="D9" s="21"/>
      <c r="E9" s="19"/>
      <c r="F9" s="26"/>
      <c r="G9" s="28" t="s">
        <v>54</v>
      </c>
      <c r="H9" s="28">
        <v>7</v>
      </c>
      <c r="I9" s="29"/>
      <c r="L9" s="38" t="s">
        <v>66</v>
      </c>
      <c r="M9" s="36"/>
      <c r="N9" s="38">
        <v>12</v>
      </c>
      <c r="O9" s="39"/>
      <c r="Q9" s="38"/>
      <c r="R9" s="36"/>
      <c r="S9" s="38"/>
      <c r="T9" s="39"/>
    </row>
    <row r="10" spans="1:20" x14ac:dyDescent="0.35">
      <c r="F10" s="26"/>
      <c r="G10" s="28" t="s">
        <v>58</v>
      </c>
      <c r="H10" s="28">
        <v>5</v>
      </c>
      <c r="I10" s="29"/>
      <c r="L10" s="38" t="s">
        <v>69</v>
      </c>
      <c r="M10" s="36"/>
      <c r="N10" s="38">
        <v>11</v>
      </c>
      <c r="O10" s="39"/>
      <c r="Q10" s="38"/>
      <c r="R10" s="36"/>
      <c r="S10" s="38"/>
      <c r="T10" s="39"/>
    </row>
    <row r="11" spans="1:20" x14ac:dyDescent="0.35">
      <c r="F11" s="26"/>
      <c r="G11" s="28"/>
      <c r="H11" s="28"/>
      <c r="I11" s="29"/>
      <c r="L11" s="38" t="s">
        <v>70</v>
      </c>
      <c r="M11" s="36"/>
      <c r="N11" s="38">
        <v>9</v>
      </c>
      <c r="O11" s="39"/>
      <c r="Q11" s="38"/>
      <c r="R11" s="36"/>
      <c r="S11" s="38"/>
      <c r="T11" s="39"/>
    </row>
    <row r="12" spans="1:20" x14ac:dyDescent="0.35">
      <c r="F12" s="26"/>
      <c r="G12" s="27" t="s">
        <v>56</v>
      </c>
      <c r="H12" s="28"/>
      <c r="I12" s="29"/>
      <c r="L12" s="38"/>
      <c r="M12" s="36"/>
      <c r="N12" s="38"/>
      <c r="O12" s="39"/>
      <c r="Q12" s="38"/>
      <c r="R12" s="36"/>
      <c r="S12" s="38"/>
      <c r="T12" s="39"/>
    </row>
    <row r="13" spans="1:20" x14ac:dyDescent="0.35">
      <c r="F13" s="26"/>
      <c r="G13" s="28" t="s">
        <v>55</v>
      </c>
      <c r="H13" s="28">
        <v>10</v>
      </c>
      <c r="I13" s="29"/>
      <c r="L13" s="38"/>
      <c r="M13" s="39"/>
      <c r="N13" s="38"/>
      <c r="O13" s="39"/>
      <c r="Q13" s="38"/>
      <c r="R13" s="39"/>
      <c r="S13" s="38"/>
      <c r="T13" s="39"/>
    </row>
    <row r="14" spans="1:20" x14ac:dyDescent="0.35">
      <c r="F14" s="26"/>
      <c r="G14" s="28" t="s">
        <v>57</v>
      </c>
      <c r="H14" s="28">
        <v>7</v>
      </c>
      <c r="I14" s="29"/>
      <c r="L14" s="38"/>
      <c r="M14" s="39"/>
      <c r="N14" s="38"/>
      <c r="O14" s="39"/>
      <c r="Q14" s="38"/>
      <c r="R14" s="39"/>
      <c r="S14" s="38"/>
      <c r="T14" s="39"/>
    </row>
    <row r="15" spans="1:20" x14ac:dyDescent="0.35">
      <c r="F15" s="26"/>
      <c r="G15" s="28" t="s">
        <v>73</v>
      </c>
      <c r="H15" s="28">
        <v>3</v>
      </c>
      <c r="I15" s="29"/>
      <c r="L15" s="38"/>
      <c r="M15" s="39"/>
      <c r="N15" s="38"/>
      <c r="O15" s="39"/>
      <c r="Q15" s="38"/>
      <c r="R15" s="39"/>
      <c r="S15" s="38"/>
      <c r="T15" s="39"/>
    </row>
    <row r="16" spans="1:20" x14ac:dyDescent="0.35">
      <c r="F16" s="26"/>
      <c r="G16" s="28"/>
      <c r="H16" s="28"/>
      <c r="I16" s="29"/>
      <c r="L16" s="40"/>
      <c r="M16" s="41"/>
      <c r="N16" s="40"/>
      <c r="O16" s="41"/>
      <c r="Q16" s="40"/>
      <c r="R16" s="41"/>
      <c r="S16" s="40"/>
      <c r="T16" s="41"/>
    </row>
    <row r="17" spans="6:10" ht="15" thickBot="1" x14ac:dyDescent="0.4">
      <c r="F17" s="26"/>
      <c r="G17" s="27" t="s">
        <v>61</v>
      </c>
      <c r="H17" s="22">
        <f>SUM(H4:H15)</f>
        <v>71</v>
      </c>
      <c r="I17" s="29"/>
      <c r="J17" s="1">
        <v>0</v>
      </c>
    </row>
    <row r="18" spans="6:10" ht="15.5" thickTop="1" thickBot="1" x14ac:dyDescent="0.4">
      <c r="F18" s="30"/>
      <c r="G18" s="31"/>
      <c r="H18" s="31"/>
      <c r="I18" s="32"/>
    </row>
  </sheetData>
  <mergeCells count="2">
    <mergeCell ref="L3:O3"/>
    <mergeCell ref="Q3:T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057EB-CEBB-4146-9393-33684257A52F}">
  <dimension ref="A1:R33"/>
  <sheetViews>
    <sheetView workbookViewId="0">
      <selection activeCell="B2" sqref="B2:F11"/>
    </sheetView>
  </sheetViews>
  <sheetFormatPr defaultRowHeight="14.5" x14ac:dyDescent="0.35"/>
  <cols>
    <col min="1" max="1" width="20.54296875" style="1" bestFit="1" customWidth="1"/>
    <col min="2" max="2" width="14.08984375" style="1" bestFit="1" customWidth="1"/>
    <col min="3" max="3" width="13.08984375" style="1" bestFit="1" customWidth="1"/>
    <col min="4" max="4" width="12.26953125" style="1" bestFit="1" customWidth="1"/>
    <col min="5" max="5" width="10.6328125" style="1" bestFit="1" customWidth="1"/>
    <col min="6" max="6" width="12.453125" style="1" bestFit="1" customWidth="1"/>
    <col min="7" max="7" width="10.6328125" style="1" customWidth="1"/>
    <col min="8" max="8" width="8.7265625" style="1"/>
    <col min="9" max="9" width="11.81640625" style="1" bestFit="1" customWidth="1"/>
    <col min="10" max="10" width="8.1796875" style="1" bestFit="1" customWidth="1"/>
    <col min="11" max="11" width="15.26953125" style="1" bestFit="1" customWidth="1"/>
    <col min="12" max="15" width="8.7265625" style="1"/>
    <col min="16" max="16" width="13.08984375" style="1" bestFit="1" customWidth="1"/>
    <col min="17" max="17" width="8.7265625" style="1"/>
    <col min="18" max="18" width="5.26953125" style="1" bestFit="1" customWidth="1"/>
    <col min="19" max="16384" width="8.7265625" style="1"/>
  </cols>
  <sheetData>
    <row r="1" spans="1:18" x14ac:dyDescent="0.35">
      <c r="A1" s="17" t="s">
        <v>36</v>
      </c>
      <c r="B1" s="56" t="s">
        <v>80</v>
      </c>
      <c r="C1" s="56"/>
      <c r="D1" s="56"/>
      <c r="E1" s="56"/>
      <c r="F1" s="45"/>
      <c r="G1" s="45"/>
      <c r="I1" s="56" t="s">
        <v>78</v>
      </c>
      <c r="J1" s="56"/>
      <c r="K1" s="56"/>
      <c r="L1" s="56"/>
      <c r="N1" s="57" t="s">
        <v>79</v>
      </c>
      <c r="O1" s="57"/>
      <c r="P1" s="57"/>
      <c r="Q1" s="57"/>
      <c r="R1" s="10"/>
    </row>
    <row r="2" spans="1:18" x14ac:dyDescent="0.35">
      <c r="B2" s="43" t="s">
        <v>88</v>
      </c>
      <c r="C2" s="43" t="s">
        <v>89</v>
      </c>
      <c r="D2" s="43" t="s">
        <v>81</v>
      </c>
      <c r="E2" s="43" t="s">
        <v>82</v>
      </c>
      <c r="F2" s="43" t="s">
        <v>83</v>
      </c>
      <c r="G2" s="43" t="s">
        <v>50</v>
      </c>
      <c r="I2" s="43" t="s">
        <v>88</v>
      </c>
      <c r="J2" s="43" t="s">
        <v>89</v>
      </c>
      <c r="K2" s="43" t="s">
        <v>90</v>
      </c>
      <c r="L2" s="43" t="s">
        <v>91</v>
      </c>
      <c r="N2" s="43" t="s">
        <v>88</v>
      </c>
      <c r="O2" s="43" t="s">
        <v>89</v>
      </c>
      <c r="P2" s="43" t="s">
        <v>63</v>
      </c>
      <c r="Q2" s="43" t="s">
        <v>92</v>
      </c>
      <c r="R2" s="43" t="s">
        <v>91</v>
      </c>
    </row>
    <row r="3" spans="1:18" x14ac:dyDescent="0.35">
      <c r="B3" s="11" t="s">
        <v>84</v>
      </c>
      <c r="C3" s="11"/>
      <c r="D3" s="11"/>
      <c r="E3" s="11"/>
      <c r="F3" s="11"/>
      <c r="G3" s="11"/>
      <c r="I3" s="11"/>
      <c r="J3" s="11"/>
      <c r="K3" s="11"/>
      <c r="L3" s="11"/>
      <c r="N3" s="11"/>
      <c r="O3" s="11"/>
      <c r="P3" s="11"/>
      <c r="Q3" s="11"/>
      <c r="R3" s="11"/>
    </row>
    <row r="4" spans="1:18" x14ac:dyDescent="0.35">
      <c r="B4" s="11" t="s">
        <v>85</v>
      </c>
      <c r="C4" s="11"/>
      <c r="D4" s="11"/>
      <c r="E4" s="11"/>
      <c r="F4" s="11"/>
      <c r="G4" s="11"/>
      <c r="I4" s="11"/>
      <c r="J4" s="11"/>
      <c r="K4" s="11"/>
      <c r="L4" s="11"/>
      <c r="N4" s="11"/>
      <c r="O4" s="11"/>
      <c r="P4" s="11"/>
      <c r="Q4" s="11"/>
      <c r="R4" s="11"/>
    </row>
    <row r="5" spans="1:18" x14ac:dyDescent="0.35">
      <c r="B5" s="11" t="s">
        <v>52</v>
      </c>
      <c r="C5" s="11"/>
      <c r="D5" s="11"/>
      <c r="E5" s="11"/>
      <c r="F5" s="11"/>
      <c r="G5" s="11"/>
      <c r="I5" s="11"/>
      <c r="J5" s="11"/>
      <c r="K5" s="11"/>
      <c r="L5" s="11"/>
      <c r="N5" s="11"/>
      <c r="O5" s="11"/>
      <c r="P5" s="11"/>
      <c r="Q5" s="11"/>
      <c r="R5" s="11"/>
    </row>
    <row r="6" spans="1:18" x14ac:dyDescent="0.35">
      <c r="B6" s="11" t="s">
        <v>86</v>
      </c>
      <c r="C6" s="11"/>
      <c r="D6" s="11"/>
      <c r="E6" s="11"/>
      <c r="F6" s="11"/>
      <c r="G6" s="11"/>
      <c r="I6" s="11"/>
      <c r="J6" s="11"/>
      <c r="K6" s="11"/>
      <c r="L6" s="11"/>
      <c r="N6" s="11"/>
      <c r="O6" s="11"/>
      <c r="P6" s="11"/>
      <c r="Q6" s="11"/>
      <c r="R6" s="11"/>
    </row>
    <row r="7" spans="1:18" x14ac:dyDescent="0.35">
      <c r="B7" s="11" t="s">
        <v>87</v>
      </c>
      <c r="C7" s="11"/>
      <c r="D7" s="11"/>
      <c r="E7" s="11"/>
      <c r="F7" s="11"/>
      <c r="G7" s="11"/>
      <c r="I7" s="11"/>
      <c r="J7" s="11"/>
      <c r="K7" s="11"/>
      <c r="L7" s="11"/>
      <c r="N7" s="11"/>
      <c r="O7" s="11"/>
      <c r="P7" s="11"/>
      <c r="Q7" s="11"/>
      <c r="R7" s="11"/>
    </row>
    <row r="8" spans="1:18" x14ac:dyDescent="0.35">
      <c r="B8" s="11" t="s">
        <v>72</v>
      </c>
      <c r="C8" s="11"/>
      <c r="D8" s="11"/>
      <c r="E8" s="11"/>
      <c r="F8" s="11"/>
      <c r="G8" s="11"/>
      <c r="I8" s="11"/>
      <c r="J8" s="11"/>
      <c r="K8" s="11"/>
      <c r="L8" s="11"/>
      <c r="N8" s="11"/>
      <c r="O8" s="11"/>
      <c r="P8" s="11"/>
      <c r="Q8" s="11"/>
      <c r="R8" s="11"/>
    </row>
    <row r="9" spans="1:18" x14ac:dyDescent="0.35">
      <c r="B9" s="11" t="s">
        <v>70</v>
      </c>
      <c r="C9" s="11"/>
      <c r="D9" s="11"/>
      <c r="E9" s="11"/>
      <c r="F9" s="11"/>
      <c r="G9" s="11"/>
      <c r="I9" s="11"/>
      <c r="J9" s="11"/>
      <c r="K9" s="11"/>
      <c r="L9" s="11"/>
      <c r="N9" s="11"/>
      <c r="O9" s="11"/>
      <c r="P9" s="11"/>
      <c r="Q9" s="11"/>
      <c r="R9" s="11"/>
    </row>
    <row r="10" spans="1:18" x14ac:dyDescent="0.35">
      <c r="B10" s="11"/>
      <c r="C10" s="11"/>
      <c r="D10" s="11"/>
      <c r="E10" s="11"/>
      <c r="F10" s="11"/>
      <c r="G10" s="11"/>
      <c r="I10" s="11"/>
      <c r="J10" s="11"/>
      <c r="K10" s="11"/>
      <c r="L10" s="11"/>
      <c r="N10" s="11"/>
      <c r="O10" s="11"/>
      <c r="P10" s="11"/>
      <c r="Q10" s="11"/>
      <c r="R10" s="11"/>
    </row>
    <row r="11" spans="1:18" x14ac:dyDescent="0.35">
      <c r="B11" s="11"/>
      <c r="C11" s="11"/>
      <c r="D11" s="11"/>
      <c r="E11" s="11"/>
      <c r="F11" s="11"/>
      <c r="G11" s="11"/>
      <c r="I11" s="11"/>
      <c r="J11" s="11"/>
      <c r="K11" s="11"/>
      <c r="L11" s="11"/>
      <c r="N11" s="11"/>
      <c r="O11" s="11"/>
      <c r="P11" s="11"/>
      <c r="Q11" s="11"/>
      <c r="R11" s="11"/>
    </row>
    <row r="12" spans="1:18" x14ac:dyDescent="0.35">
      <c r="B12" s="11"/>
      <c r="C12" s="11"/>
      <c r="D12" s="11"/>
      <c r="E12" s="11"/>
      <c r="F12" s="11"/>
      <c r="G12" s="11"/>
      <c r="I12" s="11"/>
      <c r="J12" s="11"/>
      <c r="K12" s="11"/>
      <c r="L12" s="11"/>
      <c r="N12" s="11"/>
      <c r="O12" s="11"/>
      <c r="P12" s="11"/>
      <c r="Q12" s="11"/>
      <c r="R12" s="11"/>
    </row>
    <row r="13" spans="1:18" x14ac:dyDescent="0.35">
      <c r="B13" s="11"/>
      <c r="C13" s="11"/>
      <c r="D13" s="11"/>
      <c r="E13" s="11"/>
      <c r="F13" s="11"/>
      <c r="G13" s="11"/>
      <c r="I13" s="11"/>
      <c r="J13" s="11"/>
      <c r="K13" s="11"/>
      <c r="L13" s="11"/>
      <c r="N13" s="11"/>
      <c r="O13" s="11"/>
      <c r="P13" s="11"/>
      <c r="Q13" s="11"/>
      <c r="R13" s="11"/>
    </row>
    <row r="14" spans="1:18" x14ac:dyDescent="0.35">
      <c r="B14" s="11"/>
      <c r="C14" s="11"/>
      <c r="D14" s="11"/>
      <c r="E14" s="11"/>
      <c r="F14" s="11"/>
      <c r="G14" s="11"/>
      <c r="I14" s="11"/>
      <c r="J14" s="11"/>
      <c r="K14" s="11"/>
      <c r="L14" s="11"/>
      <c r="N14" s="11"/>
      <c r="O14" s="11"/>
      <c r="P14" s="11"/>
      <c r="Q14" s="11"/>
      <c r="R14" s="11"/>
    </row>
    <row r="15" spans="1:18" x14ac:dyDescent="0.35">
      <c r="E15" s="42" t="s">
        <v>34</v>
      </c>
      <c r="F15" s="42"/>
      <c r="G15" s="42"/>
      <c r="K15" s="42" t="s">
        <v>34</v>
      </c>
      <c r="P15" s="42" t="s">
        <v>34</v>
      </c>
    </row>
    <row r="19" spans="2:9" x14ac:dyDescent="0.35">
      <c r="B19" s="58" t="s">
        <v>77</v>
      </c>
      <c r="C19" s="58"/>
      <c r="D19" s="58"/>
      <c r="E19" s="58"/>
      <c r="F19" s="44"/>
      <c r="G19" s="44"/>
    </row>
    <row r="20" spans="2:9" x14ac:dyDescent="0.35">
      <c r="B20" s="43" t="s">
        <v>88</v>
      </c>
      <c r="C20" s="43" t="s">
        <v>89</v>
      </c>
      <c r="D20" s="43" t="s">
        <v>63</v>
      </c>
      <c r="E20" s="43" t="s">
        <v>93</v>
      </c>
      <c r="F20" s="43"/>
      <c r="G20" s="43"/>
      <c r="H20" s="43" t="s">
        <v>94</v>
      </c>
      <c r="I20" s="43" t="s">
        <v>50</v>
      </c>
    </row>
    <row r="21" spans="2:9" x14ac:dyDescent="0.35">
      <c r="B21" s="11"/>
      <c r="C21" s="11"/>
      <c r="D21" s="11"/>
      <c r="E21" s="11"/>
      <c r="F21" s="11"/>
      <c r="G21" s="11"/>
      <c r="H21" s="11"/>
      <c r="I21" s="11"/>
    </row>
    <row r="22" spans="2:9" x14ac:dyDescent="0.35">
      <c r="B22" s="11"/>
      <c r="C22" s="11"/>
      <c r="D22" s="11"/>
      <c r="E22" s="11"/>
      <c r="F22" s="11"/>
      <c r="G22" s="11"/>
      <c r="H22" s="11"/>
      <c r="I22" s="11"/>
    </row>
    <row r="23" spans="2:9" x14ac:dyDescent="0.35">
      <c r="B23" s="11"/>
      <c r="C23" s="11"/>
      <c r="D23" s="11"/>
      <c r="E23" s="11"/>
      <c r="F23" s="11"/>
      <c r="G23" s="11"/>
      <c r="H23" s="11"/>
      <c r="I23" s="11"/>
    </row>
    <row r="24" spans="2:9" x14ac:dyDescent="0.35">
      <c r="B24" s="11"/>
      <c r="C24" s="11"/>
      <c r="D24" s="11"/>
      <c r="E24" s="11"/>
      <c r="F24" s="11"/>
      <c r="G24" s="11"/>
      <c r="H24" s="11"/>
      <c r="I24" s="11"/>
    </row>
    <row r="25" spans="2:9" x14ac:dyDescent="0.35">
      <c r="B25" s="11"/>
      <c r="C25" s="11"/>
      <c r="D25" s="11"/>
      <c r="E25" s="11"/>
      <c r="F25" s="11"/>
      <c r="G25" s="11"/>
      <c r="H25" s="11"/>
      <c r="I25" s="11"/>
    </row>
    <row r="26" spans="2:9" x14ac:dyDescent="0.35">
      <c r="B26" s="11"/>
      <c r="C26" s="11"/>
      <c r="D26" s="11"/>
      <c r="E26" s="11"/>
      <c r="F26" s="11"/>
      <c r="G26" s="11"/>
      <c r="H26" s="11"/>
      <c r="I26" s="11"/>
    </row>
    <row r="27" spans="2:9" x14ac:dyDescent="0.35">
      <c r="B27" s="11"/>
      <c r="C27" s="11"/>
      <c r="D27" s="11"/>
      <c r="E27" s="11"/>
      <c r="F27" s="11"/>
      <c r="G27" s="11"/>
      <c r="H27" s="11"/>
      <c r="I27" s="11"/>
    </row>
    <row r="28" spans="2:9" x14ac:dyDescent="0.35">
      <c r="B28" s="11"/>
      <c r="C28" s="11"/>
      <c r="D28" s="11"/>
      <c r="E28" s="11"/>
      <c r="F28" s="11"/>
      <c r="G28" s="11"/>
      <c r="H28" s="11"/>
      <c r="I28" s="11"/>
    </row>
    <row r="29" spans="2:9" x14ac:dyDescent="0.35">
      <c r="B29" s="11"/>
      <c r="C29" s="11"/>
      <c r="D29" s="11"/>
      <c r="E29" s="11"/>
      <c r="F29" s="11"/>
      <c r="G29" s="11"/>
      <c r="H29" s="11"/>
      <c r="I29" s="11"/>
    </row>
    <row r="30" spans="2:9" x14ac:dyDescent="0.35">
      <c r="B30" s="11"/>
      <c r="C30" s="11"/>
      <c r="D30" s="11"/>
      <c r="E30" s="11"/>
      <c r="F30" s="11"/>
      <c r="G30" s="11"/>
      <c r="H30" s="11"/>
      <c r="I30" s="11"/>
    </row>
    <row r="31" spans="2:9" x14ac:dyDescent="0.35">
      <c r="B31" s="11"/>
      <c r="C31" s="11"/>
      <c r="D31" s="11"/>
      <c r="E31" s="11"/>
      <c r="F31" s="11"/>
      <c r="G31" s="11"/>
      <c r="H31" s="11"/>
      <c r="I31" s="11"/>
    </row>
    <row r="32" spans="2:9" x14ac:dyDescent="0.35">
      <c r="B32" s="11"/>
      <c r="C32" s="11"/>
      <c r="D32" s="11"/>
      <c r="E32" s="11"/>
      <c r="F32" s="11"/>
      <c r="G32" s="11"/>
      <c r="H32" s="11"/>
      <c r="I32" s="11"/>
    </row>
    <row r="33" spans="5:7" x14ac:dyDescent="0.35">
      <c r="E33" s="42" t="s">
        <v>34</v>
      </c>
      <c r="F33" s="42"/>
      <c r="G33" s="42"/>
    </row>
  </sheetData>
  <mergeCells count="4">
    <mergeCell ref="B1:E1"/>
    <mergeCell ref="I1:L1"/>
    <mergeCell ref="N1:Q1"/>
    <mergeCell ref="B19:E19"/>
  </mergeCells>
  <hyperlinks>
    <hyperlink ref="A1" location="Index" display="Back to Index" xr:uid="{F01188EC-D300-44DA-931F-DCE5345FFCF5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26E2-EBF6-4A80-9FDF-B54094C847E2}">
  <dimension ref="E5:E9"/>
  <sheetViews>
    <sheetView workbookViewId="0">
      <selection activeCell="E5" sqref="E5:E9"/>
    </sheetView>
  </sheetViews>
  <sheetFormatPr defaultRowHeight="14.5" x14ac:dyDescent="0.35"/>
  <cols>
    <col min="1" max="16384" width="8.7265625" style="1"/>
  </cols>
  <sheetData>
    <row r="5" spans="5:5" x14ac:dyDescent="0.35">
      <c r="E5" s="1" t="s">
        <v>45</v>
      </c>
    </row>
    <row r="6" spans="5:5" x14ac:dyDescent="0.35">
      <c r="E6" s="1" t="s">
        <v>46</v>
      </c>
    </row>
    <row r="7" spans="5:5" x14ac:dyDescent="0.35">
      <c r="E7" s="1" t="s">
        <v>47</v>
      </c>
    </row>
    <row r="8" spans="5:5" x14ac:dyDescent="0.35">
      <c r="E8" s="1" t="s">
        <v>48</v>
      </c>
    </row>
    <row r="9" spans="5:5" x14ac:dyDescent="0.35">
      <c r="E9" s="1" t="s">
        <v>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2DE6-8EB9-4DD5-9B73-13AAA4F8BDB6}">
  <sheetPr codeName="Sheet4"/>
  <dimension ref="A1"/>
  <sheetViews>
    <sheetView topLeftCell="A4" workbookViewId="0"/>
  </sheetViews>
  <sheetFormatPr defaultRowHeight="14.5" x14ac:dyDescent="0.35"/>
  <cols>
    <col min="1" max="16384" width="8.7265625" style="1"/>
  </cols>
  <sheetData>
    <row r="1" spans="1:1" x14ac:dyDescent="0.35">
      <c r="A1" s="17" t="s">
        <v>36</v>
      </c>
    </row>
  </sheetData>
  <hyperlinks>
    <hyperlink ref="A1" location="Index" display="Back to Index" xr:uid="{345BF710-BBD7-4816-A3BE-F97C233C9CB4}"/>
  </hyperlinks>
  <pageMargins left="0.7" right="0.7" top="0.75" bottom="0.75" header="0.3" footer="0.3"/>
  <headerFooter>
    <oddFooter>&amp;L_x000D_&amp;1#&amp;"Calibri"&amp;6&amp;KFF0000 Classification: Controlled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31C07FADC15419CEF83FCF512F589" ma:contentTypeVersion="4" ma:contentTypeDescription="Create a new document." ma:contentTypeScope="" ma:versionID="6dcc57be140049466362666298eb3785">
  <xsd:schema xmlns:xsd="http://www.w3.org/2001/XMLSchema" xmlns:xs="http://www.w3.org/2001/XMLSchema" xmlns:p="http://schemas.microsoft.com/office/2006/metadata/properties" xmlns:ns2="b70e4e1c-3629-4930-9f4b-f69d747e71a1" xmlns:ns3="38ec3142-b3ce-4dd5-997d-6ea55262214c" targetNamespace="http://schemas.microsoft.com/office/2006/metadata/properties" ma:root="true" ma:fieldsID="d8adbd21ab963af3f0955147bc05ca35" ns2:_="" ns3:_="">
    <xsd:import namespace="b70e4e1c-3629-4930-9f4b-f69d747e71a1"/>
    <xsd:import namespace="38ec3142-b3ce-4dd5-997d-6ea5526221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0e4e1c-3629-4930-9f4b-f69d747e71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3142-b3ce-4dd5-997d-6ea55262214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B3A3ED-907A-499D-AAD3-F92BE9FFB8E7}"/>
</file>

<file path=customXml/itemProps2.xml><?xml version="1.0" encoding="utf-8"?>
<ds:datastoreItem xmlns:ds="http://schemas.openxmlformats.org/officeDocument/2006/customXml" ds:itemID="{932EF58B-47B9-4D83-8581-C1DD99E6E4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C17E4A-AE75-477D-B2BA-6863AD9B2CF5}">
  <ds:schemaRefs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  <ds:schemaRef ds:uri="b70e4e1c-3629-4930-9f4b-f69d747e71a1"/>
    <ds:schemaRef ds:uri="http://schemas.microsoft.com/office/2006/documentManagement/typ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Index</vt:lpstr>
      <vt:lpstr>Landing Page</vt:lpstr>
      <vt:lpstr>Aspire Homepage</vt:lpstr>
      <vt:lpstr>Pay</vt:lpstr>
      <vt:lpstr>Sheet1</vt:lpstr>
      <vt:lpstr>Pay Audit</vt:lpstr>
      <vt:lpstr>Pay Detail</vt:lpstr>
      <vt:lpstr>Core HR</vt:lpstr>
      <vt:lpstr>P2P</vt:lpstr>
      <vt:lpstr>GL</vt:lpstr>
      <vt:lpstr>ORC</vt:lpstr>
      <vt:lpstr>Sheet4</vt:lpstr>
      <vt:lpstr>Avg Time to Hire</vt:lpstr>
      <vt:lpstr>Detail</vt:lpstr>
      <vt:lpstr>AR Metrics</vt:lpstr>
      <vt:lpstr>AR Top 10</vt:lpstr>
      <vt:lpstr>AR Details</vt:lpstr>
      <vt:lpstr>Index</vt:lpstr>
      <vt:lpstr>Start_2</vt:lpstr>
      <vt:lpstr>Start_3</vt:lpstr>
      <vt:lpstr>Start_4</vt:lpstr>
      <vt:lpstr>Start_5</vt:lpstr>
      <vt:lpstr>Pay!Start_6</vt:lpstr>
      <vt:lpstr>Start_6</vt:lpstr>
      <vt:lpstr>Start_7</vt:lpstr>
      <vt:lpstr>Start_8</vt:lpstr>
      <vt:lpstr>'Pay Detail'!Start_9</vt:lpstr>
      <vt:lpstr>Start_9</vt:lpstr>
    </vt:vector>
  </TitlesOfParts>
  <Company>Version 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 Prakash Chauhan</dc:creator>
  <cp:lastModifiedBy>Ved Prakash Chauhan</cp:lastModifiedBy>
  <dcterms:created xsi:type="dcterms:W3CDTF">2023-03-17T13:03:04Z</dcterms:created>
  <dcterms:modified xsi:type="dcterms:W3CDTF">2023-03-31T12:21:25Z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0x010100FA531C07FADC15419CEF83FCF512F589</vt:lpwstr>
  </property>
</Properties>
</file>