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theefS\Downloads\Work-Duplicate\AP Supplier Sites Reconciliation\"/>
    </mc:Choice>
  </mc:AlternateContent>
  <xr:revisionPtr revIDLastSave="0" documentId="13_ncr:1_{BCB07E2C-309A-4794-8B22-353E032CB7B5}" xr6:coauthVersionLast="46" xr6:coauthVersionMax="46" xr10:uidLastSave="{00000000-0000-0000-0000-000000000000}"/>
  <bookViews>
    <workbookView xWindow="-110" yWindow="-110" windowWidth="19420" windowHeight="10420" tabRatio="767" activeTab="3" xr2:uid="{00000000-000D-0000-FFFF-FFFF00000000}"/>
  </bookViews>
  <sheets>
    <sheet name="Summary" sheetId="4" r:id="rId1"/>
    <sheet name="SRC" sheetId="28" r:id="rId2"/>
    <sheet name="STG" sheetId="29" r:id="rId3"/>
    <sheet name="Fusion" sheetId="30" r:id="rId4"/>
    <sheet name="Reconcile" sheetId="31" r:id="rId5"/>
    <sheet name="Not Loaded" sheetId="55" r:id="rId6"/>
    <sheet name="Queries" sheetId="52" r:id="rId7"/>
  </sheets>
  <definedNames>
    <definedName name="_xlnm._FilterDatabase" localSheetId="3" hidden="1">Fusion!#REF!</definedName>
    <definedName name="_xlnm._FilterDatabase" localSheetId="4" hidden="1">Reconcile!$A$1:$E$1</definedName>
    <definedName name="_xlnm._FilterDatabase" localSheetId="1" hidden="1">SRC!$B$2:$D$2</definedName>
    <definedName name="_xlnm._FilterDatabase" localSheetId="2" hidden="1">STG!$B$2:$D$2</definedName>
  </definedNames>
  <calcPr calcId="191028" calcMode="manual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31" l="1"/>
  <c r="I2" i="31" l="1"/>
  <c r="H2" i="31"/>
  <c r="G2" i="31"/>
  <c r="F2" i="31"/>
  <c r="E2" i="31"/>
  <c r="D2" i="31"/>
  <c r="C2" i="31"/>
  <c r="J2" i="31"/>
  <c r="E12" i="4"/>
  <c r="G12" i="4" l="1"/>
  <c r="G13" i="4"/>
  <c r="G14" i="4"/>
  <c r="G11" i="4"/>
  <c r="I14" i="4"/>
  <c r="I12" i="4"/>
  <c r="I11" i="4"/>
  <c r="I13" i="4"/>
  <c r="H13" i="4"/>
  <c r="H11" i="4"/>
  <c r="H12" i="4"/>
  <c r="H14" i="4"/>
  <c r="F12" i="4"/>
  <c r="F13" i="4"/>
  <c r="F14" i="4"/>
  <c r="F11" i="4"/>
  <c r="F15" i="4" s="1"/>
  <c r="E13" i="4"/>
  <c r="E11" i="4"/>
  <c r="B14" i="4"/>
  <c r="B12" i="4"/>
  <c r="B11" i="4"/>
  <c r="B13" i="4"/>
  <c r="C12" i="4"/>
  <c r="C14" i="4"/>
  <c r="C13" i="4"/>
  <c r="C11" i="4"/>
  <c r="D14" i="4"/>
  <c r="D12" i="4"/>
  <c r="D13" i="4"/>
  <c r="D11" i="4"/>
  <c r="E14" i="4"/>
  <c r="B8" i="4"/>
  <c r="G15" i="4" l="1"/>
  <c r="I15" i="4"/>
  <c r="H15" i="4"/>
  <c r="E15" i="4"/>
  <c r="D15" i="4"/>
  <c r="B15" i="4"/>
  <c r="D8" i="4"/>
  <c r="C8" i="4"/>
  <c r="C9" i="4" s="1"/>
  <c r="C15" i="4" l="1"/>
  <c r="D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gudihinh-admin</author>
  </authors>
  <commentList>
    <comment ref="B1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gudihinh-admin:</t>
        </r>
        <r>
          <rPr>
            <sz val="9"/>
            <color indexed="81"/>
            <rFont val="Tahoma"/>
            <family val="2"/>
          </rPr>
          <t xml:space="preserve">
Mis Match due dupicate Invoice. This has taken in Fusion Load</t>
        </r>
      </text>
    </comment>
    <comment ref="C1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gudihinh-admin:</t>
        </r>
        <r>
          <rPr>
            <sz val="9"/>
            <color indexed="81"/>
            <rFont val="Tahoma"/>
            <family val="2"/>
          </rPr>
          <t xml:space="preserve">
Mis Match due dupicate Invoice. This has taken in Fusion Load</t>
        </r>
      </text>
    </comment>
  </commentList>
</comments>
</file>

<file path=xl/sharedStrings.xml><?xml version="1.0" encoding="utf-8"?>
<sst xmlns="http://schemas.openxmlformats.org/spreadsheetml/2006/main" count="332" uniqueCount="119">
  <si>
    <t>Data Migration Reconciliation</t>
  </si>
  <si>
    <t>Object</t>
  </si>
  <si>
    <t>Date</t>
  </si>
  <si>
    <t xml:space="preserve">Environment </t>
  </si>
  <si>
    <t>SRC</t>
  </si>
  <si>
    <t>STG</t>
  </si>
  <si>
    <t>FUSION</t>
  </si>
  <si>
    <t>Count</t>
  </si>
  <si>
    <t>AMOUNT</t>
  </si>
  <si>
    <t>DESCRIPTION</t>
  </si>
  <si>
    <t>Not Loaded</t>
  </si>
  <si>
    <t>OK</t>
  </si>
  <si>
    <t>SRC&lt;&gt;STG</t>
  </si>
  <si>
    <t>STG&lt;&gt;Fusion</t>
  </si>
  <si>
    <t>Total Records</t>
  </si>
  <si>
    <t>UNIQUE_IDENTIFIER</t>
  </si>
  <si>
    <t>Loaded?</t>
  </si>
  <si>
    <t>ERROR_CATEGORY</t>
  </si>
  <si>
    <t>ERROR_CLASSIFICATION</t>
  </si>
  <si>
    <t>MTM Reference</t>
  </si>
  <si>
    <t>Fusion-Lines</t>
  </si>
  <si>
    <t>Version1</t>
  </si>
  <si>
    <t>SUPPLIER_NAME</t>
  </si>
  <si>
    <t>Industrial Dressler</t>
  </si>
  <si>
    <t>ADDRESS_NAME</t>
  </si>
  <si>
    <t>PUK INDUSTRIAL</t>
  </si>
  <si>
    <t>Industrial Dressler|PUK INDUSTRIAL</t>
  </si>
  <si>
    <t>SUPPLIER_SITE</t>
  </si>
  <si>
    <t>PURCHASING</t>
  </si>
  <si>
    <t>PAY</t>
  </si>
  <si>
    <t>PRIMARY_PAY</t>
  </si>
  <si>
    <t>COMMUNICATION_METHOD</t>
  </si>
  <si>
    <t>E_MAIL</t>
  </si>
  <si>
    <t>Y</t>
  </si>
  <si>
    <t>AP Supplier Sites Import</t>
  </si>
  <si>
    <t>22-01-2020</t>
  </si>
  <si>
    <t>Husenabi.Gudihindal</t>
  </si>
  <si>
    <t>CREATION_DATE</t>
  </si>
  <si>
    <t>CREATED_BY</t>
  </si>
  <si>
    <t>SELECT  supplier_name||'|'||supplier_site Unique_identifier
       ,supplier_name
       ,address_name
       ,supplier_site
       ,purchasing
       ,pay
       ,primary_pay
       ,communication_method
       ,e_mail
FROM   fin_ap_supp_site_src
WHERE batch_name='AP_SUPPLIERS_22JAN2020'</t>
  </si>
  <si>
    <t>SELECT  supplier_name||'|'||supplier_site Unique_identifier
       ,supplier_name
       ,address_name
       ,supplier_site
       ,purchasing
       ,pay
       ,primary_pay
       ,communication_method
       ,e_mail
FROM   fin_ap_supp_site_stg
WHERE batch_name='AP_SUPPLIERS_22JAN2020'</t>
  </si>
  <si>
    <t>SELECT  psv.vendor_name||'|'||pss.vendor_site_code Unique_identifier
       ,psv.vendor_name
       ,hps.party_site_name
       ,pss.vendor_site_code
       ,pss.purchasing_site_flag
       ,pss.pay_site_flag
       ,pss.primary_pay_site_flag
       ,pss.supplier_notif_method
       ,pss.email_address
       ,to_char(pss.creation_date,'DD-MON-RRRR') creation_date
       ,pss.created_by
FROM    hz_party_sites hps
       ,poz_supplier_sites_all_m pss
       ,poz_suppliers_v psv
WHERE  1=1
AND    hps.party_site_id=pss.party_site_id
AND    pss.vendor_id=psv.vendor_id
AND    pss.created_by='Husenabi.Gudihindal'</t>
  </si>
  <si>
    <t>Supplier Sites</t>
  </si>
  <si>
    <t>VENDOR_NAME</t>
  </si>
  <si>
    <t>PARTY_SITE_NAME</t>
  </si>
  <si>
    <t>VENDOR_SITE_CODE</t>
  </si>
  <si>
    <t>PURCHASING_SITE_FLAG</t>
  </si>
  <si>
    <t>PAY_SITE_FLAG</t>
  </si>
  <si>
    <t>PRIMARY_PAY_SITE_FLAG</t>
  </si>
  <si>
    <t>SUPPLIER_NOTIF_METHOD</t>
  </si>
  <si>
    <t>EMAIL_ADDRESS</t>
  </si>
  <si>
    <t>Advanced Network Devices|READING</t>
  </si>
  <si>
    <t>Advanced Network Devices</t>
  </si>
  <si>
    <t>READING</t>
  </si>
  <si>
    <t>GE Capital|LIVERPOOL</t>
  </si>
  <si>
    <t>GE Capital</t>
  </si>
  <si>
    <t>LIVERPOOL</t>
  </si>
  <si>
    <t>Cardinal Medical|ALFRETON</t>
  </si>
  <si>
    <t>Cardinal Medical</t>
  </si>
  <si>
    <t>ALFRETON</t>
  </si>
  <si>
    <t>Next Generation Graphix (DBA, Art Wilde)|NGG_SLOUGH</t>
  </si>
  <si>
    <t>Next Generation Graphix (DBA, Art Wilde)</t>
  </si>
  <si>
    <t>NGG_SLOUGH</t>
  </si>
  <si>
    <t>Jones, Gray, and Associates|PUK JGA</t>
  </si>
  <si>
    <t>Jones, Gray, and Associates</t>
  </si>
  <si>
    <t>PUK JGA</t>
  </si>
  <si>
    <t>Building Management Inc.|BRISTOL</t>
  </si>
  <si>
    <t>Building Management Inc.</t>
  </si>
  <si>
    <t>BRISTOL</t>
  </si>
  <si>
    <t>Building Management Inc.|READING</t>
  </si>
  <si>
    <t>21-01-2020</t>
  </si>
  <si>
    <t>TT Services|STOCKPORT</t>
  </si>
  <si>
    <t>TT Services</t>
  </si>
  <si>
    <t>STOCKPORT</t>
  </si>
  <si>
    <t>Corporate Express Office Supply|CEOS_READING</t>
  </si>
  <si>
    <t>Corporate Express Office Supply</t>
  </si>
  <si>
    <t>CEOS_READING</t>
  </si>
  <si>
    <t>Consolidated Supplies|STAFFORD</t>
  </si>
  <si>
    <t>Consolidated Supplies</t>
  </si>
  <si>
    <t>STAFFORD</t>
  </si>
  <si>
    <t>Becker Supply and Services|SOLIHULL</t>
  </si>
  <si>
    <t>Becker Supply and Services</t>
  </si>
  <si>
    <t>SOLIHULL</t>
  </si>
  <si>
    <t>Twinstown Food Supply|ANYTOWN</t>
  </si>
  <si>
    <t>Twinstown Food Supply</t>
  </si>
  <si>
    <t>ANYTOWN</t>
  </si>
  <si>
    <t>Dell Computers Old|PUK DELL</t>
  </si>
  <si>
    <t>Dell Computers Old</t>
  </si>
  <si>
    <t>PUK DELL</t>
  </si>
  <si>
    <t>Dell Computers Old|VU DELL</t>
  </si>
  <si>
    <t>VU DELL</t>
  </si>
  <si>
    <t>Staffing Services Inc.|PUK STAFF SERV</t>
  </si>
  <si>
    <t>Staffing Services Inc.</t>
  </si>
  <si>
    <t>PUK STAFF SERV</t>
  </si>
  <si>
    <t>3M Health Care|LEEDS</t>
  </si>
  <si>
    <t>3M Health Care</t>
  </si>
  <si>
    <t>LEEDS</t>
  </si>
  <si>
    <t>Grainger|PUK GRAINGER</t>
  </si>
  <si>
    <t>Grainger</t>
  </si>
  <si>
    <t>PUK GRAINGER</t>
  </si>
  <si>
    <t>OnLine Training, Inc.|BLACKPOOL</t>
  </si>
  <si>
    <t>OnLine Training, Inc.</t>
  </si>
  <si>
    <t>BLACKPOOL</t>
  </si>
  <si>
    <t>16-01-2020</t>
  </si>
  <si>
    <t>Johnson &amp; Johnson Medical|BRISTOL</t>
  </si>
  <si>
    <t>Johnson &amp; Johnson Medical</t>
  </si>
  <si>
    <t>Eagle Industrial Motor|READING</t>
  </si>
  <si>
    <t>Eagle Industrial Motor</t>
  </si>
  <si>
    <t>Inland Revenue|PORTSMOUTH</t>
  </si>
  <si>
    <t>Inland Revenue</t>
  </si>
  <si>
    <t>PORTSMOUTH</t>
  </si>
  <si>
    <t>Vantage|PUK VANTAGE</t>
  </si>
  <si>
    <t>Vantage</t>
  </si>
  <si>
    <t>PUK VANTAGE</t>
  </si>
  <si>
    <t>Hillgate Contracting|FACTOR</t>
  </si>
  <si>
    <t>Hillgate Contracting</t>
  </si>
  <si>
    <t>FACTOR</t>
  </si>
  <si>
    <t>Hillgate Contracting|MAIN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</si>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</sst>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theme="1"/>
      <name val="Tahoma"/>
      <family val="2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color rgb="FF000000"/>
      <name val="Tahoma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Dialog"/>
    </font>
    <font>
      <sz val="8"/>
      <name val="Calibri"/>
      <family val="2"/>
      <scheme val="minor"/>
    </font>
    <font>
      <sz val="8"/>
      <color theme="1"/>
      <name val="Tahoma"/>
    </font>
  </fonts>
  <fills count="5">
    <fill>
      <patternFill patternType="none"/>
    </fill>
    <fill>
      <patternFill patternType="gray125"/>
    </fill>
    <fill>
      <patternFill patternType="solid">
        <fgColor rgb="FFCFE0F1"/>
      </patternFill>
    </fill>
    <fill>
      <patternFill patternType="solid">
        <fgColor rgb="FFCFE0F1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rgb="FF777777"/>
      </left>
      <right style="medium">
        <color rgb="FF777777"/>
      </right>
      <top style="medium">
        <color rgb="FF777777"/>
      </top>
      <bottom style="medium">
        <color rgb="FF77777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7" fillId="0" borderId="0"/>
    <xf numFmtId="0" fontId="8" fillId="0" borderId="0"/>
    <xf numFmtId="0" fontId="11" fillId="0" borderId="0"/>
  </cellStyleXfs>
  <cellXfs count="29">
    <xf numFmtId="0" fontId="0" fillId="0" borderId="0" xfId="0"/>
    <xf numFmtId="0" fontId="2" fillId="0" borderId="0" xfId="0" applyFont="1"/>
    <xf numFmtId="0" fontId="6" fillId="0" borderId="0" xfId="1" applyFont="1"/>
    <xf numFmtId="0" fontId="9" fillId="3" borderId="1" xfId="0" applyFont="1" applyFill="1" applyBorder="1" applyAlignment="1">
      <alignment horizontal="left" vertical="center" wrapText="1"/>
    </xf>
    <xf numFmtId="1" fontId="0" fillId="0" borderId="0" xfId="0" applyNumberFormat="1"/>
    <xf numFmtId="0" fontId="0" fillId="0" borderId="2" xfId="0" applyBorder="1"/>
    <xf numFmtId="15" fontId="0" fillId="0" borderId="0" xfId="0" applyNumberFormat="1" applyAlignment="1">
      <alignment horizontal="left"/>
    </xf>
    <xf numFmtId="0" fontId="5" fillId="0" borderId="2" xfId="1" applyFont="1" applyBorder="1"/>
    <xf numFmtId="0" fontId="0" fillId="0" borderId="2" xfId="0" applyFont="1" applyBorder="1"/>
    <xf numFmtId="0" fontId="5" fillId="4" borderId="2" xfId="1" applyFont="1" applyFill="1" applyBorder="1"/>
    <xf numFmtId="0" fontId="5" fillId="0" borderId="0" xfId="1" applyFont="1" applyFill="1" applyBorder="1"/>
    <xf numFmtId="0" fontId="0" fillId="4" borderId="2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10" fillId="0" borderId="2" xfId="0" applyFont="1" applyBorder="1"/>
    <xf numFmtId="0" fontId="0" fillId="0" borderId="0" xfId="0" applyAlignment="1">
      <alignment vertical="top"/>
    </xf>
    <xf numFmtId="2" fontId="0" fillId="0" borderId="0" xfId="0" applyNumberFormat="1"/>
    <xf numFmtId="2" fontId="14" fillId="0" borderId="0" xfId="0" applyNumberFormat="1" applyFont="1" applyAlignment="1">
      <alignment horizontal="right"/>
    </xf>
    <xf numFmtId="0" fontId="5" fillId="4" borderId="0" xfId="1" applyFont="1" applyFill="1" applyBorder="1"/>
    <xf numFmtId="0" fontId="0" fillId="4" borderId="0" xfId="0" applyFill="1" applyBorder="1" applyAlignment="1">
      <alignment horizontal="center" vertical="center"/>
    </xf>
    <xf numFmtId="0" fontId="10" fillId="0" borderId="0" xfId="0" applyFont="1"/>
    <xf numFmtId="2" fontId="10" fillId="0" borderId="0" xfId="0" applyNumberFormat="1" applyFont="1"/>
    <xf numFmtId="0" fontId="4" fillId="2" borderId="2" xfId="0" applyFont="1" applyFill="1" applyBorder="1" applyAlignment="1">
      <alignment horizontal="left" vertical="top" wrapText="1"/>
    </xf>
    <xf numFmtId="0" fontId="10" fillId="0" borderId="3" xfId="0" applyFont="1" applyBorder="1"/>
    <xf numFmtId="2" fontId="0" fillId="0" borderId="2" xfId="0" applyNumberFormat="1" applyBorder="1"/>
    <xf numFmtId="0" fontId="9" fillId="3" borderId="2" xfId="0" applyFont="1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16" fillId="2" borderId="4" xfId="0" applyFont="1" applyFill="1" applyBorder="1" applyAlignment="1">
      <alignment horizontal="left" vertical="top" wrapText="1"/>
    </xf>
    <xf numFmtId="0" fontId="16" fillId="0" borderId="4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</cellXfs>
  <cellStyles count="6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5" xfId="5" xr:uid="{00000000-0005-0000-0000-000005000000}"/>
  </cellStyles>
  <dxfs count="12"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660400</xdr:colOff>
      <xdr:row>0</xdr:row>
      <xdr:rowOff>44450</xdr:rowOff>
    </xdr:from>
    <xdr:to>
      <xdr:col>0</xdr:col>
      <xdr:colOff>2708094</xdr:colOff>
      <xdr:row>4</xdr:row>
      <xdr:rowOff>146050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7D9E29-D205-4F8D-A08C-4FC21E58D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" y="44450"/>
          <a:ext cx="2047694" cy="920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"/>
  <sheetViews>
    <sheetView workbookViewId="0">
      <selection activeCell="A18" sqref="A18"/>
    </sheetView>
  </sheetViews>
  <sheetFormatPr defaultRowHeight="14.5"/>
  <cols>
    <col min="1" max="1" width="48.1796875" bestFit="1" customWidth="1"/>
    <col min="2" max="2" width="38.81640625" bestFit="1" customWidth="1"/>
    <col min="3" max="3" width="29.7265625" bestFit="1" customWidth="1"/>
    <col min="4" max="4" width="20.54296875" bestFit="1" customWidth="1"/>
    <col min="5" max="5" width="12.26953125" customWidth="1"/>
    <col min="6" max="6" width="8.453125" bestFit="1" customWidth="1"/>
    <col min="7" max="7" width="11.81640625" customWidth="1"/>
    <col min="8" max="8" width="22" customWidth="1"/>
    <col min="9" max="9" width="6.1796875" bestFit="1" customWidth="1"/>
  </cols>
  <sheetData>
    <row r="1" spans="1:9" ht="21">
      <c r="A1" s="25"/>
      <c r="B1" s="1" t="s">
        <v>0</v>
      </c>
    </row>
    <row r="2" spans="1:9">
      <c r="A2" s="25"/>
      <c r="B2" t="s">
        <v>1</v>
      </c>
      <c r="C2" t="s">
        <v>34</v>
      </c>
    </row>
    <row r="3" spans="1:9">
      <c r="A3" s="25"/>
      <c r="B3" t="s">
        <v>2</v>
      </c>
      <c r="C3" s="6">
        <v>43854</v>
      </c>
    </row>
    <row r="4" spans="1:9">
      <c r="A4" s="25"/>
      <c r="B4" t="s">
        <v>3</v>
      </c>
      <c r="C4" t="s">
        <v>21</v>
      </c>
    </row>
    <row r="5" spans="1:9">
      <c r="A5" s="25"/>
    </row>
    <row r="7" spans="1:9" ht="23.5">
      <c r="A7" s="2" t="s">
        <v>42</v>
      </c>
      <c r="B7" s="11" t="s">
        <v>4</v>
      </c>
      <c r="C7" s="11" t="s">
        <v>5</v>
      </c>
      <c r="D7" s="11" t="s">
        <v>6</v>
      </c>
    </row>
    <row r="8" spans="1:9">
      <c r="A8" s="9" t="s">
        <v>7</v>
      </c>
      <c r="B8" s="11">
        <f>COUNTA(SRC!B3:B35606)</f>
        <v>1</v>
      </c>
      <c r="C8" s="11">
        <f>COUNTA(STG!B3:B3)</f>
        <v>1</v>
      </c>
      <c r="D8" s="11">
        <f>COUNTA(Fusion!B3:B37821)</f>
        <v>1</v>
      </c>
    </row>
    <row r="9" spans="1:9" ht="15" thickBot="1">
      <c r="A9" s="17"/>
      <c r="B9" s="18"/>
      <c r="C9" s="18">
        <f>B8-C8</f>
        <v>0</v>
      </c>
      <c r="D9" s="18">
        <f>C8-D8</f>
        <v>0</v>
      </c>
    </row>
    <row r="10" spans="1:9" ht="15" thickBot="1">
      <c r="A10" s="10"/>
      <c r="B10" s="3" t="s">
        <v>22</v>
      </c>
      <c r="C10" s="3" t="s">
        <v>24</v>
      </c>
      <c r="D10" s="3" t="s">
        <v>27</v>
      </c>
      <c r="E10" s="3" t="s">
        <v>28</v>
      </c>
      <c r="F10" s="3" t="s">
        <v>29</v>
      </c>
      <c r="G10" s="3" t="s">
        <v>30</v>
      </c>
      <c r="H10" s="3" t="s">
        <v>31</v>
      </c>
      <c r="I10" s="3" t="s">
        <v>32</v>
      </c>
    </row>
    <row r="11" spans="1:9">
      <c r="A11" s="7" t="s">
        <v>10</v>
      </c>
      <c r="B11" s="5">
        <f>COUNTIF(Reconcile!C2:C29530,$A11)</f>
        <v>0</v>
      </c>
      <c r="C11" s="5">
        <f>COUNTIF(Reconcile!D$2:D$43786,$A11)</f>
        <v>0</v>
      </c>
      <c r="D11" s="5">
        <f>COUNTIF(Reconcile!E$2:E$43786,$A11)</f>
        <v>0</v>
      </c>
      <c r="E11" s="5">
        <f>COUNTIF(Reconcile!F$2:F$43786,$A11)</f>
        <v>0</v>
      </c>
      <c r="F11" s="5">
        <f>COUNTIF(Reconcile!G$2:G$43786,$A11)</f>
        <v>0</v>
      </c>
      <c r="G11" s="5">
        <f>COUNTIF(Reconcile!H$2:H$43786,$A11)</f>
        <v>0</v>
      </c>
      <c r="H11" s="5">
        <f>COUNTIF(Reconcile!I$2:I$43786,$A11)</f>
        <v>0</v>
      </c>
      <c r="I11" s="5">
        <f>COUNTIF(Reconcile!J$2:J$43786,$A11)</f>
        <v>0</v>
      </c>
    </row>
    <row r="12" spans="1:9">
      <c r="A12" s="7" t="s">
        <v>11</v>
      </c>
      <c r="B12" s="5">
        <f>COUNTIF(Reconcile!C$2:C$43786,$A12)</f>
        <v>1</v>
      </c>
      <c r="C12" s="5">
        <f>COUNTIF(Reconcile!D$2:D$43786,$A12)</f>
        <v>1</v>
      </c>
      <c r="D12" s="5">
        <f>COUNTIF(Reconcile!E$2:E$43786,$A12)</f>
        <v>1</v>
      </c>
      <c r="E12" s="5">
        <f>COUNTIF(Reconcile!F$2:F$43786,$A12)</f>
        <v>1</v>
      </c>
      <c r="F12" s="5">
        <f>COUNTIF(Reconcile!G$2:G$43786,$A12)</f>
        <v>1</v>
      </c>
      <c r="G12" s="5">
        <f>COUNTIF(Reconcile!H$2:H$43786,$A12)</f>
        <v>1</v>
      </c>
      <c r="H12" s="5">
        <f>COUNTIF(Reconcile!I$2:I$43786,$A12)</f>
        <v>1</v>
      </c>
      <c r="I12" s="5">
        <f>COUNTIF(Reconcile!J$2:J$43786,$A12)</f>
        <v>1</v>
      </c>
    </row>
    <row r="13" spans="1:9">
      <c r="A13" s="7" t="s">
        <v>12</v>
      </c>
      <c r="B13" s="5">
        <f>COUNTIF(Reconcile!C$2:C$43786,$A13)</f>
        <v>0</v>
      </c>
      <c r="C13" s="5">
        <f>COUNTIF(Reconcile!D$2:D$43786,$A13)</f>
        <v>0</v>
      </c>
      <c r="D13" s="5">
        <f>COUNTIF(Reconcile!E$2:E$43786,$A13)</f>
        <v>0</v>
      </c>
      <c r="E13" s="5">
        <f>COUNTIF(Reconcile!F$2:F$43786,$A13)</f>
        <v>0</v>
      </c>
      <c r="F13" s="5">
        <f>COUNTIF(Reconcile!G$2:G$43786,$A13)</f>
        <v>0</v>
      </c>
      <c r="G13" s="5">
        <f>COUNTIF(Reconcile!H$2:H$43786,$A13)</f>
        <v>0</v>
      </c>
      <c r="H13" s="5">
        <f>COUNTIF(Reconcile!I$2:I$43786,$A13)</f>
        <v>0</v>
      </c>
      <c r="I13" s="5">
        <f>COUNTIF(Reconcile!J$2:J$43786,$A13)</f>
        <v>0</v>
      </c>
    </row>
    <row r="14" spans="1:9">
      <c r="A14" s="7" t="s">
        <v>13</v>
      </c>
      <c r="B14" s="5">
        <f>COUNTIF(Reconcile!C$2:C$43786,$A14)</f>
        <v>0</v>
      </c>
      <c r="C14" s="5">
        <f>COUNTIF(Reconcile!D2:D2,A14)</f>
        <v>0</v>
      </c>
      <c r="D14" s="5">
        <f>COUNTIF(Reconcile!E2:E2,A14)</f>
        <v>0</v>
      </c>
      <c r="E14" s="5">
        <f>COUNTIF(Reconcile!F2:F2,A14)</f>
        <v>0</v>
      </c>
      <c r="F14" s="5">
        <f>COUNTIF(Reconcile!G$2:G$43786,$A14)</f>
        <v>0</v>
      </c>
      <c r="G14" s="5">
        <f>COUNTIF(Reconcile!H$2:H$43786,$A14)</f>
        <v>0</v>
      </c>
      <c r="H14" s="5">
        <f>COUNTIF(Reconcile!I$2:I$43786,$A14)</f>
        <v>0</v>
      </c>
      <c r="I14" s="5">
        <f>COUNTIF(Reconcile!J$2:J$43786,$A14)</f>
        <v>0</v>
      </c>
    </row>
    <row r="15" spans="1:9">
      <c r="A15" s="8" t="s">
        <v>14</v>
      </c>
      <c r="B15" s="5">
        <f>SUM(B11:B14)</f>
        <v>1</v>
      </c>
      <c r="C15" s="5">
        <f>SUM(C11:C14)</f>
        <v>1</v>
      </c>
      <c r="D15" s="5">
        <f t="shared" ref="D15:I15" si="0">SUM(D11:D14)</f>
        <v>1</v>
      </c>
      <c r="E15" s="5">
        <f t="shared" si="0"/>
        <v>1</v>
      </c>
      <c r="F15" s="5">
        <f t="shared" si="0"/>
        <v>1</v>
      </c>
      <c r="G15" s="5">
        <f t="shared" si="0"/>
        <v>1</v>
      </c>
      <c r="H15" s="5">
        <f t="shared" si="0"/>
        <v>1</v>
      </c>
      <c r="I15" s="5">
        <f t="shared" si="0"/>
        <v>1</v>
      </c>
    </row>
  </sheetData>
  <mergeCells count="1">
    <mergeCell ref="A1:A5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97"/>
  <sheetViews>
    <sheetView zoomScaleNormal="100" workbookViewId="0">
      <pane ySplit="2" topLeftCell="A3" activePane="bottomLeft" state="frozen"/>
      <selection activeCell="A3" sqref="A3"/>
      <selection pane="bottomLeft" activeCell="A3" sqref="A3:G3"/>
    </sheetView>
  </sheetViews>
  <sheetFormatPr defaultRowHeight="14.5"/>
  <cols>
    <col min="1" max="1" width="52.54296875" bestFit="1" customWidth="1"/>
    <col min="2" max="2" width="39" bestFit="1" customWidth="1"/>
    <col min="3" max="3" width="15.7265625" bestFit="1" customWidth="1"/>
    <col min="4" max="4" width="15.54296875" bestFit="1" customWidth="1"/>
    <col min="5" max="5" width="12.81640625" bestFit="1" customWidth="1"/>
    <col min="6" max="6" width="4.54296875" bestFit="1" customWidth="1"/>
    <col min="7" max="7" width="14" bestFit="1" customWidth="1"/>
    <col min="8" max="8" width="27" bestFit="1" customWidth="1"/>
    <col min="9" max="9" width="7.54296875" bestFit="1" customWidth="1"/>
  </cols>
  <sheetData>
    <row r="1" spans="1:9">
      <c r="A1" s="5"/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</row>
    <row r="2" spans="1:9">
      <c r="A2" s="13" t="s">
        <v>15</v>
      </c>
      <c r="B2" s="13" t="s">
        <v>22</v>
      </c>
      <c r="C2" s="13" t="s">
        <v>24</v>
      </c>
      <c r="D2" s="13" t="s">
        <v>27</v>
      </c>
      <c r="E2" s="13" t="s">
        <v>28</v>
      </c>
      <c r="F2" s="13" t="s">
        <v>29</v>
      </c>
      <c r="G2" s="13" t="s">
        <v>30</v>
      </c>
      <c r="H2" s="13" t="s">
        <v>31</v>
      </c>
      <c r="I2" s="13" t="s">
        <v>32</v>
      </c>
    </row>
    <row r="3" spans="1:9">
      <c r="A3" s="5" t="s">
        <v>26</v>
      </c>
      <c r="B3" s="5" t="s">
        <v>23</v>
      </c>
      <c r="C3" s="5" t="s">
        <v>25</v>
      </c>
      <c r="D3" s="5" t="s">
        <v>25</v>
      </c>
      <c r="E3" s="5" t="s">
        <v>33</v>
      </c>
      <c r="F3" s="5" t="s">
        <v>33</v>
      </c>
      <c r="G3" s="5" t="s">
        <v>33</v>
      </c>
      <c r="H3" s="5"/>
      <c r="I3" s="5"/>
    </row>
    <row r="4" spans="1:9">
      <c r="C4" s="16"/>
    </row>
    <row r="5" spans="1:9">
      <c r="C5" s="16"/>
    </row>
    <row r="6" spans="1:9">
      <c r="C6" s="16"/>
    </row>
    <row r="7" spans="1:9">
      <c r="C7" s="16"/>
    </row>
    <row r="8" spans="1:9">
      <c r="C8" s="16"/>
    </row>
    <row r="9" spans="1:9">
      <c r="C9" s="16"/>
    </row>
    <row r="10" spans="1:9">
      <c r="C10" s="16"/>
    </row>
    <row r="11" spans="1:9">
      <c r="C11" s="16"/>
    </row>
    <row r="12" spans="1:9">
      <c r="C12" s="16"/>
    </row>
    <row r="13" spans="1:9">
      <c r="C13" s="16"/>
    </row>
    <row r="14" spans="1:9">
      <c r="C14" s="16"/>
    </row>
    <row r="15" spans="1:9">
      <c r="C15" s="16"/>
    </row>
    <row r="16" spans="1:9">
      <c r="C16" s="16"/>
    </row>
    <row r="17" spans="3:3">
      <c r="C17" s="16"/>
    </row>
    <row r="18" spans="3:3">
      <c r="C18" s="16"/>
    </row>
    <row r="19" spans="3:3">
      <c r="C19" s="16"/>
    </row>
    <row r="20" spans="3:3">
      <c r="C20" s="16"/>
    </row>
    <row r="21" spans="3:3">
      <c r="C21" s="16"/>
    </row>
    <row r="22" spans="3:3">
      <c r="C22" s="16"/>
    </row>
    <row r="23" spans="3:3">
      <c r="C23" s="16"/>
    </row>
    <row r="24" spans="3:3">
      <c r="C24" s="16"/>
    </row>
    <row r="25" spans="3:3">
      <c r="C25" s="16"/>
    </row>
    <row r="26" spans="3:3">
      <c r="C26" s="16"/>
    </row>
    <row r="27" spans="3:3">
      <c r="C27" s="16"/>
    </row>
    <row r="28" spans="3:3">
      <c r="C28" s="16"/>
    </row>
    <row r="29" spans="3:3">
      <c r="C29" s="16"/>
    </row>
    <row r="30" spans="3:3">
      <c r="C30" s="16"/>
    </row>
    <row r="31" spans="3:3">
      <c r="C31" s="16"/>
    </row>
    <row r="32" spans="3:3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  <row r="587" spans="3:3">
      <c r="C587" s="16"/>
    </row>
    <row r="588" spans="3:3">
      <c r="C588" s="16"/>
    </row>
    <row r="589" spans="3:3">
      <c r="C589" s="16"/>
    </row>
    <row r="590" spans="3:3">
      <c r="C590" s="16"/>
    </row>
    <row r="591" spans="3:3">
      <c r="C591" s="16"/>
    </row>
    <row r="592" spans="3:3">
      <c r="C592" s="16"/>
    </row>
    <row r="593" spans="3:3">
      <c r="C593" s="16"/>
    </row>
    <row r="594" spans="3:3">
      <c r="C594" s="16"/>
    </row>
    <row r="595" spans="3:3">
      <c r="C595" s="16"/>
    </row>
    <row r="596" spans="3:3">
      <c r="C596" s="16"/>
    </row>
    <row r="597" spans="3:3">
      <c r="C597" s="16"/>
    </row>
    <row r="598" spans="3:3">
      <c r="C598" s="16"/>
    </row>
    <row r="599" spans="3:3">
      <c r="C599" s="16"/>
    </row>
    <row r="600" spans="3:3">
      <c r="C600" s="16"/>
    </row>
    <row r="601" spans="3:3">
      <c r="C601" s="16"/>
    </row>
    <row r="602" spans="3:3">
      <c r="C602" s="16"/>
    </row>
    <row r="603" spans="3:3">
      <c r="C603" s="16"/>
    </row>
    <row r="604" spans="3:3">
      <c r="C604" s="16"/>
    </row>
    <row r="605" spans="3:3">
      <c r="C605" s="16"/>
    </row>
    <row r="606" spans="3:3">
      <c r="C606" s="16"/>
    </row>
    <row r="607" spans="3:3">
      <c r="C607" s="16"/>
    </row>
    <row r="608" spans="3:3">
      <c r="C608" s="16"/>
    </row>
    <row r="609" spans="3:3">
      <c r="C609" s="16"/>
    </row>
    <row r="610" spans="3:3">
      <c r="C610" s="16"/>
    </row>
    <row r="611" spans="3:3">
      <c r="C611" s="16"/>
    </row>
    <row r="612" spans="3:3">
      <c r="C612" s="16"/>
    </row>
    <row r="613" spans="3:3">
      <c r="C613" s="16"/>
    </row>
    <row r="614" spans="3:3">
      <c r="C614" s="16"/>
    </row>
    <row r="615" spans="3:3">
      <c r="C615" s="16"/>
    </row>
    <row r="616" spans="3:3">
      <c r="C616" s="16"/>
    </row>
    <row r="617" spans="3:3">
      <c r="C617" s="16"/>
    </row>
    <row r="618" spans="3:3">
      <c r="C618" s="16"/>
    </row>
    <row r="619" spans="3:3">
      <c r="C619" s="16"/>
    </row>
    <row r="620" spans="3:3">
      <c r="C620" s="16"/>
    </row>
    <row r="621" spans="3:3">
      <c r="C621" s="16"/>
    </row>
    <row r="622" spans="3:3">
      <c r="C622" s="16"/>
    </row>
    <row r="623" spans="3:3">
      <c r="C623" s="16"/>
    </row>
    <row r="624" spans="3:3">
      <c r="C624" s="16"/>
    </row>
    <row r="625" spans="3:3">
      <c r="C625" s="16"/>
    </row>
    <row r="626" spans="3:3">
      <c r="C626" s="16"/>
    </row>
    <row r="627" spans="3:3">
      <c r="C627" s="16"/>
    </row>
    <row r="628" spans="3:3">
      <c r="C628" s="16"/>
    </row>
    <row r="629" spans="3:3">
      <c r="C629" s="16"/>
    </row>
    <row r="630" spans="3:3">
      <c r="C630" s="16"/>
    </row>
    <row r="631" spans="3:3">
      <c r="C631" s="16"/>
    </row>
    <row r="632" spans="3:3">
      <c r="C632" s="16"/>
    </row>
    <row r="633" spans="3:3">
      <c r="C633" s="16"/>
    </row>
    <row r="634" spans="3:3">
      <c r="C634" s="16"/>
    </row>
    <row r="635" spans="3:3">
      <c r="C635" s="16"/>
    </row>
    <row r="636" spans="3:3">
      <c r="C636" s="16"/>
    </row>
    <row r="637" spans="3:3">
      <c r="C637" s="16"/>
    </row>
    <row r="638" spans="3:3">
      <c r="C638" s="16"/>
    </row>
    <row r="639" spans="3:3">
      <c r="C639" s="16"/>
    </row>
    <row r="640" spans="3:3">
      <c r="C640" s="16"/>
    </row>
    <row r="641" spans="3:3">
      <c r="C641" s="16"/>
    </row>
    <row r="642" spans="3:3">
      <c r="C642" s="16"/>
    </row>
    <row r="643" spans="3:3">
      <c r="C643" s="16"/>
    </row>
    <row r="644" spans="3:3">
      <c r="C644" s="16"/>
    </row>
    <row r="645" spans="3:3">
      <c r="C645" s="16"/>
    </row>
    <row r="646" spans="3:3">
      <c r="C646" s="16"/>
    </row>
    <row r="647" spans="3:3">
      <c r="C647" s="16"/>
    </row>
    <row r="648" spans="3:3">
      <c r="C648" s="16"/>
    </row>
    <row r="649" spans="3:3">
      <c r="C649" s="16"/>
    </row>
    <row r="650" spans="3:3">
      <c r="C650" s="16"/>
    </row>
    <row r="651" spans="3:3">
      <c r="C651" s="16"/>
    </row>
    <row r="652" spans="3:3">
      <c r="C652" s="16"/>
    </row>
    <row r="653" spans="3:3">
      <c r="C653" s="16"/>
    </row>
    <row r="654" spans="3:3">
      <c r="C654" s="16"/>
    </row>
    <row r="655" spans="3:3">
      <c r="C655" s="16"/>
    </row>
    <row r="656" spans="3:3">
      <c r="C656" s="16"/>
    </row>
    <row r="657" spans="3:3">
      <c r="C657" s="16"/>
    </row>
    <row r="658" spans="3:3">
      <c r="C658" s="16"/>
    </row>
    <row r="659" spans="3:3">
      <c r="C659" s="16"/>
    </row>
    <row r="660" spans="3:3">
      <c r="C660" s="16"/>
    </row>
    <row r="661" spans="3:3">
      <c r="C661" s="16"/>
    </row>
    <row r="662" spans="3:3">
      <c r="C662" s="16"/>
    </row>
    <row r="663" spans="3:3">
      <c r="C663" s="16"/>
    </row>
    <row r="664" spans="3:3">
      <c r="C664" s="16"/>
    </row>
    <row r="665" spans="3:3">
      <c r="C665" s="16"/>
    </row>
    <row r="666" spans="3:3">
      <c r="C666" s="16"/>
    </row>
    <row r="667" spans="3:3">
      <c r="C667" s="16"/>
    </row>
    <row r="668" spans="3:3">
      <c r="C668" s="16"/>
    </row>
    <row r="669" spans="3:3">
      <c r="C669" s="16"/>
    </row>
    <row r="670" spans="3:3">
      <c r="C670" s="16"/>
    </row>
    <row r="671" spans="3:3">
      <c r="C671" s="16"/>
    </row>
    <row r="672" spans="3:3">
      <c r="C672" s="16"/>
    </row>
    <row r="673" spans="3:3">
      <c r="C673" s="16"/>
    </row>
    <row r="674" spans="3:3">
      <c r="C674" s="16"/>
    </row>
    <row r="675" spans="3:3">
      <c r="C675" s="16"/>
    </row>
    <row r="676" spans="3:3">
      <c r="C676" s="16"/>
    </row>
    <row r="677" spans="3:3">
      <c r="C677" s="16"/>
    </row>
    <row r="678" spans="3:3">
      <c r="C678" s="16"/>
    </row>
    <row r="679" spans="3:3">
      <c r="C679" s="16"/>
    </row>
    <row r="680" spans="3:3">
      <c r="C680" s="16"/>
    </row>
    <row r="681" spans="3:3">
      <c r="C681" s="16"/>
    </row>
    <row r="682" spans="3:3">
      <c r="C682" s="16"/>
    </row>
    <row r="683" spans="3:3">
      <c r="C683" s="16"/>
    </row>
    <row r="684" spans="3:3">
      <c r="C684" s="16"/>
    </row>
    <row r="685" spans="3:3">
      <c r="C685" s="16"/>
    </row>
    <row r="686" spans="3:3">
      <c r="C686" s="16"/>
    </row>
    <row r="687" spans="3:3">
      <c r="C687" s="16"/>
    </row>
    <row r="688" spans="3:3">
      <c r="C688" s="16"/>
    </row>
    <row r="689" spans="3:3">
      <c r="C689" s="16"/>
    </row>
    <row r="690" spans="3:3">
      <c r="C690" s="16"/>
    </row>
    <row r="691" spans="3:3">
      <c r="C691" s="16"/>
    </row>
    <row r="692" spans="3:3">
      <c r="C692" s="16"/>
    </row>
    <row r="693" spans="3:3">
      <c r="C693" s="16"/>
    </row>
    <row r="694" spans="3:3">
      <c r="C694" s="16"/>
    </row>
    <row r="695" spans="3:3">
      <c r="C695" s="16"/>
    </row>
    <row r="696" spans="3:3">
      <c r="C696" s="16"/>
    </row>
    <row r="697" spans="3:3">
      <c r="C697" s="16"/>
    </row>
    <row r="698" spans="3:3">
      <c r="C698" s="16"/>
    </row>
    <row r="699" spans="3:3">
      <c r="C699" s="16"/>
    </row>
    <row r="700" spans="3:3">
      <c r="C700" s="16"/>
    </row>
    <row r="701" spans="3:3">
      <c r="C701" s="16"/>
    </row>
    <row r="702" spans="3:3">
      <c r="C702" s="16"/>
    </row>
    <row r="703" spans="3:3">
      <c r="C703" s="16"/>
    </row>
    <row r="704" spans="3:3">
      <c r="C704" s="16"/>
    </row>
    <row r="705" spans="3:3">
      <c r="C705" s="16"/>
    </row>
    <row r="706" spans="3:3">
      <c r="C706" s="16"/>
    </row>
    <row r="707" spans="3:3">
      <c r="C707" s="16"/>
    </row>
    <row r="708" spans="3:3">
      <c r="C708" s="16"/>
    </row>
    <row r="709" spans="3:3">
      <c r="C709" s="16"/>
    </row>
    <row r="710" spans="3:3">
      <c r="C710" s="16"/>
    </row>
    <row r="711" spans="3:3">
      <c r="C711" s="16"/>
    </row>
    <row r="712" spans="3:3">
      <c r="C712" s="16"/>
    </row>
    <row r="713" spans="3:3">
      <c r="C713" s="16"/>
    </row>
    <row r="714" spans="3:3">
      <c r="C714" s="16"/>
    </row>
    <row r="715" spans="3:3">
      <c r="C715" s="16"/>
    </row>
    <row r="716" spans="3:3">
      <c r="C716" s="16"/>
    </row>
    <row r="717" spans="3:3">
      <c r="C717" s="16"/>
    </row>
    <row r="718" spans="3:3">
      <c r="C718" s="16"/>
    </row>
    <row r="719" spans="3:3">
      <c r="C719" s="16"/>
    </row>
    <row r="720" spans="3:3">
      <c r="C720" s="16"/>
    </row>
    <row r="721" spans="3:3">
      <c r="C721" s="16"/>
    </row>
    <row r="722" spans="3:3">
      <c r="C722" s="16"/>
    </row>
    <row r="723" spans="3:3">
      <c r="C723" s="16"/>
    </row>
    <row r="724" spans="3:3">
      <c r="C724" s="16"/>
    </row>
    <row r="725" spans="3:3">
      <c r="C725" s="16"/>
    </row>
    <row r="726" spans="3:3">
      <c r="C726" s="16"/>
    </row>
    <row r="727" spans="3:3">
      <c r="C727" s="16"/>
    </row>
    <row r="728" spans="3:3">
      <c r="C728" s="16"/>
    </row>
    <row r="729" spans="3:3">
      <c r="C729" s="16"/>
    </row>
    <row r="730" spans="3:3">
      <c r="C730" s="16"/>
    </row>
    <row r="731" spans="3:3">
      <c r="C731" s="16"/>
    </row>
    <row r="732" spans="3:3">
      <c r="C732" s="16"/>
    </row>
    <row r="733" spans="3:3">
      <c r="C733" s="16"/>
    </row>
    <row r="734" spans="3:3">
      <c r="C734" s="16"/>
    </row>
    <row r="735" spans="3:3">
      <c r="C735" s="16"/>
    </row>
    <row r="736" spans="3:3">
      <c r="C736" s="16"/>
    </row>
    <row r="737" spans="3:3">
      <c r="C737" s="16"/>
    </row>
    <row r="738" spans="3:3">
      <c r="C738" s="16"/>
    </row>
    <row r="739" spans="3:3">
      <c r="C739" s="16"/>
    </row>
    <row r="740" spans="3:3">
      <c r="C740" s="16"/>
    </row>
    <row r="741" spans="3:3">
      <c r="C741" s="16"/>
    </row>
    <row r="742" spans="3:3">
      <c r="C742" s="16"/>
    </row>
    <row r="743" spans="3:3">
      <c r="C743" s="16"/>
    </row>
    <row r="744" spans="3:3">
      <c r="C744" s="16"/>
    </row>
    <row r="745" spans="3:3">
      <c r="C745" s="16"/>
    </row>
    <row r="746" spans="3:3">
      <c r="C746" s="16"/>
    </row>
    <row r="747" spans="3:3">
      <c r="C747" s="16"/>
    </row>
    <row r="748" spans="3:3">
      <c r="C748" s="16"/>
    </row>
    <row r="749" spans="3:3">
      <c r="C749" s="16"/>
    </row>
    <row r="750" spans="3:3">
      <c r="C750" s="16"/>
    </row>
    <row r="751" spans="3:3">
      <c r="C751" s="16"/>
    </row>
    <row r="752" spans="3:3">
      <c r="C752" s="16"/>
    </row>
    <row r="753" spans="3:3">
      <c r="C753" s="16"/>
    </row>
    <row r="754" spans="3:3">
      <c r="C754" s="16"/>
    </row>
    <row r="755" spans="3:3">
      <c r="C755" s="16"/>
    </row>
    <row r="756" spans="3:3">
      <c r="C756" s="16"/>
    </row>
    <row r="757" spans="3:3">
      <c r="C757" s="16"/>
    </row>
    <row r="758" spans="3:3">
      <c r="C758" s="16"/>
    </row>
    <row r="759" spans="3:3">
      <c r="C759" s="16"/>
    </row>
    <row r="760" spans="3:3">
      <c r="C760" s="16"/>
    </row>
    <row r="761" spans="3:3">
      <c r="C761" s="16"/>
    </row>
    <row r="762" spans="3:3">
      <c r="C762" s="16"/>
    </row>
    <row r="763" spans="3:3">
      <c r="C763" s="16"/>
    </row>
    <row r="764" spans="3:3">
      <c r="C764" s="16"/>
    </row>
    <row r="765" spans="3:3">
      <c r="C765" s="16"/>
    </row>
    <row r="766" spans="3:3">
      <c r="C766" s="16"/>
    </row>
    <row r="767" spans="3:3">
      <c r="C767" s="16"/>
    </row>
    <row r="768" spans="3:3">
      <c r="C768" s="16"/>
    </row>
    <row r="769" spans="3:3">
      <c r="C769" s="16"/>
    </row>
    <row r="770" spans="3:3">
      <c r="C770" s="16"/>
    </row>
    <row r="771" spans="3:3">
      <c r="C771" s="16"/>
    </row>
    <row r="772" spans="3:3">
      <c r="C772" s="16"/>
    </row>
    <row r="773" spans="3:3">
      <c r="C773" s="16"/>
    </row>
    <row r="774" spans="3:3">
      <c r="C774" s="16"/>
    </row>
    <row r="775" spans="3:3">
      <c r="C775" s="16"/>
    </row>
    <row r="776" spans="3:3">
      <c r="C776" s="16"/>
    </row>
    <row r="777" spans="3:3">
      <c r="C777" s="16"/>
    </row>
    <row r="778" spans="3:3">
      <c r="C778" s="16"/>
    </row>
    <row r="779" spans="3:3">
      <c r="C779" s="16"/>
    </row>
    <row r="780" spans="3:3">
      <c r="C780" s="16"/>
    </row>
    <row r="781" spans="3:3">
      <c r="C781" s="16"/>
    </row>
    <row r="782" spans="3:3">
      <c r="C782" s="16"/>
    </row>
    <row r="783" spans="3:3">
      <c r="C783" s="16"/>
    </row>
    <row r="784" spans="3:3">
      <c r="C784" s="16"/>
    </row>
    <row r="785" spans="3:3">
      <c r="C785" s="16"/>
    </row>
    <row r="786" spans="3:3">
      <c r="C786" s="16"/>
    </row>
    <row r="787" spans="3:3">
      <c r="C787" s="16"/>
    </row>
    <row r="788" spans="3:3">
      <c r="C788" s="16"/>
    </row>
    <row r="789" spans="3:3">
      <c r="C789" s="16"/>
    </row>
    <row r="790" spans="3:3">
      <c r="C790" s="16"/>
    </row>
    <row r="791" spans="3:3">
      <c r="C791" s="16"/>
    </row>
    <row r="792" spans="3:3">
      <c r="C792" s="16"/>
    </row>
    <row r="793" spans="3:3">
      <c r="C793" s="16"/>
    </row>
    <row r="794" spans="3:3">
      <c r="C794" s="16"/>
    </row>
    <row r="795" spans="3:3">
      <c r="C795" s="16"/>
    </row>
    <row r="796" spans="3:3">
      <c r="C796" s="16"/>
    </row>
    <row r="797" spans="3:3">
      <c r="C797" s="16"/>
    </row>
    <row r="798" spans="3:3">
      <c r="C798" s="16"/>
    </row>
    <row r="799" spans="3:3">
      <c r="C799" s="16"/>
    </row>
    <row r="800" spans="3:3">
      <c r="C800" s="16"/>
    </row>
    <row r="801" spans="3:3">
      <c r="C801" s="16"/>
    </row>
    <row r="802" spans="3:3">
      <c r="C802" s="16"/>
    </row>
    <row r="803" spans="3:3">
      <c r="C803" s="16"/>
    </row>
    <row r="804" spans="3:3">
      <c r="C804" s="16"/>
    </row>
    <row r="805" spans="3:3">
      <c r="C805" s="16"/>
    </row>
    <row r="806" spans="3:3">
      <c r="C806" s="16"/>
    </row>
    <row r="807" spans="3:3">
      <c r="C807" s="16"/>
    </row>
    <row r="808" spans="3:3">
      <c r="C808" s="16"/>
    </row>
    <row r="809" spans="3:3">
      <c r="C809" s="16"/>
    </row>
    <row r="810" spans="3:3">
      <c r="C810" s="16"/>
    </row>
    <row r="811" spans="3:3">
      <c r="C811" s="16"/>
    </row>
    <row r="812" spans="3:3">
      <c r="C812" s="16"/>
    </row>
    <row r="813" spans="3:3">
      <c r="C813" s="16"/>
    </row>
    <row r="814" spans="3:3">
      <c r="C814" s="16"/>
    </row>
    <row r="815" spans="3:3">
      <c r="C815" s="16"/>
    </row>
    <row r="816" spans="3:3">
      <c r="C816" s="16"/>
    </row>
    <row r="817" spans="3:3">
      <c r="C817" s="16"/>
    </row>
    <row r="818" spans="3:3">
      <c r="C818" s="16"/>
    </row>
    <row r="819" spans="3:3">
      <c r="C819" s="16"/>
    </row>
    <row r="820" spans="3:3">
      <c r="C820" s="16"/>
    </row>
    <row r="821" spans="3:3">
      <c r="C821" s="16"/>
    </row>
    <row r="822" spans="3:3">
      <c r="C822" s="16"/>
    </row>
    <row r="823" spans="3:3">
      <c r="C823" s="16"/>
    </row>
    <row r="824" spans="3:3">
      <c r="C824" s="16"/>
    </row>
    <row r="825" spans="3:3">
      <c r="C825" s="16"/>
    </row>
    <row r="826" spans="3:3">
      <c r="C826" s="16"/>
    </row>
    <row r="827" spans="3:3">
      <c r="C827" s="16"/>
    </row>
    <row r="828" spans="3:3">
      <c r="C828" s="16"/>
    </row>
    <row r="829" spans="3:3">
      <c r="C829" s="16"/>
    </row>
    <row r="830" spans="3:3">
      <c r="C830" s="16"/>
    </row>
    <row r="831" spans="3:3">
      <c r="C831" s="16"/>
    </row>
    <row r="832" spans="3:3">
      <c r="C832" s="16"/>
    </row>
    <row r="833" spans="3:3">
      <c r="C833" s="16"/>
    </row>
    <row r="834" spans="3:3">
      <c r="C834" s="16"/>
    </row>
    <row r="835" spans="3:3">
      <c r="C835" s="16"/>
    </row>
    <row r="836" spans="3:3">
      <c r="C836" s="16"/>
    </row>
    <row r="837" spans="3:3">
      <c r="C837" s="16"/>
    </row>
    <row r="838" spans="3:3">
      <c r="C838" s="16"/>
    </row>
    <row r="839" spans="3:3">
      <c r="C839" s="16"/>
    </row>
    <row r="840" spans="3:3">
      <c r="C840" s="16"/>
    </row>
    <row r="841" spans="3:3">
      <c r="C841" s="16"/>
    </row>
    <row r="842" spans="3:3">
      <c r="C842" s="16"/>
    </row>
    <row r="843" spans="3:3">
      <c r="C843" s="16"/>
    </row>
    <row r="844" spans="3:3">
      <c r="C844" s="16"/>
    </row>
    <row r="845" spans="3:3">
      <c r="C845" s="16"/>
    </row>
    <row r="846" spans="3:3">
      <c r="C846" s="16"/>
    </row>
    <row r="847" spans="3:3">
      <c r="C847" s="16"/>
    </row>
    <row r="848" spans="3:3">
      <c r="C848" s="16"/>
    </row>
    <row r="849" spans="3:3">
      <c r="C849" s="16"/>
    </row>
    <row r="850" spans="3:3">
      <c r="C850" s="16"/>
    </row>
    <row r="851" spans="3:3">
      <c r="C851" s="16"/>
    </row>
    <row r="852" spans="3:3">
      <c r="C852" s="16"/>
    </row>
    <row r="853" spans="3:3">
      <c r="C853" s="16"/>
    </row>
    <row r="854" spans="3:3">
      <c r="C854" s="16"/>
    </row>
    <row r="855" spans="3:3">
      <c r="C855" s="16"/>
    </row>
    <row r="856" spans="3:3">
      <c r="C856" s="16"/>
    </row>
    <row r="857" spans="3:3">
      <c r="C857" s="16"/>
    </row>
    <row r="858" spans="3:3">
      <c r="C858" s="16"/>
    </row>
    <row r="859" spans="3:3">
      <c r="C859" s="16"/>
    </row>
    <row r="860" spans="3:3">
      <c r="C860" s="16"/>
    </row>
    <row r="861" spans="3:3">
      <c r="C861" s="16"/>
    </row>
    <row r="862" spans="3:3">
      <c r="C862" s="16"/>
    </row>
    <row r="863" spans="3:3">
      <c r="C863" s="16"/>
    </row>
    <row r="864" spans="3:3">
      <c r="C864" s="16"/>
    </row>
    <row r="865" spans="3:3">
      <c r="C865" s="16"/>
    </row>
    <row r="866" spans="3:3">
      <c r="C866" s="16"/>
    </row>
    <row r="867" spans="3:3">
      <c r="C867" s="16"/>
    </row>
    <row r="868" spans="3:3">
      <c r="C868" s="16"/>
    </row>
    <row r="869" spans="3:3">
      <c r="C869" s="16"/>
    </row>
    <row r="870" spans="3:3">
      <c r="C870" s="16"/>
    </row>
    <row r="871" spans="3:3">
      <c r="C871" s="16"/>
    </row>
    <row r="872" spans="3:3">
      <c r="C872" s="16"/>
    </row>
    <row r="873" spans="3:3">
      <c r="C873" s="16"/>
    </row>
    <row r="874" spans="3:3">
      <c r="C874" s="16"/>
    </row>
    <row r="875" spans="3:3">
      <c r="C875" s="16"/>
    </row>
    <row r="876" spans="3:3">
      <c r="C876" s="16"/>
    </row>
    <row r="877" spans="3:3">
      <c r="C877" s="16"/>
    </row>
    <row r="878" spans="3:3">
      <c r="C878" s="16"/>
    </row>
    <row r="879" spans="3:3">
      <c r="C879" s="16"/>
    </row>
    <row r="880" spans="3:3">
      <c r="C880" s="16"/>
    </row>
    <row r="881" spans="3:3">
      <c r="C881" s="16"/>
    </row>
    <row r="882" spans="3:3">
      <c r="C882" s="16"/>
    </row>
    <row r="883" spans="3:3">
      <c r="C883" s="16"/>
    </row>
    <row r="884" spans="3:3">
      <c r="C884" s="16"/>
    </row>
    <row r="885" spans="3:3">
      <c r="C885" s="16"/>
    </row>
    <row r="886" spans="3:3">
      <c r="C886" s="16"/>
    </row>
    <row r="887" spans="3:3">
      <c r="C887" s="16"/>
    </row>
    <row r="888" spans="3:3">
      <c r="C888" s="16"/>
    </row>
    <row r="889" spans="3:3">
      <c r="C889" s="16"/>
    </row>
    <row r="890" spans="3:3">
      <c r="C890" s="16"/>
    </row>
    <row r="891" spans="3:3">
      <c r="C891" s="16"/>
    </row>
    <row r="892" spans="3:3">
      <c r="C892" s="16"/>
    </row>
    <row r="893" spans="3:3">
      <c r="C893" s="16"/>
    </row>
    <row r="894" spans="3:3">
      <c r="C894" s="16"/>
    </row>
    <row r="895" spans="3:3">
      <c r="C895" s="16"/>
    </row>
    <row r="896" spans="3:3">
      <c r="C896" s="16"/>
    </row>
    <row r="897" spans="3:3">
      <c r="C897" s="16"/>
    </row>
    <row r="898" spans="3:3">
      <c r="C898" s="16"/>
    </row>
    <row r="899" spans="3:3">
      <c r="C899" s="16"/>
    </row>
    <row r="900" spans="3:3">
      <c r="C900" s="16"/>
    </row>
    <row r="901" spans="3:3">
      <c r="C901" s="16"/>
    </row>
    <row r="902" spans="3:3">
      <c r="C902" s="16"/>
    </row>
    <row r="903" spans="3:3">
      <c r="C903" s="16"/>
    </row>
    <row r="904" spans="3:3">
      <c r="C904" s="16"/>
    </row>
    <row r="905" spans="3:3">
      <c r="C905" s="16"/>
    </row>
    <row r="906" spans="3:3">
      <c r="C906" s="16"/>
    </row>
    <row r="907" spans="3:3">
      <c r="C907" s="16"/>
    </row>
    <row r="908" spans="3:3">
      <c r="C908" s="16"/>
    </row>
    <row r="909" spans="3:3">
      <c r="C909" s="16"/>
    </row>
    <row r="910" spans="3:3">
      <c r="C910" s="16"/>
    </row>
    <row r="911" spans="3:3">
      <c r="C911" s="16"/>
    </row>
    <row r="912" spans="3:3">
      <c r="C912" s="16"/>
    </row>
    <row r="913" spans="3:3">
      <c r="C913" s="16"/>
    </row>
    <row r="914" spans="3:3">
      <c r="C914" s="16"/>
    </row>
    <row r="915" spans="3:3">
      <c r="C915" s="16"/>
    </row>
    <row r="916" spans="3:3">
      <c r="C916" s="16"/>
    </row>
    <row r="917" spans="3:3">
      <c r="C917" s="16"/>
    </row>
    <row r="918" spans="3:3">
      <c r="C918" s="16"/>
    </row>
    <row r="919" spans="3:3">
      <c r="C919" s="16"/>
    </row>
    <row r="920" spans="3:3">
      <c r="C920" s="16"/>
    </row>
    <row r="921" spans="3:3">
      <c r="C921" s="16"/>
    </row>
    <row r="922" spans="3:3">
      <c r="C922" s="16"/>
    </row>
    <row r="923" spans="3:3">
      <c r="C923" s="16"/>
    </row>
    <row r="924" spans="3:3">
      <c r="C924" s="16"/>
    </row>
    <row r="925" spans="3:3">
      <c r="C925" s="16"/>
    </row>
    <row r="926" spans="3:3">
      <c r="C926" s="16"/>
    </row>
    <row r="927" spans="3:3">
      <c r="C927" s="16"/>
    </row>
    <row r="928" spans="3:3">
      <c r="C928" s="16"/>
    </row>
    <row r="929" spans="3:3">
      <c r="C929" s="16"/>
    </row>
    <row r="930" spans="3:3">
      <c r="C930" s="16"/>
    </row>
    <row r="931" spans="3:3">
      <c r="C931" s="16"/>
    </row>
    <row r="932" spans="3:3">
      <c r="C932" s="16"/>
    </row>
    <row r="933" spans="3:3">
      <c r="C933" s="16"/>
    </row>
    <row r="934" spans="3:3">
      <c r="C934" s="16"/>
    </row>
    <row r="935" spans="3:3">
      <c r="C935" s="16"/>
    </row>
    <row r="936" spans="3:3">
      <c r="C936" s="16"/>
    </row>
    <row r="937" spans="3:3">
      <c r="C937" s="16"/>
    </row>
    <row r="938" spans="3:3">
      <c r="C938" s="16"/>
    </row>
    <row r="939" spans="3:3">
      <c r="C939" s="16"/>
    </row>
    <row r="940" spans="3:3">
      <c r="C940" s="16"/>
    </row>
    <row r="941" spans="3:3">
      <c r="C941" s="16"/>
    </row>
    <row r="942" spans="3:3">
      <c r="C942" s="16"/>
    </row>
    <row r="943" spans="3:3">
      <c r="C943" s="16"/>
    </row>
    <row r="944" spans="3:3">
      <c r="C944" s="16"/>
    </row>
    <row r="945" spans="3:3">
      <c r="C945" s="16"/>
    </row>
    <row r="946" spans="3:3">
      <c r="C946" s="16"/>
    </row>
    <row r="947" spans="3:3">
      <c r="C947" s="16"/>
    </row>
    <row r="948" spans="3:3">
      <c r="C948" s="16"/>
    </row>
    <row r="949" spans="3:3">
      <c r="C949" s="16"/>
    </row>
    <row r="950" spans="3:3">
      <c r="C950" s="16"/>
    </row>
    <row r="951" spans="3:3">
      <c r="C951" s="16"/>
    </row>
    <row r="952" spans="3:3">
      <c r="C952" s="16"/>
    </row>
    <row r="953" spans="3:3">
      <c r="C953" s="16"/>
    </row>
    <row r="954" spans="3:3">
      <c r="C954" s="16"/>
    </row>
    <row r="955" spans="3:3">
      <c r="C955" s="16"/>
    </row>
    <row r="956" spans="3:3">
      <c r="C956" s="16"/>
    </row>
    <row r="957" spans="3:3">
      <c r="C957" s="16"/>
    </row>
    <row r="958" spans="3:3">
      <c r="C958" s="16"/>
    </row>
    <row r="959" spans="3:3">
      <c r="C959" s="16"/>
    </row>
    <row r="960" spans="3:3">
      <c r="C960" s="16"/>
    </row>
    <row r="961" spans="3:3">
      <c r="C961" s="16"/>
    </row>
    <row r="962" spans="3:3">
      <c r="C962" s="16"/>
    </row>
    <row r="963" spans="3:3">
      <c r="C963" s="16"/>
    </row>
    <row r="964" spans="3:3">
      <c r="C964" s="16"/>
    </row>
    <row r="965" spans="3:3">
      <c r="C965" s="16"/>
    </row>
    <row r="966" spans="3:3">
      <c r="C966" s="16"/>
    </row>
    <row r="967" spans="3:3">
      <c r="C967" s="16"/>
    </row>
    <row r="968" spans="3:3">
      <c r="C968" s="16"/>
    </row>
    <row r="969" spans="3:3">
      <c r="C969" s="16"/>
    </row>
    <row r="970" spans="3:3">
      <c r="C970" s="16"/>
    </row>
    <row r="971" spans="3:3">
      <c r="C971" s="16"/>
    </row>
    <row r="972" spans="3:3">
      <c r="C972" s="16"/>
    </row>
    <row r="973" spans="3:3">
      <c r="C973" s="16"/>
    </row>
    <row r="974" spans="3:3">
      <c r="C974" s="16"/>
    </row>
    <row r="975" spans="3:3">
      <c r="C975" s="16"/>
    </row>
    <row r="976" spans="3:3">
      <c r="C976" s="16"/>
    </row>
    <row r="977" spans="3:3">
      <c r="C977" s="16"/>
    </row>
    <row r="978" spans="3:3">
      <c r="C978" s="16"/>
    </row>
    <row r="979" spans="3:3">
      <c r="C979" s="16"/>
    </row>
    <row r="980" spans="3:3">
      <c r="C980" s="16"/>
    </row>
    <row r="981" spans="3:3">
      <c r="C981" s="16"/>
    </row>
    <row r="982" spans="3:3">
      <c r="C982" s="16"/>
    </row>
    <row r="983" spans="3:3">
      <c r="C983" s="16"/>
    </row>
    <row r="984" spans="3:3">
      <c r="C984" s="16"/>
    </row>
    <row r="985" spans="3:3">
      <c r="C985" s="16"/>
    </row>
    <row r="986" spans="3:3">
      <c r="C986" s="16"/>
    </row>
    <row r="987" spans="3:3">
      <c r="C987" s="16"/>
    </row>
    <row r="988" spans="3:3">
      <c r="C988" s="16"/>
    </row>
    <row r="989" spans="3:3">
      <c r="C989" s="16"/>
    </row>
    <row r="990" spans="3:3">
      <c r="C990" s="16"/>
    </row>
    <row r="991" spans="3:3">
      <c r="C991" s="16"/>
    </row>
    <row r="992" spans="3:3">
      <c r="C992" s="16"/>
    </row>
    <row r="993" spans="3:3">
      <c r="C993" s="16"/>
    </row>
    <row r="994" spans="3:3">
      <c r="C994" s="16"/>
    </row>
    <row r="995" spans="3:3">
      <c r="C995" s="16"/>
    </row>
    <row r="996" spans="3:3">
      <c r="C996" s="16"/>
    </row>
    <row r="997" spans="3:3">
      <c r="C997" s="16"/>
    </row>
    <row r="998" spans="3:3">
      <c r="C998" s="16"/>
    </row>
    <row r="999" spans="3:3">
      <c r="C999" s="16"/>
    </row>
    <row r="1000" spans="3:3">
      <c r="C1000" s="16"/>
    </row>
    <row r="1001" spans="3:3">
      <c r="C1001" s="16"/>
    </row>
    <row r="1002" spans="3:3">
      <c r="C1002" s="16"/>
    </row>
    <row r="1003" spans="3:3">
      <c r="C1003" s="16"/>
    </row>
    <row r="1004" spans="3:3">
      <c r="C1004" s="16"/>
    </row>
    <row r="1005" spans="3:3">
      <c r="C1005" s="16"/>
    </row>
    <row r="1006" spans="3:3">
      <c r="C1006" s="16"/>
    </row>
    <row r="1007" spans="3:3">
      <c r="C1007" s="16"/>
    </row>
    <row r="1008" spans="3:3">
      <c r="C1008" s="16"/>
    </row>
    <row r="1009" spans="3:3">
      <c r="C1009" s="16"/>
    </row>
    <row r="1010" spans="3:3">
      <c r="C1010" s="16"/>
    </row>
    <row r="1011" spans="3:3">
      <c r="C1011" s="16"/>
    </row>
    <row r="1012" spans="3:3">
      <c r="C1012" s="16"/>
    </row>
    <row r="1013" spans="3:3">
      <c r="C1013" s="16"/>
    </row>
    <row r="1014" spans="3:3">
      <c r="C1014" s="16"/>
    </row>
    <row r="1015" spans="3:3">
      <c r="C1015" s="16"/>
    </row>
    <row r="1016" spans="3:3">
      <c r="C1016" s="16"/>
    </row>
    <row r="1017" spans="3:3">
      <c r="C1017" s="16"/>
    </row>
    <row r="1018" spans="3:3">
      <c r="C1018" s="16"/>
    </row>
    <row r="1019" spans="3:3">
      <c r="C1019" s="16"/>
    </row>
    <row r="1020" spans="3:3">
      <c r="C1020" s="16"/>
    </row>
    <row r="1021" spans="3:3">
      <c r="C1021" s="16"/>
    </row>
    <row r="1022" spans="3:3">
      <c r="C1022" s="16"/>
    </row>
    <row r="1023" spans="3:3">
      <c r="C1023" s="16"/>
    </row>
    <row r="1024" spans="3:3">
      <c r="C1024" s="16"/>
    </row>
    <row r="1025" spans="3:3">
      <c r="C1025" s="16"/>
    </row>
    <row r="1026" spans="3:3">
      <c r="C1026" s="16"/>
    </row>
    <row r="1027" spans="3:3">
      <c r="C1027" s="16"/>
    </row>
    <row r="1028" spans="3:3">
      <c r="C1028" s="16"/>
    </row>
    <row r="1029" spans="3:3">
      <c r="C1029" s="16"/>
    </row>
    <row r="1030" spans="3:3">
      <c r="C1030" s="16"/>
    </row>
    <row r="1031" spans="3:3">
      <c r="C1031" s="16"/>
    </row>
    <row r="1032" spans="3:3">
      <c r="C1032" s="16"/>
    </row>
    <row r="1033" spans="3:3">
      <c r="C1033" s="16"/>
    </row>
    <row r="1034" spans="3:3">
      <c r="C1034" s="16"/>
    </row>
    <row r="1035" spans="3:3">
      <c r="C1035" s="16"/>
    </row>
    <row r="1036" spans="3:3">
      <c r="C1036" s="16"/>
    </row>
    <row r="1037" spans="3:3">
      <c r="C1037" s="16"/>
    </row>
    <row r="1038" spans="3:3">
      <c r="C1038" s="16"/>
    </row>
    <row r="1039" spans="3:3">
      <c r="C1039" s="16"/>
    </row>
    <row r="1040" spans="3:3">
      <c r="C1040" s="16"/>
    </row>
    <row r="1041" spans="3:3">
      <c r="C1041" s="16"/>
    </row>
    <row r="1042" spans="3:3">
      <c r="C1042" s="16"/>
    </row>
    <row r="1043" spans="3:3">
      <c r="C1043" s="16"/>
    </row>
    <row r="1044" spans="3:3">
      <c r="C1044" s="16"/>
    </row>
    <row r="1045" spans="3:3">
      <c r="C1045" s="16"/>
    </row>
    <row r="1046" spans="3:3">
      <c r="C1046" s="16"/>
    </row>
    <row r="1047" spans="3:3">
      <c r="C1047" s="16"/>
    </row>
    <row r="1048" spans="3:3">
      <c r="C1048" s="16"/>
    </row>
    <row r="1049" spans="3:3">
      <c r="C1049" s="16"/>
    </row>
    <row r="1050" spans="3:3">
      <c r="C1050" s="16"/>
    </row>
    <row r="1051" spans="3:3">
      <c r="C1051" s="16"/>
    </row>
    <row r="1052" spans="3:3">
      <c r="C1052" s="16"/>
    </row>
    <row r="1053" spans="3:3">
      <c r="C1053" s="16"/>
    </row>
    <row r="1054" spans="3:3">
      <c r="C1054" s="16"/>
    </row>
    <row r="1055" spans="3:3">
      <c r="C1055" s="16"/>
    </row>
    <row r="1056" spans="3:3">
      <c r="C1056" s="16"/>
    </row>
    <row r="1057" spans="3:3">
      <c r="C1057" s="16"/>
    </row>
    <row r="1058" spans="3:3">
      <c r="C1058" s="16"/>
    </row>
    <row r="1059" spans="3:3">
      <c r="C1059" s="16"/>
    </row>
    <row r="1060" spans="3:3">
      <c r="C1060" s="16"/>
    </row>
    <row r="1061" spans="3:3">
      <c r="C1061" s="16"/>
    </row>
    <row r="1062" spans="3:3">
      <c r="C1062" s="16"/>
    </row>
    <row r="1063" spans="3:3">
      <c r="C1063" s="16"/>
    </row>
    <row r="1064" spans="3:3">
      <c r="C1064" s="16"/>
    </row>
    <row r="1065" spans="3:3">
      <c r="C1065" s="16"/>
    </row>
    <row r="1066" spans="3:3">
      <c r="C1066" s="16"/>
    </row>
    <row r="1067" spans="3:3">
      <c r="C1067" s="16"/>
    </row>
    <row r="1068" spans="3:3">
      <c r="C1068" s="16"/>
    </row>
    <row r="1069" spans="3:3">
      <c r="C1069" s="16"/>
    </row>
    <row r="1070" spans="3:3">
      <c r="C1070" s="16"/>
    </row>
    <row r="1071" spans="3:3">
      <c r="C1071" s="16"/>
    </row>
    <row r="1072" spans="3:3">
      <c r="C1072" s="16"/>
    </row>
    <row r="1073" spans="3:3">
      <c r="C1073" s="16"/>
    </row>
    <row r="1074" spans="3:3">
      <c r="C1074" s="16"/>
    </row>
    <row r="1075" spans="3:3">
      <c r="C1075" s="16"/>
    </row>
    <row r="1076" spans="3:3">
      <c r="C1076" s="16"/>
    </row>
    <row r="1077" spans="3:3">
      <c r="C1077" s="16"/>
    </row>
    <row r="1078" spans="3:3">
      <c r="C1078" s="16"/>
    </row>
    <row r="1079" spans="3:3">
      <c r="C1079" s="16"/>
    </row>
    <row r="1080" spans="3:3">
      <c r="C1080" s="16"/>
    </row>
    <row r="1081" spans="3:3">
      <c r="C1081" s="16"/>
    </row>
    <row r="1082" spans="3:3">
      <c r="C1082" s="16"/>
    </row>
    <row r="1083" spans="3:3">
      <c r="C1083" s="16"/>
    </row>
    <row r="1084" spans="3:3">
      <c r="C1084" s="16"/>
    </row>
    <row r="1085" spans="3:3">
      <c r="C1085" s="16"/>
    </row>
    <row r="1086" spans="3:3">
      <c r="C1086" s="16"/>
    </row>
    <row r="1087" spans="3:3">
      <c r="C1087" s="16"/>
    </row>
    <row r="1088" spans="3:3">
      <c r="C1088" s="16"/>
    </row>
    <row r="1089" spans="3:3">
      <c r="C1089" s="16"/>
    </row>
    <row r="1090" spans="3:3">
      <c r="C1090" s="16"/>
    </row>
    <row r="1091" spans="3:3">
      <c r="C1091" s="16"/>
    </row>
    <row r="1092" spans="3:3">
      <c r="C1092" s="16"/>
    </row>
    <row r="1093" spans="3:3">
      <c r="C1093" s="16"/>
    </row>
    <row r="1094" spans="3:3">
      <c r="C1094" s="16"/>
    </row>
    <row r="1095" spans="3:3">
      <c r="C1095" s="16"/>
    </row>
    <row r="1096" spans="3:3">
      <c r="C1096" s="16"/>
    </row>
    <row r="1097" spans="3:3">
      <c r="C1097" s="16"/>
    </row>
    <row r="1098" spans="3:3">
      <c r="C1098" s="16"/>
    </row>
    <row r="1099" spans="3:3">
      <c r="C1099" s="16"/>
    </row>
    <row r="1100" spans="3:3">
      <c r="C1100" s="16"/>
    </row>
    <row r="1101" spans="3:3">
      <c r="C1101" s="16"/>
    </row>
    <row r="1102" spans="3:3">
      <c r="C1102" s="16"/>
    </row>
    <row r="1103" spans="3:3">
      <c r="C1103" s="16"/>
    </row>
    <row r="1104" spans="3:3">
      <c r="C1104" s="16"/>
    </row>
    <row r="1105" spans="3:3">
      <c r="C1105" s="16"/>
    </row>
    <row r="1106" spans="3:3">
      <c r="C1106" s="16"/>
    </row>
    <row r="1107" spans="3:3">
      <c r="C1107" s="16"/>
    </row>
    <row r="1108" spans="3:3">
      <c r="C1108" s="16"/>
    </row>
    <row r="1109" spans="3:3">
      <c r="C1109" s="16"/>
    </row>
    <row r="1110" spans="3:3">
      <c r="C1110" s="16"/>
    </row>
    <row r="1111" spans="3:3">
      <c r="C1111" s="16"/>
    </row>
    <row r="1112" spans="3:3">
      <c r="C1112" s="16"/>
    </row>
    <row r="1113" spans="3:3">
      <c r="C1113" s="16"/>
    </row>
    <row r="1114" spans="3:3">
      <c r="C1114" s="16"/>
    </row>
    <row r="1115" spans="3:3">
      <c r="C1115" s="16"/>
    </row>
    <row r="1116" spans="3:3">
      <c r="C1116" s="16"/>
    </row>
    <row r="1117" spans="3:3">
      <c r="C1117" s="16"/>
    </row>
    <row r="1118" spans="3:3">
      <c r="C1118" s="16"/>
    </row>
    <row r="1119" spans="3:3">
      <c r="C1119" s="16"/>
    </row>
    <row r="1120" spans="3:3">
      <c r="C1120" s="16"/>
    </row>
    <row r="1121" spans="3:3">
      <c r="C1121" s="16"/>
    </row>
    <row r="1122" spans="3:3">
      <c r="C1122" s="16"/>
    </row>
    <row r="1123" spans="3:3">
      <c r="C1123" s="16"/>
    </row>
    <row r="1124" spans="3:3">
      <c r="C1124" s="16"/>
    </row>
    <row r="1125" spans="3:3">
      <c r="C1125" s="16"/>
    </row>
    <row r="1126" spans="3:3">
      <c r="C1126" s="16"/>
    </row>
    <row r="1127" spans="3:3">
      <c r="C1127" s="16"/>
    </row>
    <row r="1128" spans="3:3">
      <c r="C1128" s="16"/>
    </row>
    <row r="1129" spans="3:3">
      <c r="C1129" s="16"/>
    </row>
    <row r="1130" spans="3:3">
      <c r="C1130" s="16"/>
    </row>
    <row r="1131" spans="3:3">
      <c r="C1131" s="16"/>
    </row>
    <row r="1132" spans="3:3">
      <c r="C1132" s="16"/>
    </row>
    <row r="1133" spans="3:3">
      <c r="C1133" s="16"/>
    </row>
    <row r="1134" spans="3:3">
      <c r="C1134" s="16"/>
    </row>
    <row r="1135" spans="3:3">
      <c r="C1135" s="16"/>
    </row>
    <row r="1136" spans="3:3">
      <c r="C1136" s="16"/>
    </row>
    <row r="1137" spans="3:3">
      <c r="C1137" s="16"/>
    </row>
    <row r="1138" spans="3:3">
      <c r="C1138" s="16"/>
    </row>
    <row r="1139" spans="3:3">
      <c r="C1139" s="16"/>
    </row>
    <row r="1140" spans="3:3">
      <c r="C1140" s="16"/>
    </row>
    <row r="1141" spans="3:3">
      <c r="C1141" s="16"/>
    </row>
    <row r="1142" spans="3:3">
      <c r="C1142" s="16"/>
    </row>
    <row r="1143" spans="3:3">
      <c r="C1143" s="16"/>
    </row>
    <row r="1144" spans="3:3">
      <c r="C1144" s="16"/>
    </row>
    <row r="1145" spans="3:3">
      <c r="C1145" s="16"/>
    </row>
    <row r="1146" spans="3:3">
      <c r="C1146" s="16"/>
    </row>
    <row r="1147" spans="3:3">
      <c r="C1147" s="16"/>
    </row>
    <row r="1148" spans="3:3">
      <c r="C1148" s="16"/>
    </row>
    <row r="1149" spans="3:3">
      <c r="C1149" s="16"/>
    </row>
    <row r="1150" spans="3:3">
      <c r="C1150" s="16"/>
    </row>
    <row r="1151" spans="3:3">
      <c r="C1151" s="16"/>
    </row>
    <row r="1152" spans="3:3">
      <c r="C1152" s="16"/>
    </row>
    <row r="1153" spans="3:3">
      <c r="C1153" s="16"/>
    </row>
    <row r="1154" spans="3:3">
      <c r="C1154" s="16"/>
    </row>
    <row r="1155" spans="3:3">
      <c r="C1155" s="16"/>
    </row>
    <row r="1156" spans="3:3">
      <c r="C1156" s="16"/>
    </row>
    <row r="1157" spans="3:3">
      <c r="C1157" s="16"/>
    </row>
    <row r="1158" spans="3:3">
      <c r="C1158" s="16"/>
    </row>
    <row r="1159" spans="3:3">
      <c r="C1159" s="16"/>
    </row>
    <row r="1160" spans="3:3">
      <c r="C1160" s="16"/>
    </row>
    <row r="1161" spans="3:3">
      <c r="C1161" s="16"/>
    </row>
    <row r="1162" spans="3:3">
      <c r="C1162" s="16"/>
    </row>
    <row r="1163" spans="3:3">
      <c r="C1163" s="16"/>
    </row>
    <row r="1164" spans="3:3">
      <c r="C1164" s="16"/>
    </row>
    <row r="1165" spans="3:3">
      <c r="C1165" s="16"/>
    </row>
    <row r="1166" spans="3:3">
      <c r="C1166" s="16"/>
    </row>
    <row r="1167" spans="3:3">
      <c r="C1167" s="16"/>
    </row>
    <row r="1168" spans="3:3">
      <c r="C1168" s="16"/>
    </row>
    <row r="1169" spans="3:3">
      <c r="C1169" s="16"/>
    </row>
    <row r="1170" spans="3:3">
      <c r="C1170" s="16"/>
    </row>
    <row r="1171" spans="3:3">
      <c r="C1171" s="16"/>
    </row>
    <row r="1172" spans="3:3">
      <c r="C1172" s="16"/>
    </row>
    <row r="1173" spans="3:3">
      <c r="C1173" s="16"/>
    </row>
    <row r="1174" spans="3:3">
      <c r="C1174" s="16"/>
    </row>
    <row r="1175" spans="3:3">
      <c r="C1175" s="16"/>
    </row>
    <row r="1176" spans="3:3">
      <c r="C1176" s="16"/>
    </row>
    <row r="1177" spans="3:3">
      <c r="C1177" s="16"/>
    </row>
    <row r="1178" spans="3:3">
      <c r="C1178" s="16"/>
    </row>
    <row r="1179" spans="3:3">
      <c r="C1179" s="16"/>
    </row>
    <row r="1180" spans="3:3">
      <c r="C1180" s="16"/>
    </row>
    <row r="1181" spans="3:3">
      <c r="C1181" s="16"/>
    </row>
    <row r="1182" spans="3:3">
      <c r="C1182" s="16"/>
    </row>
    <row r="1183" spans="3:3">
      <c r="C1183" s="16"/>
    </row>
    <row r="1184" spans="3:3">
      <c r="C1184" s="16"/>
    </row>
    <row r="1185" spans="3:3">
      <c r="C1185" s="16"/>
    </row>
    <row r="1186" spans="3:3">
      <c r="C1186" s="16"/>
    </row>
    <row r="1187" spans="3:3">
      <c r="C1187" s="16"/>
    </row>
    <row r="1188" spans="3:3">
      <c r="C1188" s="16"/>
    </row>
    <row r="1189" spans="3:3">
      <c r="C1189" s="16"/>
    </row>
    <row r="1190" spans="3:3">
      <c r="C1190" s="16"/>
    </row>
    <row r="1191" spans="3:3">
      <c r="C1191" s="16"/>
    </row>
    <row r="1192" spans="3:3">
      <c r="C1192" s="16"/>
    </row>
    <row r="1193" spans="3:3">
      <c r="C1193" s="16"/>
    </row>
    <row r="1194" spans="3:3">
      <c r="C1194" s="16"/>
    </row>
    <row r="1195" spans="3:3">
      <c r="C1195" s="16"/>
    </row>
    <row r="1196" spans="3:3">
      <c r="C1196" s="16"/>
    </row>
    <row r="1197" spans="3:3">
      <c r="C1197" s="16"/>
    </row>
    <row r="1198" spans="3:3">
      <c r="C1198" s="16"/>
    </row>
    <row r="1199" spans="3:3">
      <c r="C1199" s="16"/>
    </row>
    <row r="1200" spans="3:3">
      <c r="C1200" s="16"/>
    </row>
    <row r="1201" spans="3:3">
      <c r="C1201" s="16"/>
    </row>
    <row r="1202" spans="3:3">
      <c r="C1202" s="16"/>
    </row>
    <row r="1203" spans="3:3">
      <c r="C1203" s="16"/>
    </row>
    <row r="1204" spans="3:3">
      <c r="C1204" s="16"/>
    </row>
    <row r="1205" spans="3:3">
      <c r="C1205" s="16"/>
    </row>
    <row r="1206" spans="3:3">
      <c r="C1206" s="16"/>
    </row>
    <row r="1207" spans="3:3">
      <c r="C1207" s="16"/>
    </row>
    <row r="1208" spans="3:3">
      <c r="C1208" s="16"/>
    </row>
    <row r="1209" spans="3:3">
      <c r="C1209" s="16"/>
    </row>
    <row r="1210" spans="3:3">
      <c r="C1210" s="16"/>
    </row>
    <row r="1211" spans="3:3">
      <c r="C1211" s="16"/>
    </row>
    <row r="1212" spans="3:3">
      <c r="C1212" s="16"/>
    </row>
    <row r="1213" spans="3:3">
      <c r="C1213" s="16"/>
    </row>
    <row r="1214" spans="3:3">
      <c r="C1214" s="16"/>
    </row>
    <row r="1215" spans="3:3">
      <c r="C1215" s="16"/>
    </row>
    <row r="1216" spans="3:3">
      <c r="C1216" s="16"/>
    </row>
    <row r="1217" spans="3:3">
      <c r="C1217" s="16"/>
    </row>
    <row r="1218" spans="3:3">
      <c r="C1218" s="16"/>
    </row>
    <row r="1219" spans="3:3">
      <c r="C1219" s="16"/>
    </row>
    <row r="1220" spans="3:3">
      <c r="C1220" s="16"/>
    </row>
    <row r="1221" spans="3:3">
      <c r="C1221" s="16"/>
    </row>
    <row r="1222" spans="3:3">
      <c r="C1222" s="16"/>
    </row>
    <row r="1223" spans="3:3">
      <c r="C1223" s="16"/>
    </row>
    <row r="1224" spans="3:3">
      <c r="C1224" s="16"/>
    </row>
    <row r="1225" spans="3:3">
      <c r="C1225" s="16"/>
    </row>
    <row r="1226" spans="3:3">
      <c r="C1226" s="16"/>
    </row>
    <row r="1227" spans="3:3">
      <c r="C1227" s="16"/>
    </row>
    <row r="1228" spans="3:3">
      <c r="C1228" s="16"/>
    </row>
    <row r="1229" spans="3:3">
      <c r="C1229" s="16"/>
    </row>
    <row r="1230" spans="3:3">
      <c r="C1230" s="16"/>
    </row>
    <row r="1231" spans="3:3">
      <c r="C1231" s="16"/>
    </row>
    <row r="1232" spans="3:3">
      <c r="C1232" s="16"/>
    </row>
    <row r="1233" spans="3:3">
      <c r="C1233" s="16"/>
    </row>
    <row r="1234" spans="3:3">
      <c r="C1234" s="16"/>
    </row>
    <row r="1235" spans="3:3">
      <c r="C1235" s="16"/>
    </row>
    <row r="1236" spans="3:3">
      <c r="C1236" s="16"/>
    </row>
    <row r="1237" spans="3:3">
      <c r="C1237" s="16"/>
    </row>
    <row r="1238" spans="3:3">
      <c r="C1238" s="16"/>
    </row>
    <row r="1239" spans="3:3">
      <c r="C1239" s="16"/>
    </row>
    <row r="1240" spans="3:3">
      <c r="C1240" s="16"/>
    </row>
    <row r="1241" spans="3:3">
      <c r="C1241" s="16"/>
    </row>
    <row r="1242" spans="3:3">
      <c r="C1242" s="16"/>
    </row>
    <row r="1243" spans="3:3">
      <c r="C1243" s="16"/>
    </row>
    <row r="1244" spans="3:3">
      <c r="C1244" s="16"/>
    </row>
    <row r="1245" spans="3:3">
      <c r="C1245" s="16"/>
    </row>
    <row r="1246" spans="3:3">
      <c r="C1246" s="16"/>
    </row>
    <row r="1247" spans="3:3">
      <c r="C1247" s="16"/>
    </row>
    <row r="1248" spans="3:3">
      <c r="C1248" s="16"/>
    </row>
    <row r="1249" spans="3:3">
      <c r="C1249" s="16"/>
    </row>
    <row r="1250" spans="3:3">
      <c r="C1250" s="16"/>
    </row>
    <row r="1251" spans="3:3">
      <c r="C1251" s="16"/>
    </row>
    <row r="1252" spans="3:3">
      <c r="C1252" s="16"/>
    </row>
    <row r="1253" spans="3:3">
      <c r="C1253" s="16"/>
    </row>
    <row r="1254" spans="3:3">
      <c r="C1254" s="16"/>
    </row>
    <row r="1255" spans="3:3">
      <c r="C1255" s="16"/>
    </row>
    <row r="1256" spans="3:3">
      <c r="C1256" s="16"/>
    </row>
    <row r="1257" spans="3:3">
      <c r="C1257" s="16"/>
    </row>
    <row r="1258" spans="3:3">
      <c r="C1258" s="16"/>
    </row>
    <row r="1259" spans="3:3">
      <c r="C1259" s="16"/>
    </row>
    <row r="1260" spans="3:3">
      <c r="C1260" s="16"/>
    </row>
    <row r="1261" spans="3:3">
      <c r="C1261" s="16"/>
    </row>
    <row r="1262" spans="3:3">
      <c r="C1262" s="16"/>
    </row>
    <row r="1263" spans="3:3">
      <c r="C1263" s="16"/>
    </row>
    <row r="1264" spans="3:3">
      <c r="C1264" s="16"/>
    </row>
    <row r="1265" spans="3:3">
      <c r="C1265" s="16"/>
    </row>
    <row r="1266" spans="3:3">
      <c r="C1266" s="16"/>
    </row>
    <row r="1267" spans="3:3">
      <c r="C1267" s="16"/>
    </row>
    <row r="1268" spans="3:3">
      <c r="C1268" s="16"/>
    </row>
    <row r="1269" spans="3:3">
      <c r="C1269" s="16"/>
    </row>
    <row r="1270" spans="3:3">
      <c r="C1270" s="16"/>
    </row>
    <row r="1271" spans="3:3">
      <c r="C1271" s="16"/>
    </row>
    <row r="1272" spans="3:3">
      <c r="C1272" s="16"/>
    </row>
    <row r="1273" spans="3:3">
      <c r="C1273" s="16"/>
    </row>
    <row r="1274" spans="3:3">
      <c r="C1274" s="16"/>
    </row>
    <row r="1275" spans="3:3">
      <c r="C1275" s="16"/>
    </row>
    <row r="1276" spans="3:3">
      <c r="C1276" s="16"/>
    </row>
    <row r="1277" spans="3:3">
      <c r="C1277" s="16"/>
    </row>
    <row r="1278" spans="3:3">
      <c r="C1278" s="16"/>
    </row>
    <row r="1279" spans="3:3">
      <c r="C1279" s="16"/>
    </row>
    <row r="1280" spans="3:3">
      <c r="C1280" s="16"/>
    </row>
    <row r="1281" spans="3:3">
      <c r="C1281" s="16"/>
    </row>
    <row r="1282" spans="3:3">
      <c r="C1282" s="16"/>
    </row>
    <row r="1283" spans="3:3">
      <c r="C1283" s="16"/>
    </row>
    <row r="1284" spans="3:3">
      <c r="C1284" s="16"/>
    </row>
    <row r="1285" spans="3:3">
      <c r="C1285" s="16"/>
    </row>
    <row r="1286" spans="3:3">
      <c r="C1286" s="16"/>
    </row>
    <row r="1287" spans="3:3">
      <c r="C1287" s="16"/>
    </row>
    <row r="1288" spans="3:3">
      <c r="C1288" s="16"/>
    </row>
    <row r="1289" spans="3:3">
      <c r="C1289" s="16"/>
    </row>
    <row r="1290" spans="3:3">
      <c r="C1290" s="16"/>
    </row>
    <row r="1291" spans="3:3">
      <c r="C1291" s="16"/>
    </row>
    <row r="1292" spans="3:3">
      <c r="C1292" s="16"/>
    </row>
    <row r="1293" spans="3:3">
      <c r="C1293" s="16"/>
    </row>
    <row r="1294" spans="3:3">
      <c r="C1294" s="16"/>
    </row>
    <row r="1295" spans="3:3">
      <c r="C1295" s="16"/>
    </row>
    <row r="1296" spans="3:3">
      <c r="C1296" s="16"/>
    </row>
    <row r="1297" spans="3:3">
      <c r="C1297" s="16"/>
    </row>
    <row r="1298" spans="3:3">
      <c r="C1298" s="16"/>
    </row>
    <row r="1299" spans="3:3">
      <c r="C1299" s="16"/>
    </row>
    <row r="1300" spans="3:3">
      <c r="C1300" s="16"/>
    </row>
    <row r="1301" spans="3:3">
      <c r="C1301" s="16"/>
    </row>
    <row r="1302" spans="3:3">
      <c r="C1302" s="16"/>
    </row>
    <row r="1303" spans="3:3">
      <c r="C1303" s="16"/>
    </row>
    <row r="1304" spans="3:3">
      <c r="C1304" s="16"/>
    </row>
    <row r="1305" spans="3:3">
      <c r="C1305" s="16"/>
    </row>
    <row r="1306" spans="3:3">
      <c r="C1306" s="16"/>
    </row>
    <row r="1307" spans="3:3">
      <c r="C1307" s="16"/>
    </row>
    <row r="1308" spans="3:3">
      <c r="C1308" s="16"/>
    </row>
    <row r="1309" spans="3:3">
      <c r="C1309" s="16"/>
    </row>
    <row r="1310" spans="3:3">
      <c r="C1310" s="16"/>
    </row>
    <row r="1311" spans="3:3">
      <c r="C1311" s="16"/>
    </row>
    <row r="1312" spans="3:3">
      <c r="C1312" s="16"/>
    </row>
    <row r="1313" spans="3:3">
      <c r="C1313" s="16"/>
    </row>
    <row r="1314" spans="3:3">
      <c r="C1314" s="16"/>
    </row>
    <row r="1315" spans="3:3">
      <c r="C1315" s="16"/>
    </row>
    <row r="1316" spans="3:3">
      <c r="C1316" s="16"/>
    </row>
    <row r="1317" spans="3:3">
      <c r="C1317" s="16"/>
    </row>
    <row r="1318" spans="3:3">
      <c r="C1318" s="16"/>
    </row>
    <row r="1319" spans="3:3">
      <c r="C1319" s="16"/>
    </row>
    <row r="1320" spans="3:3">
      <c r="C1320" s="16"/>
    </row>
    <row r="1321" spans="3:3">
      <c r="C1321" s="16"/>
    </row>
    <row r="1322" spans="3:3">
      <c r="C1322" s="16"/>
    </row>
    <row r="1323" spans="3:3">
      <c r="C1323" s="16"/>
    </row>
    <row r="1324" spans="3:3">
      <c r="C1324" s="16"/>
    </row>
    <row r="1325" spans="3:3">
      <c r="C1325" s="16"/>
    </row>
    <row r="1326" spans="3:3">
      <c r="C1326" s="16"/>
    </row>
    <row r="1327" spans="3:3">
      <c r="C1327" s="16"/>
    </row>
    <row r="1328" spans="3:3">
      <c r="C1328" s="16"/>
    </row>
    <row r="1329" spans="3:3">
      <c r="C1329" s="16"/>
    </row>
    <row r="1330" spans="3:3">
      <c r="C1330" s="16"/>
    </row>
    <row r="1331" spans="3:3">
      <c r="C1331" s="16"/>
    </row>
    <row r="1332" spans="3:3">
      <c r="C1332" s="16"/>
    </row>
    <row r="1333" spans="3:3">
      <c r="C1333" s="16"/>
    </row>
    <row r="1334" spans="3:3">
      <c r="C1334" s="16"/>
    </row>
    <row r="1335" spans="3:3">
      <c r="C1335" s="16"/>
    </row>
    <row r="1336" spans="3:3">
      <c r="C1336" s="16"/>
    </row>
    <row r="1337" spans="3:3">
      <c r="C1337" s="16"/>
    </row>
    <row r="1338" spans="3:3">
      <c r="C1338" s="16"/>
    </row>
    <row r="1339" spans="3:3">
      <c r="C1339" s="16"/>
    </row>
    <row r="1340" spans="3:3">
      <c r="C1340" s="16"/>
    </row>
    <row r="1341" spans="3:3">
      <c r="C1341" s="16"/>
    </row>
    <row r="1342" spans="3:3">
      <c r="C1342" s="16"/>
    </row>
    <row r="1343" spans="3:3">
      <c r="C1343" s="16"/>
    </row>
    <row r="1344" spans="3:3">
      <c r="C1344" s="16"/>
    </row>
    <row r="1345" spans="3:3">
      <c r="C1345" s="16"/>
    </row>
    <row r="1346" spans="3:3">
      <c r="C1346" s="16"/>
    </row>
    <row r="1347" spans="3:3">
      <c r="C1347" s="16"/>
    </row>
    <row r="1348" spans="3:3">
      <c r="C1348" s="16"/>
    </row>
    <row r="1349" spans="3:3">
      <c r="C1349" s="16"/>
    </row>
    <row r="1350" spans="3:3">
      <c r="C1350" s="16"/>
    </row>
    <row r="1351" spans="3:3">
      <c r="C1351" s="16"/>
    </row>
    <row r="1352" spans="3:3">
      <c r="C1352" s="16"/>
    </row>
    <row r="1353" spans="3:3">
      <c r="C1353" s="16"/>
    </row>
    <row r="1354" spans="3:3">
      <c r="C1354" s="16"/>
    </row>
    <row r="1355" spans="3:3">
      <c r="C1355" s="16"/>
    </row>
    <row r="1356" spans="3:3">
      <c r="C1356" s="16"/>
    </row>
    <row r="1357" spans="3:3">
      <c r="C1357" s="16"/>
    </row>
    <row r="1358" spans="3:3">
      <c r="C1358" s="16"/>
    </row>
    <row r="1359" spans="3:3">
      <c r="C1359" s="16"/>
    </row>
    <row r="1360" spans="3:3">
      <c r="C1360" s="16"/>
    </row>
    <row r="1361" spans="3:3">
      <c r="C1361" s="16"/>
    </row>
    <row r="1362" spans="3:3">
      <c r="C1362" s="16"/>
    </row>
    <row r="1363" spans="3:3">
      <c r="C1363" s="16"/>
    </row>
    <row r="1364" spans="3:3">
      <c r="C1364" s="16"/>
    </row>
    <row r="1365" spans="3:3">
      <c r="C1365" s="16"/>
    </row>
    <row r="1366" spans="3:3">
      <c r="C1366" s="16"/>
    </row>
    <row r="1367" spans="3:3">
      <c r="C1367" s="16"/>
    </row>
    <row r="1368" spans="3:3">
      <c r="C1368" s="16"/>
    </row>
    <row r="1369" spans="3:3">
      <c r="C1369" s="16"/>
    </row>
    <row r="1370" spans="3:3">
      <c r="C1370" s="16"/>
    </row>
    <row r="1371" spans="3:3">
      <c r="C1371" s="16"/>
    </row>
    <row r="1372" spans="3:3">
      <c r="C1372" s="16"/>
    </row>
    <row r="1373" spans="3:3">
      <c r="C1373" s="16"/>
    </row>
    <row r="1374" spans="3:3">
      <c r="C1374" s="16"/>
    </row>
    <row r="1375" spans="3:3">
      <c r="C1375" s="16"/>
    </row>
    <row r="1376" spans="3:3">
      <c r="C1376" s="16"/>
    </row>
    <row r="1377" spans="3:3">
      <c r="C1377" s="16"/>
    </row>
    <row r="1378" spans="3:3">
      <c r="C1378" s="16"/>
    </row>
    <row r="1379" spans="3:3">
      <c r="C1379" s="16"/>
    </row>
    <row r="1380" spans="3:3">
      <c r="C1380" s="16"/>
    </row>
    <row r="1381" spans="3:3">
      <c r="C1381" s="16"/>
    </row>
    <row r="1382" spans="3:3">
      <c r="C1382" s="16"/>
    </row>
    <row r="1383" spans="3:3">
      <c r="C1383" s="16"/>
    </row>
    <row r="1384" spans="3:3">
      <c r="C1384" s="16"/>
    </row>
    <row r="1385" spans="3:3">
      <c r="C1385" s="16"/>
    </row>
    <row r="1386" spans="3:3">
      <c r="C1386" s="16"/>
    </row>
    <row r="1387" spans="3:3">
      <c r="C1387" s="16"/>
    </row>
    <row r="1388" spans="3:3">
      <c r="C1388" s="16"/>
    </row>
    <row r="1389" spans="3:3">
      <c r="C1389" s="16"/>
    </row>
    <row r="1390" spans="3:3">
      <c r="C1390" s="16"/>
    </row>
    <row r="1391" spans="3:3">
      <c r="C1391" s="16"/>
    </row>
    <row r="1392" spans="3:3">
      <c r="C1392" s="16"/>
    </row>
    <row r="1393" spans="3:3">
      <c r="C1393" s="16"/>
    </row>
    <row r="1394" spans="3:3">
      <c r="C1394" s="16"/>
    </row>
    <row r="1395" spans="3:3">
      <c r="C1395" s="16"/>
    </row>
    <row r="1396" spans="3:3">
      <c r="C1396" s="16"/>
    </row>
    <row r="1397" spans="3:3">
      <c r="C1397" s="16"/>
    </row>
  </sheetData>
  <phoneticPr fontId="1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topLeftCell="B1" zoomScaleNormal="100" workbookViewId="0">
      <pane ySplit="2" topLeftCell="A3" activePane="bottomLeft" state="frozen"/>
      <selection sqref="A1:Z10696"/>
      <selection pane="bottomLeft" activeCell="A3" sqref="A3:G3"/>
    </sheetView>
  </sheetViews>
  <sheetFormatPr defaultRowHeight="14.5"/>
  <cols>
    <col min="1" max="1" width="52.54296875" bestFit="1" customWidth="1"/>
    <col min="2" max="2" width="39" style="4" bestFit="1" customWidth="1"/>
    <col min="3" max="3" width="15.7265625" style="4" bestFit="1" customWidth="1"/>
    <col min="4" max="4" width="9.7265625" bestFit="1" customWidth="1"/>
    <col min="5" max="5" width="24.1796875" bestFit="1" customWidth="1"/>
    <col min="6" max="6" width="18.7265625" bestFit="1" customWidth="1"/>
    <col min="7" max="7" width="17.54296875" bestFit="1" customWidth="1"/>
    <col min="8" max="8" width="10" bestFit="1" customWidth="1"/>
    <col min="9" max="9" width="9.7265625" bestFit="1" customWidth="1"/>
  </cols>
  <sheetData>
    <row r="1" spans="1:9">
      <c r="B1" s="5">
        <v>1</v>
      </c>
      <c r="C1" s="5">
        <v>2</v>
      </c>
      <c r="D1" s="5">
        <v>3</v>
      </c>
      <c r="E1">
        <v>4</v>
      </c>
      <c r="F1" s="5">
        <v>5</v>
      </c>
      <c r="G1">
        <v>6</v>
      </c>
      <c r="H1" s="5">
        <v>7</v>
      </c>
      <c r="I1">
        <v>8</v>
      </c>
    </row>
    <row r="2" spans="1:9">
      <c r="A2" s="13" t="s">
        <v>15</v>
      </c>
      <c r="B2" s="13" t="s">
        <v>22</v>
      </c>
      <c r="C2" s="13" t="s">
        <v>24</v>
      </c>
      <c r="D2" s="13" t="s">
        <v>27</v>
      </c>
      <c r="E2" s="13" t="s">
        <v>28</v>
      </c>
      <c r="F2" s="13" t="s">
        <v>29</v>
      </c>
      <c r="G2" s="13" t="s">
        <v>30</v>
      </c>
      <c r="H2" s="13" t="s">
        <v>31</v>
      </c>
      <c r="I2" s="13" t="s">
        <v>32</v>
      </c>
    </row>
    <row r="3" spans="1:9">
      <c r="A3" s="5" t="s">
        <v>26</v>
      </c>
      <c r="B3" s="5" t="s">
        <v>23</v>
      </c>
      <c r="C3" s="5" t="s">
        <v>25</v>
      </c>
      <c r="D3" s="5" t="s">
        <v>25</v>
      </c>
      <c r="E3" s="5" t="s">
        <v>33</v>
      </c>
      <c r="F3" s="5" t="s">
        <v>33</v>
      </c>
      <c r="G3" s="5" t="s">
        <v>33</v>
      </c>
      <c r="H3" s="5"/>
      <c r="I3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1"/>
  <sheetViews>
    <sheetView tabSelected="1" zoomScaleNormal="100" workbookViewId="0">
      <pane ySplit="1" topLeftCell="A2" activePane="bottomLeft" state="frozen"/>
      <selection sqref="A1:Z10696"/>
      <selection pane="bottomLeft" activeCell="C8" sqref="C8"/>
    </sheetView>
  </sheetViews>
  <sheetFormatPr defaultColWidth="24.7265625" defaultRowHeight="14.5"/>
  <cols>
    <col min="1" max="1" width="31.1796875" bestFit="1" customWidth="1"/>
    <col min="2" max="2" width="19.26953125" bestFit="1" customWidth="1"/>
    <col min="3" max="3" width="15.7265625" style="15" bestFit="1" customWidth="1"/>
    <col min="4" max="4" width="14" bestFit="1" customWidth="1"/>
    <col min="5" max="5" width="12.81640625" bestFit="1" customWidth="1"/>
    <col min="6" max="6" width="4.54296875" bestFit="1" customWidth="1"/>
    <col min="7" max="7" width="14" bestFit="1" customWidth="1"/>
    <col min="8" max="8" width="27" bestFit="1" customWidth="1"/>
    <col min="9" max="9" width="7.54296875" bestFit="1" customWidth="1"/>
  </cols>
  <sheetData>
    <row r="1" spans="1:12">
      <c r="A1" s="5"/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/>
      <c r="K1" s="5"/>
    </row>
    <row r="2" spans="1:12" s="13" customFormat="1">
      <c r="A2" s="13" t="s">
        <v>15</v>
      </c>
      <c r="B2" s="13" t="s">
        <v>22</v>
      </c>
      <c r="C2" s="13" t="s">
        <v>24</v>
      </c>
      <c r="D2" s="13" t="s">
        <v>27</v>
      </c>
      <c r="E2" s="13" t="s">
        <v>28</v>
      </c>
      <c r="F2" s="13" t="s">
        <v>29</v>
      </c>
      <c r="G2" s="13" t="s">
        <v>30</v>
      </c>
      <c r="H2" s="13" t="s">
        <v>31</v>
      </c>
      <c r="I2" s="13" t="s">
        <v>32</v>
      </c>
      <c r="J2" s="13" t="s">
        <v>37</v>
      </c>
      <c r="K2" s="13" t="s">
        <v>38</v>
      </c>
      <c r="L2" s="22"/>
    </row>
    <row r="3" spans="1:12">
      <c r="A3" s="5" t="s">
        <v>26</v>
      </c>
      <c r="B3" s="5" t="s">
        <v>23</v>
      </c>
      <c r="C3" s="23" t="s">
        <v>25</v>
      </c>
      <c r="D3" s="5" t="s">
        <v>25</v>
      </c>
      <c r="E3" s="5" t="s">
        <v>33</v>
      </c>
      <c r="F3" s="5" t="s">
        <v>33</v>
      </c>
      <c r="G3" s="5" t="s">
        <v>33</v>
      </c>
      <c r="H3" s="5"/>
      <c r="I3" s="5"/>
      <c r="J3" s="5" t="s">
        <v>35</v>
      </c>
      <c r="K3" s="5" t="s">
        <v>36</v>
      </c>
    </row>
    <row r="6" spans="1:12" ht="40">
      <c r="A6" s="26" t="s">
        <v>15</v>
      </c>
      <c r="B6" s="26" t="s">
        <v>43</v>
      </c>
      <c r="C6" s="26" t="s">
        <v>44</v>
      </c>
      <c r="D6" s="26" t="s">
        <v>45</v>
      </c>
      <c r="E6" s="26" t="s">
        <v>46</v>
      </c>
      <c r="F6" s="26" t="s">
        <v>47</v>
      </c>
      <c r="G6" s="26" t="s">
        <v>48</v>
      </c>
      <c r="H6" s="26" t="s">
        <v>49</v>
      </c>
      <c r="I6" s="26" t="s">
        <v>50</v>
      </c>
      <c r="J6" s="26" t="s">
        <v>37</v>
      </c>
      <c r="K6" s="26" t="s">
        <v>38</v>
      </c>
    </row>
    <row r="7" spans="1:12">
      <c r="A7" s="27" t="s">
        <v>51</v>
      </c>
      <c r="B7" s="27" t="s">
        <v>52</v>
      </c>
      <c r="C7" s="27" t="s">
        <v>53</v>
      </c>
      <c r="D7" s="27" t="s">
        <v>53</v>
      </c>
      <c r="E7" s="27" t="s">
        <v>33</v>
      </c>
      <c r="F7" s="27" t="s">
        <v>33</v>
      </c>
      <c r="G7" s="27" t="s">
        <v>33</v>
      </c>
      <c r="H7" s="28"/>
      <c r="I7" s="28"/>
      <c r="J7" s="27" t="s">
        <v>35</v>
      </c>
      <c r="K7" s="27" t="s">
        <v>36</v>
      </c>
    </row>
    <row r="8" spans="1:12">
      <c r="A8" s="27" t="s">
        <v>26</v>
      </c>
      <c r="B8" s="27" t="s">
        <v>23</v>
      </c>
      <c r="C8" s="27" t="s">
        <v>25</v>
      </c>
      <c r="D8" s="27" t="s">
        <v>25</v>
      </c>
      <c r="E8" s="27" t="s">
        <v>33</v>
      </c>
      <c r="F8" s="27" t="s">
        <v>33</v>
      </c>
      <c r="G8" s="27" t="s">
        <v>33</v>
      </c>
      <c r="H8" s="28"/>
      <c r="I8" s="28"/>
      <c r="J8" s="27" t="s">
        <v>35</v>
      </c>
      <c r="K8" s="27" t="s">
        <v>36</v>
      </c>
    </row>
    <row r="9" spans="1:12">
      <c r="A9" s="27" t="s">
        <v>54</v>
      </c>
      <c r="B9" s="27" t="s">
        <v>55</v>
      </c>
      <c r="C9" s="27" t="s">
        <v>56</v>
      </c>
      <c r="D9" s="27" t="s">
        <v>56</v>
      </c>
      <c r="E9" s="27" t="s">
        <v>33</v>
      </c>
      <c r="F9" s="27" t="s">
        <v>33</v>
      </c>
      <c r="G9" s="27" t="s">
        <v>33</v>
      </c>
      <c r="H9" s="28"/>
      <c r="I9" s="28"/>
      <c r="J9" s="27" t="s">
        <v>35</v>
      </c>
      <c r="K9" s="27" t="s">
        <v>36</v>
      </c>
    </row>
    <row r="10" spans="1:12">
      <c r="A10" s="27" t="s">
        <v>57</v>
      </c>
      <c r="B10" s="27" t="s">
        <v>58</v>
      </c>
      <c r="C10" s="27" t="s">
        <v>59</v>
      </c>
      <c r="D10" s="27" t="s">
        <v>59</v>
      </c>
      <c r="E10" s="27" t="s">
        <v>33</v>
      </c>
      <c r="F10" s="27" t="s">
        <v>33</v>
      </c>
      <c r="G10" s="27" t="s">
        <v>33</v>
      </c>
      <c r="H10" s="28"/>
      <c r="I10" s="28"/>
      <c r="J10" s="27" t="s">
        <v>35</v>
      </c>
      <c r="K10" s="27" t="s">
        <v>36</v>
      </c>
    </row>
    <row r="11" spans="1:12" ht="20">
      <c r="A11" s="27" t="s">
        <v>60</v>
      </c>
      <c r="B11" s="27" t="s">
        <v>61</v>
      </c>
      <c r="C11" s="27" t="s">
        <v>62</v>
      </c>
      <c r="D11" s="27" t="s">
        <v>62</v>
      </c>
      <c r="E11" s="27" t="s">
        <v>33</v>
      </c>
      <c r="F11" s="27" t="s">
        <v>33</v>
      </c>
      <c r="G11" s="27" t="s">
        <v>33</v>
      </c>
      <c r="H11" s="28"/>
      <c r="I11" s="28"/>
      <c r="J11" s="27" t="s">
        <v>35</v>
      </c>
      <c r="K11" s="27" t="s">
        <v>36</v>
      </c>
    </row>
    <row r="12" spans="1:12">
      <c r="A12" s="27" t="s">
        <v>63</v>
      </c>
      <c r="B12" s="27" t="s">
        <v>64</v>
      </c>
      <c r="C12" s="27" t="s">
        <v>65</v>
      </c>
      <c r="D12" s="27" t="s">
        <v>65</v>
      </c>
      <c r="E12" s="27" t="s">
        <v>33</v>
      </c>
      <c r="F12" s="27" t="s">
        <v>33</v>
      </c>
      <c r="G12" s="27" t="s">
        <v>33</v>
      </c>
      <c r="H12" s="28"/>
      <c r="I12" s="28"/>
      <c r="J12" s="27" t="s">
        <v>35</v>
      </c>
      <c r="K12" s="27" t="s">
        <v>36</v>
      </c>
    </row>
    <row r="13" spans="1:12">
      <c r="A13" s="27" t="s">
        <v>66</v>
      </c>
      <c r="B13" s="27" t="s">
        <v>67</v>
      </c>
      <c r="C13" s="27" t="s">
        <v>68</v>
      </c>
      <c r="D13" s="27" t="s">
        <v>68</v>
      </c>
      <c r="E13" s="27" t="s">
        <v>33</v>
      </c>
      <c r="F13" s="27" t="s">
        <v>33</v>
      </c>
      <c r="G13" s="28"/>
      <c r="H13" s="28"/>
      <c r="I13" s="28"/>
      <c r="J13" s="27" t="s">
        <v>35</v>
      </c>
      <c r="K13" s="27" t="s">
        <v>36</v>
      </c>
    </row>
    <row r="14" spans="1:12">
      <c r="A14" s="27" t="s">
        <v>69</v>
      </c>
      <c r="B14" s="27" t="s">
        <v>67</v>
      </c>
      <c r="C14" s="27" t="s">
        <v>53</v>
      </c>
      <c r="D14" s="27" t="s">
        <v>53</v>
      </c>
      <c r="E14" s="27" t="s">
        <v>33</v>
      </c>
      <c r="F14" s="27" t="s">
        <v>33</v>
      </c>
      <c r="G14" s="27" t="s">
        <v>33</v>
      </c>
      <c r="H14" s="28"/>
      <c r="I14" s="28"/>
      <c r="J14" s="27" t="s">
        <v>70</v>
      </c>
      <c r="K14" s="27" t="s">
        <v>36</v>
      </c>
    </row>
    <row r="15" spans="1:12">
      <c r="A15" s="27" t="s">
        <v>71</v>
      </c>
      <c r="B15" s="27" t="s">
        <v>72</v>
      </c>
      <c r="C15" s="27" t="s">
        <v>73</v>
      </c>
      <c r="D15" s="27" t="s">
        <v>73</v>
      </c>
      <c r="E15" s="27" t="s">
        <v>33</v>
      </c>
      <c r="F15" s="27" t="s">
        <v>33</v>
      </c>
      <c r="G15" s="27" t="s">
        <v>33</v>
      </c>
      <c r="H15" s="28"/>
      <c r="I15" s="28"/>
      <c r="J15" s="27" t="s">
        <v>35</v>
      </c>
      <c r="K15" s="27" t="s">
        <v>36</v>
      </c>
    </row>
    <row r="16" spans="1:12" ht="20">
      <c r="A16" s="27" t="s">
        <v>74</v>
      </c>
      <c r="B16" s="27" t="s">
        <v>75</v>
      </c>
      <c r="C16" s="27" t="s">
        <v>76</v>
      </c>
      <c r="D16" s="27" t="s">
        <v>76</v>
      </c>
      <c r="E16" s="27" t="s">
        <v>33</v>
      </c>
      <c r="F16" s="27" t="s">
        <v>33</v>
      </c>
      <c r="G16" s="27" t="s">
        <v>33</v>
      </c>
      <c r="H16" s="28"/>
      <c r="I16" s="28"/>
      <c r="J16" s="27" t="s">
        <v>35</v>
      </c>
      <c r="K16" s="27" t="s">
        <v>36</v>
      </c>
    </row>
    <row r="17" spans="1:11">
      <c r="A17" s="27" t="s">
        <v>77</v>
      </c>
      <c r="B17" s="27" t="s">
        <v>78</v>
      </c>
      <c r="C17" s="27" t="s">
        <v>79</v>
      </c>
      <c r="D17" s="27" t="s">
        <v>79</v>
      </c>
      <c r="E17" s="27" t="s">
        <v>33</v>
      </c>
      <c r="F17" s="27" t="s">
        <v>33</v>
      </c>
      <c r="G17" s="27" t="s">
        <v>33</v>
      </c>
      <c r="H17" s="28"/>
      <c r="I17" s="28"/>
      <c r="J17" s="27" t="s">
        <v>35</v>
      </c>
      <c r="K17" s="27" t="s">
        <v>36</v>
      </c>
    </row>
    <row r="18" spans="1:11">
      <c r="A18" s="27" t="s">
        <v>80</v>
      </c>
      <c r="B18" s="27" t="s">
        <v>81</v>
      </c>
      <c r="C18" s="27" t="s">
        <v>82</v>
      </c>
      <c r="D18" s="27" t="s">
        <v>82</v>
      </c>
      <c r="E18" s="27" t="s">
        <v>33</v>
      </c>
      <c r="F18" s="27" t="s">
        <v>33</v>
      </c>
      <c r="G18" s="27" t="s">
        <v>33</v>
      </c>
      <c r="H18" s="28"/>
      <c r="I18" s="28"/>
      <c r="J18" s="27" t="s">
        <v>35</v>
      </c>
      <c r="K18" s="27" t="s">
        <v>36</v>
      </c>
    </row>
    <row r="19" spans="1:11">
      <c r="A19" s="27" t="s">
        <v>83</v>
      </c>
      <c r="B19" s="27" t="s">
        <v>84</v>
      </c>
      <c r="C19" s="27" t="s">
        <v>85</v>
      </c>
      <c r="D19" s="27" t="s">
        <v>85</v>
      </c>
      <c r="E19" s="27" t="s">
        <v>33</v>
      </c>
      <c r="F19" s="27" t="s">
        <v>33</v>
      </c>
      <c r="G19" s="27" t="s">
        <v>33</v>
      </c>
      <c r="H19" s="28"/>
      <c r="I19" s="28"/>
      <c r="J19" s="27" t="s">
        <v>35</v>
      </c>
      <c r="K19" s="27" t="s">
        <v>36</v>
      </c>
    </row>
    <row r="20" spans="1:11">
      <c r="A20" s="27" t="s">
        <v>86</v>
      </c>
      <c r="B20" s="27" t="s">
        <v>87</v>
      </c>
      <c r="C20" s="27" t="s">
        <v>88</v>
      </c>
      <c r="D20" s="27" t="s">
        <v>88</v>
      </c>
      <c r="E20" s="27" t="s">
        <v>33</v>
      </c>
      <c r="F20" s="27" t="s">
        <v>33</v>
      </c>
      <c r="G20" s="28"/>
      <c r="H20" s="28"/>
      <c r="I20" s="28"/>
      <c r="J20" s="27" t="s">
        <v>70</v>
      </c>
      <c r="K20" s="27" t="s">
        <v>36</v>
      </c>
    </row>
    <row r="21" spans="1:11">
      <c r="A21" s="27" t="s">
        <v>89</v>
      </c>
      <c r="B21" s="27" t="s">
        <v>87</v>
      </c>
      <c r="C21" s="27" t="s">
        <v>90</v>
      </c>
      <c r="D21" s="27" t="s">
        <v>90</v>
      </c>
      <c r="E21" s="27" t="s">
        <v>33</v>
      </c>
      <c r="F21" s="27" t="s">
        <v>33</v>
      </c>
      <c r="G21" s="27" t="s">
        <v>33</v>
      </c>
      <c r="H21" s="28"/>
      <c r="I21" s="28"/>
      <c r="J21" s="27" t="s">
        <v>70</v>
      </c>
      <c r="K21" s="27" t="s">
        <v>36</v>
      </c>
    </row>
    <row r="22" spans="1:11">
      <c r="A22" s="27" t="s">
        <v>91</v>
      </c>
      <c r="B22" s="27" t="s">
        <v>92</v>
      </c>
      <c r="C22" s="27" t="s">
        <v>93</v>
      </c>
      <c r="D22" s="27" t="s">
        <v>93</v>
      </c>
      <c r="E22" s="27" t="s">
        <v>33</v>
      </c>
      <c r="F22" s="27" t="s">
        <v>33</v>
      </c>
      <c r="G22" s="27" t="s">
        <v>33</v>
      </c>
      <c r="H22" s="28"/>
      <c r="I22" s="28"/>
      <c r="J22" s="27" t="s">
        <v>35</v>
      </c>
      <c r="K22" s="27" t="s">
        <v>36</v>
      </c>
    </row>
    <row r="23" spans="1:11">
      <c r="A23" s="27" t="s">
        <v>94</v>
      </c>
      <c r="B23" s="27" t="s">
        <v>95</v>
      </c>
      <c r="C23" s="27" t="s">
        <v>96</v>
      </c>
      <c r="D23" s="27" t="s">
        <v>96</v>
      </c>
      <c r="E23" s="27" t="s">
        <v>33</v>
      </c>
      <c r="F23" s="27" t="s">
        <v>33</v>
      </c>
      <c r="G23" s="27" t="s">
        <v>33</v>
      </c>
      <c r="H23" s="28"/>
      <c r="I23" s="28"/>
      <c r="J23" s="27" t="s">
        <v>35</v>
      </c>
      <c r="K23" s="27" t="s">
        <v>36</v>
      </c>
    </row>
    <row r="24" spans="1:11">
      <c r="A24" s="27" t="s">
        <v>97</v>
      </c>
      <c r="B24" s="27" t="s">
        <v>98</v>
      </c>
      <c r="C24" s="27" t="s">
        <v>99</v>
      </c>
      <c r="D24" s="27" t="s">
        <v>99</v>
      </c>
      <c r="E24" s="27" t="s">
        <v>33</v>
      </c>
      <c r="F24" s="27" t="s">
        <v>33</v>
      </c>
      <c r="G24" s="27" t="s">
        <v>33</v>
      </c>
      <c r="H24" s="28"/>
      <c r="I24" s="28"/>
      <c r="J24" s="27" t="s">
        <v>35</v>
      </c>
      <c r="K24" s="27" t="s">
        <v>36</v>
      </c>
    </row>
    <row r="25" spans="1:11">
      <c r="A25" s="27" t="s">
        <v>100</v>
      </c>
      <c r="B25" s="27" t="s">
        <v>101</v>
      </c>
      <c r="C25" s="27" t="s">
        <v>102</v>
      </c>
      <c r="D25" s="27" t="s">
        <v>102</v>
      </c>
      <c r="E25" s="27" t="s">
        <v>33</v>
      </c>
      <c r="F25" s="27" t="s">
        <v>33</v>
      </c>
      <c r="G25" s="27" t="s">
        <v>33</v>
      </c>
      <c r="H25" s="28"/>
      <c r="I25" s="28"/>
      <c r="J25" s="27" t="s">
        <v>103</v>
      </c>
      <c r="K25" s="27" t="s">
        <v>36</v>
      </c>
    </row>
    <row r="26" spans="1:11">
      <c r="A26" s="27" t="s">
        <v>104</v>
      </c>
      <c r="B26" s="27" t="s">
        <v>105</v>
      </c>
      <c r="C26" s="27" t="s">
        <v>68</v>
      </c>
      <c r="D26" s="27" t="s">
        <v>68</v>
      </c>
      <c r="E26" s="27" t="s">
        <v>33</v>
      </c>
      <c r="F26" s="27" t="s">
        <v>33</v>
      </c>
      <c r="G26" s="27" t="s">
        <v>33</v>
      </c>
      <c r="H26" s="28"/>
      <c r="I26" s="28"/>
      <c r="J26" s="27" t="s">
        <v>35</v>
      </c>
      <c r="K26" s="27" t="s">
        <v>36</v>
      </c>
    </row>
    <row r="27" spans="1:11">
      <c r="A27" s="27" t="s">
        <v>106</v>
      </c>
      <c r="B27" s="27" t="s">
        <v>107</v>
      </c>
      <c r="C27" s="27" t="s">
        <v>53</v>
      </c>
      <c r="D27" s="27" t="s">
        <v>53</v>
      </c>
      <c r="E27" s="27" t="s">
        <v>33</v>
      </c>
      <c r="F27" s="27" t="s">
        <v>33</v>
      </c>
      <c r="G27" s="27" t="s">
        <v>33</v>
      </c>
      <c r="H27" s="28"/>
      <c r="I27" s="28"/>
      <c r="J27" s="27" t="s">
        <v>35</v>
      </c>
      <c r="K27" s="27" t="s">
        <v>36</v>
      </c>
    </row>
    <row r="28" spans="1:11">
      <c r="A28" s="27" t="s">
        <v>108</v>
      </c>
      <c r="B28" s="27" t="s">
        <v>109</v>
      </c>
      <c r="C28" s="27" t="s">
        <v>110</v>
      </c>
      <c r="D28" s="27" t="s">
        <v>110</v>
      </c>
      <c r="E28" s="27" t="s">
        <v>33</v>
      </c>
      <c r="F28" s="27" t="s">
        <v>33</v>
      </c>
      <c r="G28" s="27" t="s">
        <v>33</v>
      </c>
      <c r="H28" s="28"/>
      <c r="I28" s="28"/>
      <c r="J28" s="27" t="s">
        <v>70</v>
      </c>
      <c r="K28" s="27" t="s">
        <v>36</v>
      </c>
    </row>
    <row r="29" spans="1:11">
      <c r="A29" s="27" t="s">
        <v>111</v>
      </c>
      <c r="B29" s="27" t="s">
        <v>112</v>
      </c>
      <c r="C29" s="27" t="s">
        <v>113</v>
      </c>
      <c r="D29" s="27" t="s">
        <v>113</v>
      </c>
      <c r="E29" s="27" t="s">
        <v>33</v>
      </c>
      <c r="F29" s="27" t="s">
        <v>33</v>
      </c>
      <c r="G29" s="27" t="s">
        <v>33</v>
      </c>
      <c r="H29" s="28"/>
      <c r="I29" s="28"/>
      <c r="J29" s="27" t="s">
        <v>35</v>
      </c>
      <c r="K29" s="27" t="s">
        <v>36</v>
      </c>
    </row>
    <row r="30" spans="1:11">
      <c r="A30" s="27" t="s">
        <v>114</v>
      </c>
      <c r="B30" s="27" t="s">
        <v>115</v>
      </c>
      <c r="C30" s="27" t="s">
        <v>116</v>
      </c>
      <c r="D30" s="27" t="s">
        <v>116</v>
      </c>
      <c r="E30" s="27" t="s">
        <v>33</v>
      </c>
      <c r="F30" s="27" t="s">
        <v>33</v>
      </c>
      <c r="G30" s="28"/>
      <c r="H30" s="28"/>
      <c r="I30" s="28"/>
      <c r="J30" s="27" t="s">
        <v>35</v>
      </c>
      <c r="K30" s="27" t="s">
        <v>36</v>
      </c>
    </row>
    <row r="31" spans="1:11">
      <c r="A31" s="27" t="s">
        <v>117</v>
      </c>
      <c r="B31" s="27" t="s">
        <v>115</v>
      </c>
      <c r="C31" s="27" t="s">
        <v>118</v>
      </c>
      <c r="D31" s="27" t="s">
        <v>118</v>
      </c>
      <c r="E31" s="27" t="s">
        <v>33</v>
      </c>
      <c r="F31" s="27" t="s">
        <v>33</v>
      </c>
      <c r="G31" s="27" t="s">
        <v>33</v>
      </c>
      <c r="H31" s="28"/>
      <c r="I31" s="28"/>
      <c r="J31" s="27" t="s">
        <v>35</v>
      </c>
      <c r="K31" s="27" t="s">
        <v>36</v>
      </c>
    </row>
  </sheetData>
  <dataConsolidate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"/>
  <sheetViews>
    <sheetView workbookViewId="0">
      <pane xSplit="3" ySplit="1" topLeftCell="D2" activePane="bottomRight" state="frozen"/>
      <selection pane="topRight" sqref="A1:Z10696"/>
      <selection pane="bottomLeft" sqref="A1:Z10696"/>
      <selection pane="bottomRight" activeCell="B15" sqref="B15"/>
    </sheetView>
  </sheetViews>
  <sheetFormatPr defaultColWidth="37" defaultRowHeight="14.5"/>
  <cols>
    <col min="1" max="2" width="52.54296875" bestFit="1" customWidth="1"/>
    <col min="3" max="3" width="12.54296875" bestFit="1" customWidth="1"/>
    <col min="4" max="4" width="12.453125" bestFit="1" customWidth="1"/>
    <col min="5" max="5" width="11.7265625" bestFit="1" customWidth="1"/>
    <col min="6" max="6" width="10.26953125" bestFit="1" customWidth="1"/>
    <col min="7" max="7" width="3.7265625" bestFit="1" customWidth="1"/>
    <col min="8" max="8" width="11" bestFit="1" customWidth="1"/>
    <col min="9" max="9" width="20.7265625" bestFit="1" customWidth="1"/>
    <col min="10" max="10" width="6.1796875" bestFit="1" customWidth="1"/>
  </cols>
  <sheetData>
    <row r="1" spans="1:10" ht="21" customHeight="1">
      <c r="A1" s="21" t="s">
        <v>15</v>
      </c>
      <c r="B1" s="21" t="s">
        <v>16</v>
      </c>
      <c r="C1" s="24" t="s">
        <v>22</v>
      </c>
      <c r="D1" s="24" t="s">
        <v>24</v>
      </c>
      <c r="E1" s="21" t="s">
        <v>27</v>
      </c>
      <c r="F1" s="21" t="s">
        <v>28</v>
      </c>
      <c r="G1" s="21" t="s">
        <v>29</v>
      </c>
      <c r="H1" s="21" t="s">
        <v>30</v>
      </c>
      <c r="I1" s="21" t="s">
        <v>31</v>
      </c>
      <c r="J1" s="21" t="s">
        <v>32</v>
      </c>
    </row>
    <row r="2" spans="1:10">
      <c r="A2" s="5" t="s">
        <v>26</v>
      </c>
      <c r="B2" s="5" t="str">
        <f>_xlfn.IFNA(TEXT(VLOOKUP($A2,Fusion!$A$3:$A$149975,1,FALSE),"0"),"Not Loaded")</f>
        <v>Industrial Dressler|PUK INDUSTRIAL</v>
      </c>
      <c r="C2" s="5" t="str">
        <f>IF(B2="Not Loaded","Not Loaded",IF(VLOOKUP($A2,STG!$A$3:$P$3,1,FALSE)=VLOOKUP($A2,Fusion!$A$3:$P$150000,1,FALSE),"OK","STG&lt;&gt;Fusion"))</f>
        <v>OK</v>
      </c>
      <c r="D2" s="5" t="str">
        <f>IF(B2="Not Loaded","Not Loaded",IF(VLOOKUP($A2,STG!$A$3:$P$3,2,FALSE)=VLOOKUP($A2,Fusion!$A$3:$P$150000,2,FALSE),"OK","STG&lt;&gt;Fusion"))</f>
        <v>OK</v>
      </c>
      <c r="E2" s="5" t="str">
        <f>IF(B2="Not Loaded","Not Loaded",IF(VLOOKUP($A2,STG!$A$3:$P$3,3,FALSE)=VLOOKUP($A2,Fusion!$A$3:$P$150000,3,FALSE),"OK","STG&lt;&gt;Fusion"))</f>
        <v>OK</v>
      </c>
      <c r="F2" s="5" t="str">
        <f>IF(B2="Not Loaded","Not Loaded",IF(VLOOKUP($A2,STG!$A$3:$P$3,4,FALSE)=VLOOKUP($A2,Fusion!$A$3:$P$150000,4,FALSE),"OK","STG&lt;&gt;Fusion"))</f>
        <v>OK</v>
      </c>
      <c r="G2" s="5" t="str">
        <f>IF(B2="Not Loaded","Not Loaded",IF(VLOOKUP($A2,STG!$A$3:$P$3,5,FALSE)=VLOOKUP($A2,Fusion!$A$3:$P$150000,5,FALSE),"OK","STG&lt;&gt;Fusion"))</f>
        <v>OK</v>
      </c>
      <c r="H2" s="5" t="str">
        <f>IF(B2="Not Loaded","Not Loaded",IF(VLOOKUP($A2,STG!$A$3:$P$3,6,FALSE)=VLOOKUP($A2,Fusion!$A$3:$P$150000,6,FALSE),"OK","STG&lt;&gt;Fusion"))</f>
        <v>OK</v>
      </c>
      <c r="I2" s="5" t="str">
        <f>IF(B2="Not Loaded","Not Loaded",IF(VLOOKUP($A2,STG!$A$3:$P$3,7,FALSE)=VLOOKUP($A2,Fusion!$A$3:$P$150000,7,FALSE),"OK","STG&lt;&gt;Fusion"))</f>
        <v>OK</v>
      </c>
      <c r="J2" s="5" t="str">
        <f>IF(B2="Not Loaded","Not Loaded",IF(VLOOKUP($A2,STG!$A$3:$P$3,8,FALSE)=VLOOKUP($A2,Fusion!$A$3:$P$150000,8,FALSE),"OK","STG&lt;&gt;Fusion"))</f>
        <v>OK</v>
      </c>
    </row>
  </sheetData>
  <conditionalFormatting sqref="D2:E1447">
    <cfRule type="cellIs" dxfId="11" priority="19" operator="notEqual">
      <formula>"OK"</formula>
    </cfRule>
    <cfRule type="cellIs" dxfId="10" priority="20" operator="equal">
      <formula>"OK"</formula>
    </cfRule>
  </conditionalFormatting>
  <conditionalFormatting sqref="D2:E1447">
    <cfRule type="cellIs" dxfId="9" priority="18" stopIfTrue="1" operator="equal">
      <formula>"Not Loaded"</formula>
    </cfRule>
  </conditionalFormatting>
  <conditionalFormatting sqref="D2:E1447">
    <cfRule type="cellIs" dxfId="8" priority="14" stopIfTrue="1" operator="equal">
      <formula>"Not Loaded"</formula>
    </cfRule>
  </conditionalFormatting>
  <conditionalFormatting sqref="F2:J2">
    <cfRule type="cellIs" dxfId="7" priority="7" operator="notEqual">
      <formula>"OK"</formula>
    </cfRule>
    <cfRule type="cellIs" dxfId="6" priority="8" operator="equal">
      <formula>"OK"</formula>
    </cfRule>
  </conditionalFormatting>
  <conditionalFormatting sqref="F2:J2">
    <cfRule type="cellIs" dxfId="5" priority="6" stopIfTrue="1" operator="equal">
      <formula>"Not Loaded"</formula>
    </cfRule>
  </conditionalFormatting>
  <conditionalFormatting sqref="F2:J2">
    <cfRule type="cellIs" dxfId="4" priority="5" stopIfTrue="1" operator="equal">
      <formula>"Not Loaded"</formula>
    </cfRule>
  </conditionalFormatting>
  <conditionalFormatting sqref="C2">
    <cfRule type="cellIs" dxfId="3" priority="3" operator="notEqual">
      <formula>"OK"</formula>
    </cfRule>
    <cfRule type="cellIs" dxfId="2" priority="4" operator="equal">
      <formula>"OK"</formula>
    </cfRule>
  </conditionalFormatting>
  <conditionalFormatting sqref="C2">
    <cfRule type="cellIs" dxfId="1" priority="2" stopIfTrue="1" operator="equal">
      <formula>"Not Loaded"</formula>
    </cfRule>
  </conditionalFormatting>
  <conditionalFormatting sqref="C2">
    <cfRule type="cellIs" dxfId="0" priority="1" stopIfTrue="1" operator="equal">
      <formula>"Not Loaded"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defaultRowHeight="14.5"/>
  <cols>
    <col min="1" max="1" width="74.81640625" bestFit="1" customWidth="1"/>
    <col min="2" max="2" width="9.453125" bestFit="1" customWidth="1"/>
    <col min="3" max="3" width="41" bestFit="1" customWidth="1"/>
    <col min="4" max="4" width="17.7265625" bestFit="1" customWidth="1"/>
    <col min="5" max="5" width="22.54296875" bestFit="1" customWidth="1"/>
    <col min="6" max="6" width="15.453125" bestFit="1" customWidth="1"/>
  </cols>
  <sheetData>
    <row r="1" spans="1:6" s="5" customFormat="1">
      <c r="A1" s="5">
        <v>1</v>
      </c>
      <c r="B1" s="5">
        <v>2</v>
      </c>
      <c r="C1" s="5">
        <v>3</v>
      </c>
    </row>
    <row r="2" spans="1:6" s="13" customFormat="1">
      <c r="A2" s="19" t="s">
        <v>15</v>
      </c>
      <c r="B2" s="20" t="s">
        <v>8</v>
      </c>
      <c r="C2" s="19" t="s">
        <v>9</v>
      </c>
      <c r="D2" s="19" t="s">
        <v>17</v>
      </c>
      <c r="E2" s="19" t="s">
        <v>18</v>
      </c>
      <c r="F2" s="13" t="s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A1:B3"/>
  <sheetViews>
    <sheetView workbookViewId="0"/>
  </sheetViews>
  <sheetFormatPr defaultRowHeight="14.5"/>
  <cols>
    <col min="1" max="1" width="33.453125" style="14" customWidth="1"/>
    <col min="2" max="2" width="126" customWidth="1"/>
  </cols>
  <sheetData>
    <row r="1" spans="1:2" ht="159.5">
      <c r="A1" s="14" t="s">
        <v>4</v>
      </c>
      <c r="B1" s="12" t="s">
        <v>39</v>
      </c>
    </row>
    <row r="2" spans="1:2" ht="159.5">
      <c r="A2" s="14" t="s">
        <v>5</v>
      </c>
      <c r="B2" s="12" t="s">
        <v>40</v>
      </c>
    </row>
    <row r="3" spans="1:2" ht="261">
      <c r="A3" s="14" t="s">
        <v>20</v>
      </c>
      <c r="B3" s="12" t="s">
        <v>41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16C95CC20AB845B736F04A9BD24BFB" ma:contentTypeVersion="5" ma:contentTypeDescription="Create a new document." ma:contentTypeScope="" ma:versionID="0ee5555cc3cd4ffcd04f0e383fbb88dd">
  <xsd:schema xmlns:xsd="http://www.w3.org/2001/XMLSchema" xmlns:xs="http://www.w3.org/2001/XMLSchema" xmlns:p="http://schemas.microsoft.com/office/2006/metadata/properties" xmlns:ns2="2b5b883c-7a23-4804-92ae-f91bd5a1abd0" targetNamespace="http://schemas.microsoft.com/office/2006/metadata/properties" ma:root="true" ma:fieldsID="37d17eaa10c04c2f38c68bfc4c592e5b" ns2:_="">
    <xsd:import namespace="2b5b883c-7a23-4804-92ae-f91bd5a1abd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b883c-7a23-4804-92ae-f91bd5a1ab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BDD7CC1-3E1A-485D-A1B8-A2532CE3841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1E1F7D-D936-438C-80DF-7FE296D979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5b883c-7a23-4804-92ae-f91bd5a1ab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AA961DC-28D0-44C2-A7E5-2C50B18F87A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SRC</vt:lpstr>
      <vt:lpstr>STG</vt:lpstr>
      <vt:lpstr>Fusion</vt:lpstr>
      <vt:lpstr>Reconcile</vt:lpstr>
      <vt:lpstr>Not Loaded</vt:lpstr>
      <vt:lpstr>Queries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Niall McColl</dc:creator>
  <cp:keywords/>
  <dc:description/>
  <cp:lastModifiedBy>Shaik Latheef</cp:lastModifiedBy>
  <cp:revision/>
  <dcterms:created xsi:type="dcterms:W3CDTF">2017-12-20T15:36:11Z</dcterms:created>
  <dcterms:modified xsi:type="dcterms:W3CDTF">2021-04-12T13:51:31Z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">
    <vt:lpwstr/>
  </property>
  <property fmtid="{D5CDD505-2E9C-101B-9397-08002B2CF9AE}" pid="3" name="Document Security Type">
    <vt:lpwstr>1;#Restricted|a3967369-70e6-4d62-983e-0cb1053b6319</vt:lpwstr>
  </property>
  <property fmtid="{D5CDD505-2E9C-101B-9397-08002B2CF9AE}" pid="4" name="ContentTypeId">
    <vt:lpwstr>0x0101004516C95CC20AB845B736F04A9BD24BFB</vt:lpwstr>
  </property>
  <property fmtid="{D5CDD505-2E9C-101B-9397-08002B2CF9AE}" pid="5" name="p50bba6284424fd8aeaf865684155bcf">
    <vt:lpwstr/>
  </property>
</Properties>
</file>