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95817817-5C32-44ED-BA97-6414635053B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4" r:id="rId1"/>
    <sheet name="STG" sheetId="1" r:id="rId2"/>
    <sheet name="HDL" sheetId="2" r:id="rId3"/>
    <sheet name="HCM" sheetId="3" r:id="rId4"/>
    <sheet name="Rec" sheetId="5" r:id="rId5"/>
  </sheets>
  <definedNames>
    <definedName name="_xlnm._FilterDatabase" localSheetId="3" hidden="1">HCM!$A$2:$G$2</definedName>
    <definedName name="_xlnm._FilterDatabase" localSheetId="2" hidden="1">HDL!$A$2:$K$2</definedName>
    <definedName name="_xlnm._FilterDatabase" localSheetId="4" hidden="1">Rec!$A$2:$D$4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C10" i="4" l="1"/>
  <c r="A4" i="1" l="1"/>
  <c r="A3" i="1"/>
  <c r="A4" i="2"/>
  <c r="A3" i="2"/>
  <c r="A3" i="3"/>
  <c r="A4" i="3"/>
  <c r="B4" i="5" l="1"/>
  <c r="C4" i="5" s="1"/>
  <c r="B3" i="5"/>
  <c r="C3" i="5" s="1"/>
  <c r="B10" i="4"/>
  <c r="D4" i="5" l="1"/>
  <c r="D3" i="5"/>
  <c r="F15" i="4" l="1"/>
  <c r="F12" i="4"/>
  <c r="F14" i="4"/>
  <c r="G12" i="4"/>
  <c r="F13" i="4"/>
  <c r="G15" i="4"/>
  <c r="G13" i="4"/>
  <c r="G14" i="4"/>
  <c r="F16" i="4" l="1"/>
  <c r="G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F1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In HDL value is "No" and in HCM it is "Y", updated by User program</t>
        </r>
      </text>
    </comment>
  </commentList>
</comments>
</file>

<file path=xl/sharedStrings.xml><?xml version="1.0" encoding="utf-8"?>
<sst xmlns="http://schemas.openxmlformats.org/spreadsheetml/2006/main" count="106" uniqueCount="61">
  <si>
    <t>PERSONNUMBER</t>
  </si>
  <si>
    <t>USERNAME</t>
  </si>
  <si>
    <t>CREDENTIALSEMAILSENT</t>
  </si>
  <si>
    <t>SOURCESYSTEMOWNER</t>
  </si>
  <si>
    <t>SOURCESYSTEMID</t>
  </si>
  <si>
    <t>BATCH_NAME</t>
  </si>
  <si>
    <t>CREATION_DATE</t>
  </si>
  <si>
    <t>CREATED_BY</t>
  </si>
  <si>
    <t>LAST_UPDATE_DATE</t>
  </si>
  <si>
    <t>LAST_UPDATED_BY</t>
  </si>
  <si>
    <t>PERSON_NUMBER</t>
  </si>
  <si>
    <t>USER_NAME</t>
  </si>
  <si>
    <t>CREDENTIALS_EMAIL_SENT</t>
  </si>
  <si>
    <t>LOAD_REQUEST_ID</t>
  </si>
  <si>
    <t>ATTRIBUTE1</t>
  </si>
  <si>
    <t>ATTRIBUTE2</t>
  </si>
  <si>
    <t>ATTRIBUTE3</t>
  </si>
  <si>
    <t>ATTRIBUTE4</t>
  </si>
  <si>
    <t>ATTRIBUTE5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</si>
  <si>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</si>
  <si>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</si>
  <si>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</si>
  <si>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</si>
  <si>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</si>
  <si>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</si>
  <si>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Party Id</t>
  </si>
  <si>
    <t>Credentials Email Sent</t>
  </si>
  <si>
    <t>Person Number</t>
  </si>
  <si>
    <t>Username</t>
  </si>
  <si>
    <t>Role Common Name</t>
  </si>
  <si>
    <t>Unique Identifier</t>
  </si>
  <si>
    <t>Data Migration Phase 1a Reconciliations</t>
  </si>
  <si>
    <t>Functional Area</t>
  </si>
  <si>
    <t>HCM</t>
  </si>
  <si>
    <t>Business Object</t>
  </si>
  <si>
    <t>Environment</t>
  </si>
  <si>
    <t>Date</t>
  </si>
  <si>
    <t>Summary</t>
  </si>
  <si>
    <t>Staging</t>
  </si>
  <si>
    <t>HDL</t>
  </si>
  <si>
    <t>Records</t>
  </si>
  <si>
    <t>Not loaded</t>
  </si>
  <si>
    <t>OK</t>
  </si>
  <si>
    <t>STG&lt;&gt;HDL</t>
  </si>
  <si>
    <t>HCM&lt;&gt;HDL</t>
  </si>
  <si>
    <t>TOTAL</t>
  </si>
  <si>
    <t>USER</t>
  </si>
  <si>
    <t>Loaded?</t>
  </si>
  <si>
    <t>PROD</t>
  </si>
  <si>
    <t>Y</t>
  </si>
  <si>
    <t>UOB_PER_EMPLOYEE_ABSTRACT</t>
  </si>
  <si>
    <t>UOB_PER_NONWORKER_ABSTRACT</t>
  </si>
  <si>
    <t>TIMMSCR</t>
  </si>
  <si>
    <t>SLOWEYGW</t>
  </si>
  <si>
    <t>DATA_MIGRATION</t>
  </si>
  <si>
    <t>PER_INFO_14MAY2019</t>
  </si>
  <si>
    <t>17-MAY-2019</t>
  </si>
  <si>
    <t>MADHU</t>
  </si>
  <si>
    <t>USR_5_PER</t>
  </si>
  <si>
    <t>USR_7_PER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</si>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</sst>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Tahoma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4"/>
      </patternFill>
    </fill>
    <fill>
      <patternFill patternType="solid">
        <fgColor rgb="FFCFE0F1"/>
        <bgColor indexed="64"/>
      </patternFill>
    </fill>
  </fills>
  <borders count="6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/>
      <top style="thin">
        <color rgb="FF77777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7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15" fontId="0" fillId="0" borderId="0" xfId="0" applyNumberFormat="1"/>
    <xf numFmtId="0" fontId="4" fillId="4" borderId="3" xfId="0" applyFont="1" applyFill="1" applyBorder="1" applyAlignment="1">
      <alignment horizontal="left" vertical="center" wrapText="1"/>
    </xf>
    <xf numFmtId="0" fontId="3" fillId="3" borderId="0" xfId="1"/>
    <xf numFmtId="0" fontId="2" fillId="3" borderId="0" xfId="1" applyFont="1"/>
    <xf numFmtId="0" fontId="1" fillId="0" borderId="2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0" fillId="0" borderId="0" xfId="0" applyBorder="1"/>
    <xf numFmtId="0" fontId="1" fillId="0" borderId="0" xfId="0" applyFont="1" applyBorder="1" applyAlignment="1">
      <alignment vertical="top" wrapText="1"/>
    </xf>
  </cellXfs>
  <cellStyles count="3">
    <cellStyle name="Accent1" xfId="1" builtinId="29"/>
    <cellStyle name="Normal" xfId="0" builtinId="0"/>
    <cellStyle name="Normal 2" xfId="2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238657</xdr:colOff>
      <xdr:row>3</xdr:row>
      <xdr:rowOff>162027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C10" sqref="C10"/>
    </sheetView>
  </sheetViews>
  <sheetFormatPr defaultRowHeight="15" x14ac:dyDescent="0.25"/>
  <cols>
    <col min="1" max="1" width="16.28515625" customWidth="1"/>
    <col min="2" max="2" width="9.85546875" bestFit="1" customWidth="1"/>
    <col min="9" max="9" width="12" bestFit="1" customWidth="1"/>
  </cols>
  <sheetData>
    <row r="1" spans="1:9" x14ac:dyDescent="0.25">
      <c r="G1" t="s">
        <v>31</v>
      </c>
    </row>
    <row r="2" spans="1:9" x14ac:dyDescent="0.25">
      <c r="G2" t="s">
        <v>32</v>
      </c>
      <c r="I2" t="s">
        <v>33</v>
      </c>
    </row>
    <row r="3" spans="1:9" x14ac:dyDescent="0.25">
      <c r="G3" t="s">
        <v>34</v>
      </c>
      <c r="I3" t="s">
        <v>46</v>
      </c>
    </row>
    <row r="4" spans="1:9" x14ac:dyDescent="0.25">
      <c r="G4" t="s">
        <v>35</v>
      </c>
      <c r="I4" t="s">
        <v>48</v>
      </c>
    </row>
    <row r="5" spans="1:9" x14ac:dyDescent="0.25">
      <c r="G5" t="s">
        <v>36</v>
      </c>
      <c r="I5" s="5">
        <v>43603</v>
      </c>
    </row>
    <row r="8" spans="1:9" x14ac:dyDescent="0.25">
      <c r="A8" t="s">
        <v>37</v>
      </c>
    </row>
    <row r="9" spans="1:9" ht="21" x14ac:dyDescent="0.25">
      <c r="B9" t="s">
        <v>38</v>
      </c>
      <c r="C9" t="s">
        <v>39</v>
      </c>
      <c r="D9" t="s">
        <v>33</v>
      </c>
      <c r="F9" s="1" t="s">
        <v>26</v>
      </c>
      <c r="G9" s="1" t="s">
        <v>28</v>
      </c>
    </row>
    <row r="10" spans="1:9" x14ac:dyDescent="0.25">
      <c r="A10" t="s">
        <v>40</v>
      </c>
      <c r="B10">
        <f>COUNTA(STG!A3:A1392)</f>
        <v>2</v>
      </c>
      <c r="C10">
        <f>COUNTA(HDL!B3:B1392)</f>
        <v>2</v>
      </c>
      <c r="D10">
        <f>COUNTA(HCM!C3:C954)</f>
        <v>2</v>
      </c>
    </row>
    <row r="12" spans="1:9" x14ac:dyDescent="0.25">
      <c r="A12" t="s">
        <v>41</v>
      </c>
      <c r="F12">
        <f>COUNTIF(Rec!C$2:C$1397,$A12)</f>
        <v>0</v>
      </c>
      <c r="G12">
        <f>COUNTIF(Rec!D$2:D$1397,$A12)</f>
        <v>0</v>
      </c>
    </row>
    <row r="13" spans="1:9" x14ac:dyDescent="0.25">
      <c r="A13" t="s">
        <v>42</v>
      </c>
      <c r="F13">
        <f>COUNTIF(Rec!C$2:C$1397,$A13)</f>
        <v>2</v>
      </c>
      <c r="G13">
        <f>COUNTIF(Rec!D$2:D$1397,$A13)</f>
        <v>2</v>
      </c>
    </row>
    <row r="14" spans="1:9" x14ac:dyDescent="0.25">
      <c r="A14" t="s">
        <v>43</v>
      </c>
      <c r="F14">
        <f>COUNTIF(Rec!C$2:C$1397,$A14)</f>
        <v>0</v>
      </c>
      <c r="G14">
        <f>COUNTIF(Rec!D$2:D$1397,$A14)</f>
        <v>0</v>
      </c>
    </row>
    <row r="15" spans="1:9" x14ac:dyDescent="0.25">
      <c r="A15" t="s">
        <v>44</v>
      </c>
      <c r="F15">
        <f>COUNTIF(Rec!C$2:C$1397,$A15)</f>
        <v>0</v>
      </c>
      <c r="G15">
        <f>COUNTIF(Rec!D$2:D$1397,$A15)</f>
        <v>0</v>
      </c>
    </row>
    <row r="16" spans="1:9" x14ac:dyDescent="0.25">
      <c r="A16" s="7" t="s">
        <v>45</v>
      </c>
      <c r="B16" s="7"/>
      <c r="C16" s="7"/>
      <c r="D16" s="8"/>
      <c r="E16" s="8"/>
      <c r="F16" s="7">
        <f t="shared" ref="F16" si="0">SUM(F10:F15)</f>
        <v>2</v>
      </c>
      <c r="G16" s="7">
        <f t="shared" ref="G16" si="1">SUM(G10:G15)</f>
        <v>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"/>
  <sheetViews>
    <sheetView workbookViewId="0">
      <selection activeCell="D5" sqref="D5"/>
    </sheetView>
  </sheetViews>
  <sheetFormatPr defaultRowHeight="15" x14ac:dyDescent="0.25"/>
  <cols>
    <col min="1" max="1" width="8.7109375" bestFit="1" customWidth="1"/>
    <col min="2" max="2" width="17" bestFit="1" customWidth="1"/>
    <col min="3" max="3" width="13.42578125" bestFit="1" customWidth="1"/>
    <col min="4" max="4" width="25" bestFit="1" customWidth="1"/>
    <col min="5" max="5" width="17.85546875" bestFit="1" customWidth="1"/>
    <col min="6" max="10" width="11.42578125" bestFit="1" customWidth="1"/>
    <col min="11" max="11" width="21" bestFit="1" customWidth="1"/>
    <col min="12" max="12" width="19" bestFit="1" customWidth="1"/>
    <col min="13" max="13" width="18.28515625" bestFit="1" customWidth="1"/>
    <col min="14" max="15" width="19" bestFit="1" customWidth="1"/>
    <col min="16" max="16" width="18.28515625" bestFit="1" customWidth="1"/>
    <col min="17" max="17" width="19" bestFit="1" customWidth="1"/>
    <col min="18" max="18" width="15.7109375" bestFit="1" customWidth="1"/>
    <col min="19" max="19" width="12" bestFit="1" customWidth="1"/>
    <col min="20" max="20" width="19" bestFit="1" customWidth="1"/>
    <col min="21" max="21" width="17.85546875" bestFit="1" customWidth="1"/>
  </cols>
  <sheetData>
    <row r="1" spans="1:2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</row>
    <row r="2" spans="1:21" s="4" customFormat="1" ht="45" x14ac:dyDescent="0.25">
      <c r="A2" s="4" t="s">
        <v>30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5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6</v>
      </c>
      <c r="S2" s="4" t="s">
        <v>7</v>
      </c>
      <c r="T2" s="4" t="s">
        <v>8</v>
      </c>
      <c r="U2" s="4" t="s">
        <v>9</v>
      </c>
    </row>
    <row r="3" spans="1:21" x14ac:dyDescent="0.25">
      <c r="A3">
        <f t="shared" ref="A3:A4" si="0">B3</f>
        <v>5</v>
      </c>
      <c r="B3">
        <v>5</v>
      </c>
      <c r="C3" t="s">
        <v>52</v>
      </c>
      <c r="D3" t="s">
        <v>49</v>
      </c>
      <c r="E3" t="s">
        <v>60</v>
      </c>
      <c r="K3" t="s">
        <v>55</v>
      </c>
      <c r="L3" t="s">
        <v>49</v>
      </c>
      <c r="M3" t="s">
        <v>56</v>
      </c>
      <c r="R3" t="s">
        <v>56</v>
      </c>
      <c r="S3" t="s">
        <v>57</v>
      </c>
      <c r="T3" t="s">
        <v>56</v>
      </c>
      <c r="U3" t="s">
        <v>57</v>
      </c>
    </row>
    <row r="4" spans="1:21" x14ac:dyDescent="0.25">
      <c r="A4">
        <f t="shared" si="0"/>
        <v>7</v>
      </c>
      <c r="B4">
        <v>7</v>
      </c>
      <c r="C4" t="s">
        <v>53</v>
      </c>
      <c r="D4" t="s">
        <v>49</v>
      </c>
      <c r="E4" t="s">
        <v>60</v>
      </c>
      <c r="K4" t="s">
        <v>55</v>
      </c>
      <c r="L4" t="s">
        <v>49</v>
      </c>
      <c r="M4" t="s">
        <v>56</v>
      </c>
      <c r="R4" t="s">
        <v>56</v>
      </c>
      <c r="S4" t="s">
        <v>57</v>
      </c>
      <c r="T4" t="s">
        <v>56</v>
      </c>
      <c r="U4" t="s">
        <v>57</v>
      </c>
    </row>
  </sheetData>
  <sortState xmlns:xlrd2="http://schemas.microsoft.com/office/spreadsheetml/2017/richdata2" ref="A3:U16">
    <sortCondition ref="B3:B16"/>
    <sortCondition ref="C3:C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D34" sqref="D34"/>
    </sheetView>
  </sheetViews>
  <sheetFormatPr defaultRowHeight="15" x14ac:dyDescent="0.25"/>
  <cols>
    <col min="1" max="1" width="8.7109375" bestFit="1" customWidth="1"/>
    <col min="2" max="2" width="16" bestFit="1" customWidth="1"/>
    <col min="3" max="3" width="13.42578125" bestFit="1" customWidth="1"/>
    <col min="4" max="4" width="23" bestFit="1" customWidth="1"/>
    <col min="5" max="5" width="22" bestFit="1" customWidth="1"/>
    <col min="6" max="6" width="16.85546875" bestFit="1" customWidth="1"/>
    <col min="7" max="7" width="21" bestFit="1" customWidth="1"/>
    <col min="8" max="8" width="15.7109375" bestFit="1" customWidth="1"/>
    <col min="9" max="9" width="12" bestFit="1" customWidth="1"/>
    <col min="10" max="10" width="19" bestFit="1" customWidth="1"/>
    <col min="11" max="11" width="17.85546875" bestFit="1" customWidth="1"/>
  </cols>
  <sheetData>
    <row r="1" spans="1:1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s="4" customFormat="1" ht="45" x14ac:dyDescent="0.25">
      <c r="A2" s="4" t="s">
        <v>30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1:11" x14ac:dyDescent="0.25">
      <c r="A3">
        <f t="shared" ref="A3:A4" si="0">B3</f>
        <v>5</v>
      </c>
      <c r="B3">
        <v>5</v>
      </c>
      <c r="C3" t="s">
        <v>52</v>
      </c>
      <c r="D3" t="s">
        <v>49</v>
      </c>
      <c r="E3" t="s">
        <v>54</v>
      </c>
      <c r="F3" t="s">
        <v>58</v>
      </c>
      <c r="G3" t="s">
        <v>55</v>
      </c>
      <c r="H3" t="s">
        <v>56</v>
      </c>
      <c r="I3" t="s">
        <v>57</v>
      </c>
      <c r="J3" t="s">
        <v>56</v>
      </c>
      <c r="K3" t="s">
        <v>57</v>
      </c>
    </row>
    <row r="4" spans="1:11" x14ac:dyDescent="0.25">
      <c r="A4">
        <f t="shared" si="0"/>
        <v>7</v>
      </c>
      <c r="B4">
        <v>7</v>
      </c>
      <c r="C4" t="s">
        <v>53</v>
      </c>
      <c r="D4" t="s">
        <v>49</v>
      </c>
      <c r="E4" t="s">
        <v>54</v>
      </c>
      <c r="F4" t="s">
        <v>59</v>
      </c>
      <c r="G4" t="s">
        <v>55</v>
      </c>
      <c r="H4" t="s">
        <v>56</v>
      </c>
      <c r="I4" t="s">
        <v>57</v>
      </c>
      <c r="J4" t="s">
        <v>56</v>
      </c>
      <c r="K4" t="s">
        <v>57</v>
      </c>
    </row>
  </sheetData>
  <sortState xmlns:xlrd2="http://schemas.microsoft.com/office/spreadsheetml/2017/richdata2" ref="A3:K16">
    <sortCondition ref="B3:B16"/>
    <sortCondition ref="C3:C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A5" sqref="A5:XFD25042"/>
    </sheetView>
  </sheetViews>
  <sheetFormatPr defaultRowHeight="15" x14ac:dyDescent="0.25"/>
  <cols>
    <col min="1" max="1" width="11" bestFit="1" customWidth="1"/>
    <col min="6" max="6" width="59.7109375" customWidth="1"/>
    <col min="7" max="7" width="13.7109375" style="12" customWidth="1"/>
  </cols>
  <sheetData>
    <row r="1" spans="1: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7" ht="21" x14ac:dyDescent="0.25">
      <c r="A2" s="1" t="s">
        <v>30</v>
      </c>
      <c r="B2" s="1" t="s">
        <v>25</v>
      </c>
      <c r="C2" s="1" t="s">
        <v>26</v>
      </c>
      <c r="D2" s="1" t="s">
        <v>27</v>
      </c>
      <c r="E2" s="1" t="s">
        <v>28</v>
      </c>
      <c r="F2" s="10" t="s">
        <v>29</v>
      </c>
    </row>
    <row r="3" spans="1:7" ht="15" customHeight="1" x14ac:dyDescent="0.25">
      <c r="A3">
        <f t="shared" ref="A3:A4" si="0">D3</f>
        <v>5</v>
      </c>
      <c r="B3" s="2"/>
      <c r="C3" s="3" t="s">
        <v>49</v>
      </c>
      <c r="D3" s="3">
        <v>5</v>
      </c>
      <c r="E3" s="9" t="s">
        <v>52</v>
      </c>
      <c r="F3" s="11" t="s">
        <v>51</v>
      </c>
      <c r="G3" s="13"/>
    </row>
    <row r="4" spans="1:7" ht="15" customHeight="1" x14ac:dyDescent="0.25">
      <c r="A4">
        <f t="shared" si="0"/>
        <v>7</v>
      </c>
      <c r="B4" s="2"/>
      <c r="C4" s="3" t="s">
        <v>49</v>
      </c>
      <c r="D4" s="3">
        <v>7</v>
      </c>
      <c r="E4" s="9" t="s">
        <v>53</v>
      </c>
      <c r="F4" s="11" t="s">
        <v>50</v>
      </c>
      <c r="G4" s="13"/>
    </row>
  </sheetData>
  <sortState xmlns:xlrd2="http://schemas.microsoft.com/office/spreadsheetml/2017/richdata2" ref="A3:G4">
    <sortCondition ref="D3:D4"/>
    <sortCondition ref="E3:E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tabSelected="1" workbookViewId="0">
      <pane ySplit="2" topLeftCell="A3" activePane="bottomLeft" state="frozen"/>
      <selection pane="bottomLeft" activeCell="P15" sqref="P15"/>
    </sheetView>
  </sheetViews>
  <sheetFormatPr defaultRowHeight="15" x14ac:dyDescent="0.25"/>
  <cols>
    <col min="1" max="1" width="8.5703125" bestFit="1" customWidth="1"/>
    <col min="2" max="4" width="11.140625" bestFit="1" customWidth="1"/>
  </cols>
  <sheetData>
    <row r="1" spans="1:4" ht="15.75" thickBot="1" x14ac:dyDescent="0.3"/>
    <row r="2" spans="1:4" ht="21.75" thickBot="1" x14ac:dyDescent="0.3">
      <c r="A2" s="6" t="s">
        <v>30</v>
      </c>
      <c r="B2" s="6" t="s">
        <v>47</v>
      </c>
      <c r="C2" s="1" t="s">
        <v>26</v>
      </c>
      <c r="D2" s="1" t="s">
        <v>28</v>
      </c>
    </row>
    <row r="3" spans="1:4" x14ac:dyDescent="0.25">
      <c r="A3">
        <v>5</v>
      </c>
      <c r="B3">
        <f>_xlfn.IFNA(VLOOKUP($A3,HCM!$A$3:$A$4,1,FALSE),"Not Loaded")</f>
        <v>5</v>
      </c>
      <c r="C3" t="str">
        <f>IF($B3="Not Loaded","Not Loaded",IF(VLOOKUP($A3,STG!$A$3:$G$1392,4,FALSE)=VLOOKUP($A3,HDL!$A$3:$G$1392,4,FALSE),IF(VLOOKUP($A3,HDL!$A$3:$G$1392,4,FALSE)=VLOOKUP($A3,HCM!$A$3:$D$4,3,FALSE),"OK","HCM&lt;&gt;HDL"),"STG&lt;&gt;HDL"))</f>
        <v>OK</v>
      </c>
      <c r="D3" t="str">
        <f>IF($B3="Not Loaded","Not Loaded",IF(VLOOKUP($A3,STG!$A$3:$G$1392,3,FALSE)=VLOOKUP($A3,HDL!$A$3:$G$1392,3,FALSE),IF(VLOOKUP($A3,HDL!$A$3:$G$1392,3,FALSE)=VLOOKUP($A3,HCM!$A$3:$E$4,5,FALSE),"OK","HCM&lt;&gt;HDL"),"STG&lt;&gt;HDL"))</f>
        <v>OK</v>
      </c>
    </row>
    <row r="4" spans="1:4" x14ac:dyDescent="0.25">
      <c r="A4">
        <v>7</v>
      </c>
      <c r="B4">
        <f>_xlfn.IFNA(VLOOKUP($A4,HCM!$A$3:$A$4,1,FALSE),"Not Loaded")</f>
        <v>7</v>
      </c>
      <c r="C4" t="str">
        <f>IF($B4="Not Loaded","Not Loaded",IF(VLOOKUP($A4,STG!$A$3:$G$1392,4,FALSE)=VLOOKUP($A4,HDL!$A$3:$G$1392,4,FALSE),IF(VLOOKUP($A4,HDL!$A$3:$G$1392,4,FALSE)=VLOOKUP($A4,HCM!$A$3:$D$4,3,FALSE),"OK","HCM&lt;&gt;HDL"),"STG&lt;&gt;HDL"))</f>
        <v>OK</v>
      </c>
      <c r="D4" t="str">
        <f>IF($B4="Not Loaded","Not Loaded",IF(VLOOKUP($A4,STG!$A$3:$G$1392,3,FALSE)=VLOOKUP($A4,HDL!$A$3:$G$1392,3,FALSE),IF(VLOOKUP($A4,HDL!$A$3:$G$1392,3,FALSE)=VLOOKUP($A4,HCM!$A$3:$E$4,5,FALSE),"OK","HCM&lt;&gt;HDL"),"STG&lt;&gt;HDL"))</f>
        <v>OK</v>
      </c>
    </row>
  </sheetData>
  <conditionalFormatting sqref="C3:D4">
    <cfRule type="cellIs" dxfId="2" priority="1" stopIfTrue="1" operator="equal">
      <formula>"Not Loaded"</formula>
    </cfRule>
    <cfRule type="cellIs" dxfId="1" priority="2" stopIfTrue="1" operator="equal">
      <formula>"OK"</formula>
    </cfRule>
    <cfRule type="cellIs" dxfId="0" priority="3" operator="not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64928-673C-4793-ADB2-A922EA52E5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7F1F7E-80E8-416A-B86A-1CB704957C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7D70E4-95F0-4D58-8E2A-6FFFAC18EF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Putha (Personal Administration Account)</dc:creator>
  <cp:lastModifiedBy>Lokesh Shanbhag</cp:lastModifiedBy>
  <dcterms:created xsi:type="dcterms:W3CDTF">2018-12-20T06:51:52Z</dcterms:created>
  <dcterms:modified xsi:type="dcterms:W3CDTF">2021-07-06T09:49:45Z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