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615" windowWidth="23655" windowHeight="915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L40" i="1"/>
  <c r="L39"/>
  <c r="L15"/>
  <c r="F38" l="1"/>
  <c r="F37"/>
  <c r="F36"/>
  <c r="F35"/>
  <c r="F34"/>
  <c r="F33"/>
  <c r="F32"/>
  <c r="F30"/>
  <c r="F28"/>
  <c r="F25"/>
  <c r="F24"/>
  <c r="F26" s="1"/>
  <c r="F22"/>
  <c r="F21"/>
  <c r="F20"/>
  <c r="F17"/>
  <c r="F16"/>
  <c r="F15"/>
  <c r="F14"/>
  <c r="F13"/>
  <c r="F12"/>
  <c r="F11"/>
  <c r="F10"/>
  <c r="L38"/>
  <c r="L37"/>
  <c r="L36"/>
  <c r="L35"/>
  <c r="L34"/>
  <c r="L33"/>
  <c r="L32"/>
  <c r="L30"/>
  <c r="L28"/>
  <c r="L25"/>
  <c r="L24"/>
  <c r="L22"/>
  <c r="L21"/>
  <c r="L20"/>
  <c r="L17"/>
  <c r="L16"/>
  <c r="L14"/>
  <c r="L13"/>
  <c r="L12"/>
  <c r="L11"/>
  <c r="L10"/>
  <c r="F39" l="1"/>
  <c r="F40" s="1"/>
  <c r="F41" s="1"/>
  <c r="F23"/>
  <c r="F18"/>
  <c r="L23"/>
  <c r="L26"/>
  <c r="L18"/>
</calcChain>
</file>

<file path=xl/sharedStrings.xml><?xml version="1.0" encoding="utf-8"?>
<sst xmlns="http://schemas.openxmlformats.org/spreadsheetml/2006/main" count="120" uniqueCount="49">
  <si>
    <t>الاجمالي دولار</t>
  </si>
  <si>
    <t>سعر الوحدة دولار</t>
  </si>
  <si>
    <t>الكمية</t>
  </si>
  <si>
    <t>الوحدة</t>
  </si>
  <si>
    <t>قطع الخزان</t>
  </si>
  <si>
    <t>عدد</t>
  </si>
  <si>
    <t>صفاية 6"</t>
  </si>
  <si>
    <t>هواية 2" مع محبس</t>
  </si>
  <si>
    <t>درسر 6" كامل</t>
  </si>
  <si>
    <t>عداد مياه 6" كامل</t>
  </si>
  <si>
    <t>رداد 6" كامل</t>
  </si>
  <si>
    <t>عوامة 6" كامل</t>
  </si>
  <si>
    <t>محبس 6" كامل</t>
  </si>
  <si>
    <t>م. طول</t>
  </si>
  <si>
    <t>مواسير مبطنة ومعزولة مع الاكواع</t>
  </si>
  <si>
    <t>المجموع</t>
  </si>
  <si>
    <t>باطون وحديد جسر الخزان</t>
  </si>
  <si>
    <t>م3</t>
  </si>
  <si>
    <t>باطون B-300</t>
  </si>
  <si>
    <t>طن</t>
  </si>
  <si>
    <t>حديد تسليح</t>
  </si>
  <si>
    <t>مقطوعة</t>
  </si>
  <si>
    <t>اعمال الطوبار والتسليح -وجه ناعم</t>
  </si>
  <si>
    <t>اعمال البيس كورس والدمك والفحص</t>
  </si>
  <si>
    <t>اعمال الرمل</t>
  </si>
  <si>
    <t>الحفريات</t>
  </si>
  <si>
    <t>مقطوع</t>
  </si>
  <si>
    <t>اعمال الحفريات والارضية ومعالجة الجدران الحجرية</t>
  </si>
  <si>
    <t>مواسير الجسر الارضي</t>
  </si>
  <si>
    <t>مواسير مجلفنة جدار الخزان 3"/4" -4 ملم</t>
  </si>
  <si>
    <t>جدارن --ارضية--غطاء الخزان</t>
  </si>
  <si>
    <t>قواعد الخزان -باطون-فلنجات</t>
  </si>
  <si>
    <t>لوح</t>
  </si>
  <si>
    <t>صاج مجلفن جدران الخزان 1.5 ملم</t>
  </si>
  <si>
    <t>م2</t>
  </si>
  <si>
    <t>صاج  مجلفن غطاء الخزان 0.5 ملم</t>
  </si>
  <si>
    <t>هيكل الخزان (مجلفن الاعمدة، العوارض الرئيسية، الثانوية)٠ شامل التركيب</t>
  </si>
  <si>
    <t>قربة الخزان الداخلية (الارضية) البطانه</t>
  </si>
  <si>
    <t>قربة الخزان الداخلية (الجوانب) مع الكسوة</t>
  </si>
  <si>
    <t>كوابل شد، براغي ..دهان...تنظيف..و ثمن ١٠٠٠ م٣ مياه الخ</t>
  </si>
  <si>
    <t>اعمال الحفريات والارضية والقلاع</t>
  </si>
  <si>
    <t xml:space="preserve">اجمالي التكاليف للخزان في الواقع </t>
  </si>
  <si>
    <t xml:space="preserve">ملاحظة: حيث ان مساحة قطعة الارض في الموقع محدودة فقد قام المقاول بصب 10 كوب باطون اضافية بين قلاع الخزان ليستطيع تركيب جسر الخزان وتثبيت الواح الصاج وحديد الجسر بشكل مستوي ومنتظم وهذه الكمية من الباطون غير لازمة في حالة كانت قطعة الارض ذات مساحة كافية تكون فيها القلاع بعيده  واحد متر عن جسر الخزان </t>
  </si>
  <si>
    <t>كما ان المقاول فام بتركيب جميع الاعمدة الخارجية (36 عامود)  بقطر 4 انش بدلا من 3 انش وبسماكة 5 ملم بدلا من 4 ملم</t>
  </si>
  <si>
    <t>وقام بصب باطون القواعد بابعاد 80*80*80 سم بدل من 60*60*60 سم</t>
  </si>
  <si>
    <t>الفرق في التكاليف</t>
  </si>
  <si>
    <t>اجمالي التكاليف حسب العطاء لخزان 1000 متر مكعب</t>
  </si>
  <si>
    <t>تحليل اسعار  تفصيلي لخزان شويكة الحديدي سعة 1000 متر مكعب- بتاريخ نزول العطاء</t>
  </si>
  <si>
    <t>تحليل اسعار  تفصيلي لخزان شويكه الحديدي سعة 900 متر مكعب- حسب الواقع</t>
  </si>
</sst>
</file>

<file path=xl/styles.xml><?xml version="1.0" encoding="utf-8"?>
<styleSheet xmlns="http://schemas.openxmlformats.org/spreadsheetml/2006/main">
  <fonts count="19">
    <font>
      <sz val="11"/>
      <color rgb="FF000000"/>
      <name val="Calibri"/>
    </font>
    <font>
      <b/>
      <sz val="11"/>
      <color rgb="FF000000"/>
      <name val="Calibri"/>
    </font>
    <font>
      <sz val="11"/>
      <name val="Calibri"/>
    </font>
    <font>
      <b/>
      <sz val="12"/>
      <color rgb="FF000000"/>
      <name val="Calibri"/>
    </font>
    <font>
      <sz val="11"/>
      <name val="Calibri"/>
      <family val="2"/>
    </font>
    <font>
      <b/>
      <sz val="16"/>
      <name val="Calibri"/>
      <family val="2"/>
    </font>
    <font>
      <b/>
      <sz val="12"/>
      <name val="Calibri"/>
      <family val="2"/>
    </font>
    <font>
      <b/>
      <sz val="11"/>
      <name val="Calibri"/>
      <family val="2"/>
    </font>
    <font>
      <b/>
      <sz val="11"/>
      <color rgb="FF7030A0"/>
      <name val="Calibri"/>
      <family val="2"/>
    </font>
    <font>
      <b/>
      <sz val="11"/>
      <color rgb="FF000000"/>
      <name val="Calibri"/>
      <family val="2"/>
    </font>
    <font>
      <sz val="11"/>
      <color rgb="FF000000"/>
      <name val="Calibri"/>
      <family val="2"/>
    </font>
    <font>
      <sz val="11"/>
      <color rgb="FFFF0000"/>
      <name val="Calibri"/>
      <family val="2"/>
    </font>
    <font>
      <b/>
      <sz val="11"/>
      <color rgb="FFFF0000"/>
      <name val="Calibri"/>
      <family val="2"/>
    </font>
    <font>
      <b/>
      <sz val="14"/>
      <color rgb="FFFF0000"/>
      <name val="Calibri"/>
      <family val="2"/>
    </font>
    <font>
      <sz val="14"/>
      <color rgb="FFFF0000"/>
      <name val="Calibri"/>
      <family val="2"/>
    </font>
    <font>
      <b/>
      <sz val="14"/>
      <color rgb="FFC00000"/>
      <name val="Calibri"/>
      <family val="2"/>
    </font>
    <font>
      <sz val="14"/>
      <color rgb="FFC00000"/>
      <name val="Calibri"/>
      <family val="2"/>
    </font>
    <font>
      <b/>
      <sz val="14"/>
      <color rgb="FF002060"/>
      <name val="Calibri"/>
      <family val="2"/>
    </font>
    <font>
      <sz val="14"/>
      <color rgb="FF002060"/>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1"/>
        <bgColor indexed="64"/>
      </patternFill>
    </fill>
    <fill>
      <patternFill patternType="solid">
        <fgColor theme="2" tint="-9.9978637043366805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diagonal/>
    </border>
  </borders>
  <cellStyleXfs count="1">
    <xf numFmtId="0" fontId="0" fillId="0" borderId="0"/>
  </cellStyleXfs>
  <cellXfs count="74">
    <xf numFmtId="0" fontId="0" fillId="0" borderId="0" xfId="0" applyFont="1" applyAlignment="1"/>
    <xf numFmtId="0" fontId="0" fillId="0" borderId="0" xfId="0" applyFont="1" applyAlignment="1">
      <alignment horizontal="center"/>
    </xf>
    <xf numFmtId="0" fontId="0" fillId="0" borderId="0" xfId="0" applyFont="1" applyFill="1" applyAlignment="1">
      <alignment horizontal="center"/>
    </xf>
    <xf numFmtId="0" fontId="0" fillId="0" borderId="0" xfId="0" applyFont="1" applyFill="1" applyAlignment="1"/>
    <xf numFmtId="0" fontId="2" fillId="0" borderId="0" xfId="0" applyFont="1" applyFill="1"/>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6" xfId="0" applyFont="1" applyFill="1" applyBorder="1" applyAlignment="1">
      <alignment vertical="center"/>
    </xf>
    <xf numFmtId="0" fontId="4" fillId="0" borderId="8" xfId="0" applyFont="1" applyFill="1" applyBorder="1" applyAlignment="1">
      <alignment horizontal="center" vertical="center"/>
    </xf>
    <xf numFmtId="0" fontId="7" fillId="0" borderId="9" xfId="0" applyFont="1" applyFill="1" applyBorder="1" applyAlignment="1">
      <alignment vertical="center"/>
    </xf>
    <xf numFmtId="0" fontId="0" fillId="0" borderId="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6" xfId="0" applyFont="1" applyFill="1" applyBorder="1" applyAlignment="1">
      <alignment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1" fillId="0" borderId="9" xfId="0" applyFont="1" applyFill="1" applyBorder="1" applyAlignment="1">
      <alignment vertical="center"/>
    </xf>
    <xf numFmtId="0" fontId="0" fillId="0" borderId="9" xfId="0" applyFont="1" applyFill="1" applyBorder="1" applyAlignment="1">
      <alignment vertical="center" wrapText="1"/>
    </xf>
    <xf numFmtId="0" fontId="0" fillId="0" borderId="17"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8" xfId="0" applyFont="1" applyFill="1" applyBorder="1" applyAlignment="1">
      <alignment vertical="center"/>
    </xf>
    <xf numFmtId="0" fontId="0" fillId="0" borderId="6" xfId="0" applyFont="1" applyFill="1" applyBorder="1" applyAlignment="1">
      <alignment vertical="center" wrapText="1"/>
    </xf>
    <xf numFmtId="0" fontId="0" fillId="0" borderId="9" xfId="0" applyFont="1" applyFill="1" applyBorder="1" applyAlignment="1">
      <alignment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vertical="center"/>
    </xf>
    <xf numFmtId="0" fontId="5" fillId="0" borderId="7" xfId="0" applyFont="1" applyFill="1" applyBorder="1" applyAlignment="1">
      <alignment horizontal="center" vertical="center"/>
    </xf>
    <xf numFmtId="0" fontId="6" fillId="0" borderId="9" xfId="0" applyFont="1" applyFill="1" applyBorder="1" applyAlignment="1">
      <alignment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5" xfId="0" applyFont="1" applyFill="1" applyBorder="1" applyAlignment="1">
      <alignment vertical="center"/>
    </xf>
    <xf numFmtId="0" fontId="7" fillId="0" borderId="7"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17" xfId="0" applyFont="1" applyFill="1" applyBorder="1" applyAlignment="1">
      <alignment horizontal="center" vertical="center"/>
    </xf>
    <xf numFmtId="0" fontId="0" fillId="0" borderId="3" xfId="0" applyFont="1" applyFill="1" applyBorder="1" applyAlignment="1">
      <alignment horizontal="center" vertical="center"/>
    </xf>
    <xf numFmtId="0" fontId="9"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1" fillId="0" borderId="21" xfId="0" applyFont="1" applyFill="1" applyBorder="1" applyAlignment="1">
      <alignment vertical="center"/>
    </xf>
    <xf numFmtId="0" fontId="0" fillId="0" borderId="2"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ont="1" applyFill="1" applyBorder="1" applyAlignment="1">
      <alignment vertical="center"/>
    </xf>
    <xf numFmtId="9" fontId="0" fillId="0" borderId="0" xfId="0" applyNumberFormat="1" applyFont="1" applyAlignment="1">
      <alignment horizontal="center"/>
    </xf>
    <xf numFmtId="0" fontId="10" fillId="0" borderId="0" xfId="0" applyFont="1" applyAlignment="1"/>
    <xf numFmtId="0" fontId="10" fillId="0" borderId="9" xfId="0" applyFont="1" applyFill="1" applyBorder="1" applyAlignment="1">
      <alignment vertical="center" wrapText="1"/>
    </xf>
    <xf numFmtId="1" fontId="9" fillId="0" borderId="19" xfId="0" applyNumberFormat="1" applyFont="1" applyFill="1" applyBorder="1" applyAlignment="1">
      <alignment horizontal="center" vertical="center"/>
    </xf>
    <xf numFmtId="0" fontId="11" fillId="3" borderId="24" xfId="0" applyFont="1" applyFill="1" applyBorder="1" applyAlignment="1"/>
    <xf numFmtId="0" fontId="11" fillId="3" borderId="25" xfId="0" applyFont="1" applyFill="1" applyBorder="1" applyAlignment="1"/>
    <xf numFmtId="0" fontId="12" fillId="3" borderId="26" xfId="0" applyFont="1" applyFill="1" applyBorder="1" applyAlignment="1"/>
    <xf numFmtId="1" fontId="5" fillId="0" borderId="7" xfId="0" applyNumberFormat="1" applyFont="1" applyFill="1" applyBorder="1" applyAlignment="1">
      <alignment horizontal="center" vertical="center"/>
    </xf>
    <xf numFmtId="0" fontId="0" fillId="2" borderId="24" xfId="0" applyFont="1" applyFill="1" applyBorder="1" applyAlignment="1"/>
    <xf numFmtId="0" fontId="0" fillId="2" borderId="25" xfId="0" applyFont="1" applyFill="1" applyBorder="1" applyAlignment="1"/>
    <xf numFmtId="0" fontId="12" fillId="2" borderId="26" xfId="0" applyFont="1" applyFill="1" applyBorder="1" applyAlignment="1"/>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8" xfId="0" applyFont="1" applyFill="1" applyBorder="1" applyAlignment="1">
      <alignment horizontal="center" vertical="center"/>
    </xf>
    <xf numFmtId="1" fontId="13" fillId="5" borderId="23" xfId="0" applyNumberFormat="1" applyFont="1" applyFill="1" applyBorder="1" applyAlignment="1">
      <alignment horizontal="center" vertical="center"/>
    </xf>
    <xf numFmtId="0" fontId="14" fillId="0" borderId="27" xfId="0" applyFont="1" applyFill="1" applyBorder="1" applyAlignment="1">
      <alignment vertical="center"/>
    </xf>
    <xf numFmtId="0" fontId="15" fillId="6" borderId="13" xfId="0" applyFont="1" applyFill="1" applyBorder="1" applyAlignment="1">
      <alignment horizontal="center" vertical="center"/>
    </xf>
    <xf numFmtId="0" fontId="16" fillId="6" borderId="14" xfId="0" applyFont="1" applyFill="1" applyBorder="1" applyAlignment="1">
      <alignment vertical="center"/>
    </xf>
    <xf numFmtId="0" fontId="16" fillId="6" borderId="15" xfId="0" applyFont="1" applyFill="1" applyBorder="1" applyAlignment="1">
      <alignment vertical="center"/>
    </xf>
    <xf numFmtId="0" fontId="3" fillId="0" borderId="2" xfId="0" applyFont="1" applyFill="1" applyBorder="1" applyAlignment="1">
      <alignment horizontal="center"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1" fillId="0" borderId="2" xfId="0" applyFont="1" applyFill="1" applyBorder="1" applyAlignment="1">
      <alignment horizontal="center" vertical="center"/>
    </xf>
    <xf numFmtId="0" fontId="1" fillId="0" borderId="10" xfId="0" applyFont="1" applyFill="1" applyBorder="1" applyAlignment="1">
      <alignment horizontal="center" vertical="center"/>
    </xf>
    <xf numFmtId="0" fontId="2" fillId="0" borderId="11" xfId="0" applyFont="1" applyFill="1" applyBorder="1" applyAlignment="1">
      <alignment vertical="center"/>
    </xf>
    <xf numFmtId="0" fontId="2" fillId="0" borderId="12" xfId="0" applyFont="1" applyFill="1" applyBorder="1" applyAlignment="1">
      <alignment vertical="center"/>
    </xf>
    <xf numFmtId="0" fontId="12" fillId="4" borderId="24" xfId="0" applyFont="1" applyFill="1" applyBorder="1" applyAlignment="1">
      <alignment horizontal="right" vertical="center" wrapText="1"/>
    </xf>
    <xf numFmtId="0" fontId="12" fillId="4" borderId="25" xfId="0" applyFont="1" applyFill="1" applyBorder="1" applyAlignment="1">
      <alignment horizontal="right" vertical="center" wrapText="1"/>
    </xf>
    <xf numFmtId="0" fontId="12" fillId="4" borderId="26" xfId="0" applyFont="1" applyFill="1" applyBorder="1" applyAlignment="1">
      <alignment horizontal="right" vertical="center" wrapText="1"/>
    </xf>
    <xf numFmtId="0" fontId="17" fillId="2" borderId="13" xfId="0" applyFont="1" applyFill="1" applyBorder="1" applyAlignment="1">
      <alignment horizontal="center" vertical="center"/>
    </xf>
    <xf numFmtId="0" fontId="18" fillId="2" borderId="14" xfId="0" applyFont="1" applyFill="1" applyBorder="1" applyAlignment="1">
      <alignment vertical="center"/>
    </xf>
    <xf numFmtId="0" fontId="18" fillId="2" borderId="15" xfId="0" applyFont="1" applyFill="1" applyBorder="1" applyAlignment="1">
      <alignment vertical="center"/>
    </xf>
    <xf numFmtId="0" fontId="0" fillId="0" borderId="22" xfId="0" applyFont="1" applyBorder="1" applyAlignment="1">
      <alignment horizontal="center"/>
    </xf>
    <xf numFmtId="0" fontId="0" fillId="0" borderId="22" xfId="0" applyFont="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F1:P100"/>
  <sheetViews>
    <sheetView tabSelected="1" topLeftCell="E14" workbookViewId="0">
      <selection activeCell="H23" sqref="H23"/>
    </sheetView>
  </sheetViews>
  <sheetFormatPr defaultColWidth="14.42578125" defaultRowHeight="15" customHeight="1"/>
  <cols>
    <col min="1" max="5" width="8.7109375" customWidth="1"/>
    <col min="6" max="6" width="18.28515625" customWidth="1"/>
    <col min="7" max="7" width="19.7109375" customWidth="1"/>
    <col min="8" max="8" width="17.5703125" customWidth="1"/>
    <col min="9" max="9" width="17.7109375" customWidth="1"/>
    <col min="10" max="10" width="31.140625" customWidth="1"/>
    <col min="11" max="11" width="16.42578125" customWidth="1"/>
    <col min="12" max="14" width="14.28515625" customWidth="1"/>
    <col min="15" max="15" width="9.140625" customWidth="1"/>
    <col min="16" max="16" width="32.42578125" customWidth="1"/>
  </cols>
  <sheetData>
    <row r="1" spans="6:16">
      <c r="L1" s="1"/>
      <c r="M1" s="1"/>
      <c r="N1" s="1"/>
      <c r="O1" s="1"/>
    </row>
    <row r="2" spans="6:16">
      <c r="L2" s="1"/>
      <c r="M2" s="1"/>
      <c r="N2" s="1"/>
      <c r="O2" s="1"/>
    </row>
    <row r="3" spans="6:16">
      <c r="L3" s="1"/>
      <c r="M3" s="1"/>
      <c r="N3" s="1"/>
      <c r="O3" s="1"/>
    </row>
    <row r="4" spans="6:16">
      <c r="L4" s="1"/>
      <c r="M4" s="1"/>
      <c r="N4" s="1"/>
      <c r="O4" s="1"/>
    </row>
    <row r="5" spans="6:16">
      <c r="L5" s="1"/>
      <c r="M5" s="1"/>
      <c r="N5" s="1"/>
      <c r="O5" s="1"/>
    </row>
    <row r="6" spans="6:16" ht="19.5" customHeight="1">
      <c r="L6" s="1"/>
      <c r="M6" s="1"/>
      <c r="N6" s="1"/>
      <c r="O6" s="1"/>
    </row>
    <row r="7" spans="6:16" ht="13.5" customHeight="1" thickBot="1">
      <c r="L7" s="1"/>
      <c r="M7" s="1"/>
      <c r="N7" s="1"/>
      <c r="O7" s="1"/>
    </row>
    <row r="8" spans="6:16" ht="23.25" customHeight="1" thickBot="1">
      <c r="F8" s="69" t="s">
        <v>48</v>
      </c>
      <c r="G8" s="70"/>
      <c r="H8" s="70"/>
      <c r="I8" s="70"/>
      <c r="J8" s="71"/>
      <c r="K8" s="41"/>
      <c r="L8" s="56" t="s">
        <v>47</v>
      </c>
      <c r="M8" s="57"/>
      <c r="N8" s="57"/>
      <c r="O8" s="57"/>
      <c r="P8" s="58"/>
    </row>
    <row r="9" spans="6:16" ht="24" customHeight="1" thickBot="1">
      <c r="F9" s="27" t="s">
        <v>0</v>
      </c>
      <c r="G9" s="28" t="s">
        <v>1</v>
      </c>
      <c r="H9" s="28" t="s">
        <v>2</v>
      </c>
      <c r="I9" s="28" t="s">
        <v>3</v>
      </c>
      <c r="J9" s="29" t="s">
        <v>4</v>
      </c>
      <c r="L9" s="27" t="s">
        <v>0</v>
      </c>
      <c r="M9" s="28" t="s">
        <v>1</v>
      </c>
      <c r="N9" s="28" t="s">
        <v>2</v>
      </c>
      <c r="O9" s="28" t="s">
        <v>3</v>
      </c>
      <c r="P9" s="29" t="s">
        <v>4</v>
      </c>
    </row>
    <row r="10" spans="6:16" ht="15" customHeight="1">
      <c r="F10" s="22">
        <f t="shared" ref="F10:F17" si="0">G10*H10</f>
        <v>600</v>
      </c>
      <c r="G10" s="23">
        <v>200</v>
      </c>
      <c r="H10" s="23">
        <v>3</v>
      </c>
      <c r="I10" s="23" t="s">
        <v>5</v>
      </c>
      <c r="J10" s="24" t="s">
        <v>6</v>
      </c>
      <c r="K10" s="72"/>
      <c r="L10" s="22">
        <f t="shared" ref="L10:L17" si="1">M10*N10</f>
        <v>600</v>
      </c>
      <c r="M10" s="23">
        <v>200</v>
      </c>
      <c r="N10" s="23">
        <v>3</v>
      </c>
      <c r="O10" s="23" t="s">
        <v>5</v>
      </c>
      <c r="P10" s="24" t="s">
        <v>6</v>
      </c>
    </row>
    <row r="11" spans="6:16">
      <c r="F11" s="5">
        <f t="shared" si="0"/>
        <v>560</v>
      </c>
      <c r="G11" s="6">
        <v>280</v>
      </c>
      <c r="H11" s="6">
        <v>2</v>
      </c>
      <c r="I11" s="6" t="s">
        <v>5</v>
      </c>
      <c r="J11" s="7" t="s">
        <v>7</v>
      </c>
      <c r="K11" s="73"/>
      <c r="L11" s="5">
        <f t="shared" si="1"/>
        <v>560</v>
      </c>
      <c r="M11" s="6">
        <v>280</v>
      </c>
      <c r="N11" s="6">
        <v>2</v>
      </c>
      <c r="O11" s="6" t="s">
        <v>5</v>
      </c>
      <c r="P11" s="7" t="s">
        <v>7</v>
      </c>
    </row>
    <row r="12" spans="6:16">
      <c r="F12" s="5">
        <f t="shared" si="0"/>
        <v>600</v>
      </c>
      <c r="G12" s="6">
        <v>120</v>
      </c>
      <c r="H12" s="6">
        <v>5</v>
      </c>
      <c r="I12" s="6" t="s">
        <v>5</v>
      </c>
      <c r="J12" s="7" t="s">
        <v>8</v>
      </c>
      <c r="K12" s="73"/>
      <c r="L12" s="5">
        <f t="shared" si="1"/>
        <v>600</v>
      </c>
      <c r="M12" s="6">
        <v>120</v>
      </c>
      <c r="N12" s="6">
        <v>5</v>
      </c>
      <c r="O12" s="6" t="s">
        <v>5</v>
      </c>
      <c r="P12" s="7" t="s">
        <v>8</v>
      </c>
    </row>
    <row r="13" spans="6:16">
      <c r="F13" s="5">
        <f t="shared" si="0"/>
        <v>1200</v>
      </c>
      <c r="G13" s="6">
        <v>600</v>
      </c>
      <c r="H13" s="6">
        <v>2</v>
      </c>
      <c r="I13" s="6" t="s">
        <v>5</v>
      </c>
      <c r="J13" s="7" t="s">
        <v>9</v>
      </c>
      <c r="K13" s="73"/>
      <c r="L13" s="5">
        <f t="shared" si="1"/>
        <v>1200</v>
      </c>
      <c r="M13" s="6">
        <v>600</v>
      </c>
      <c r="N13" s="6">
        <v>2</v>
      </c>
      <c r="O13" s="6" t="s">
        <v>5</v>
      </c>
      <c r="P13" s="7" t="s">
        <v>9</v>
      </c>
    </row>
    <row r="14" spans="6:16">
      <c r="F14" s="5">
        <f t="shared" si="0"/>
        <v>800</v>
      </c>
      <c r="G14" s="6">
        <v>800</v>
      </c>
      <c r="H14" s="6">
        <v>1</v>
      </c>
      <c r="I14" s="6" t="s">
        <v>5</v>
      </c>
      <c r="J14" s="7" t="s">
        <v>10</v>
      </c>
      <c r="K14" s="73"/>
      <c r="L14" s="5">
        <f t="shared" si="1"/>
        <v>800</v>
      </c>
      <c r="M14" s="6">
        <v>800</v>
      </c>
      <c r="N14" s="6">
        <v>1</v>
      </c>
      <c r="O14" s="6" t="s">
        <v>5</v>
      </c>
      <c r="P14" s="7" t="s">
        <v>10</v>
      </c>
    </row>
    <row r="15" spans="6:16">
      <c r="F15" s="5">
        <f t="shared" si="0"/>
        <v>1000</v>
      </c>
      <c r="G15" s="6">
        <v>1000</v>
      </c>
      <c r="H15" s="6">
        <v>1</v>
      </c>
      <c r="I15" s="6" t="s">
        <v>5</v>
      </c>
      <c r="J15" s="7" t="s">
        <v>11</v>
      </c>
      <c r="K15" s="73"/>
      <c r="L15" s="5">
        <f t="shared" si="1"/>
        <v>1000</v>
      </c>
      <c r="M15" s="6">
        <v>1000</v>
      </c>
      <c r="N15" s="6">
        <v>1</v>
      </c>
      <c r="O15" s="6" t="s">
        <v>5</v>
      </c>
      <c r="P15" s="7" t="s">
        <v>11</v>
      </c>
    </row>
    <row r="16" spans="6:16">
      <c r="F16" s="5">
        <f t="shared" si="0"/>
        <v>1500</v>
      </c>
      <c r="G16" s="6">
        <v>300</v>
      </c>
      <c r="H16" s="6">
        <v>5</v>
      </c>
      <c r="I16" s="6" t="s">
        <v>5</v>
      </c>
      <c r="J16" s="7" t="s">
        <v>12</v>
      </c>
      <c r="K16" s="73"/>
      <c r="L16" s="5">
        <f t="shared" si="1"/>
        <v>1500</v>
      </c>
      <c r="M16" s="6">
        <v>300</v>
      </c>
      <c r="N16" s="6">
        <v>5</v>
      </c>
      <c r="O16" s="6" t="s">
        <v>5</v>
      </c>
      <c r="P16" s="7" t="s">
        <v>12</v>
      </c>
    </row>
    <row r="17" spans="6:16">
      <c r="F17" s="5">
        <f t="shared" si="0"/>
        <v>900</v>
      </c>
      <c r="G17" s="6">
        <v>50</v>
      </c>
      <c r="H17" s="6">
        <v>18</v>
      </c>
      <c r="I17" s="6" t="s">
        <v>13</v>
      </c>
      <c r="J17" s="7" t="s">
        <v>14</v>
      </c>
      <c r="K17" s="73"/>
      <c r="L17" s="5">
        <f t="shared" si="1"/>
        <v>900</v>
      </c>
      <c r="M17" s="6">
        <v>50</v>
      </c>
      <c r="N17" s="6">
        <v>18</v>
      </c>
      <c r="O17" s="6" t="s">
        <v>13</v>
      </c>
      <c r="P17" s="7" t="s">
        <v>14</v>
      </c>
    </row>
    <row r="18" spans="6:16" ht="15.75" thickBot="1">
      <c r="F18" s="30">
        <f>SUM(F10:F17)</f>
        <v>7160</v>
      </c>
      <c r="G18" s="8"/>
      <c r="H18" s="8"/>
      <c r="I18" s="8"/>
      <c r="J18" s="9" t="s">
        <v>15</v>
      </c>
      <c r="K18" s="40"/>
      <c r="L18" s="30">
        <f>SUM(L10:L17)</f>
        <v>7160</v>
      </c>
      <c r="M18" s="8"/>
      <c r="N18" s="8"/>
      <c r="O18" s="8"/>
      <c r="P18" s="9" t="s">
        <v>15</v>
      </c>
    </row>
    <row r="19" spans="6:16" ht="19.5" customHeight="1">
      <c r="F19" s="59" t="s">
        <v>16</v>
      </c>
      <c r="G19" s="60"/>
      <c r="H19" s="60"/>
      <c r="I19" s="60"/>
      <c r="J19" s="61"/>
      <c r="L19" s="59" t="s">
        <v>16</v>
      </c>
      <c r="M19" s="60"/>
      <c r="N19" s="60"/>
      <c r="O19" s="60"/>
      <c r="P19" s="61"/>
    </row>
    <row r="20" spans="6:16">
      <c r="F20" s="10">
        <f t="shared" ref="F20:F22" si="2">G20*H20</f>
        <v>810</v>
      </c>
      <c r="G20" s="11">
        <v>90</v>
      </c>
      <c r="H20" s="51">
        <v>9</v>
      </c>
      <c r="I20" s="11" t="s">
        <v>17</v>
      </c>
      <c r="J20" s="12" t="s">
        <v>18</v>
      </c>
      <c r="L20" s="10">
        <f t="shared" ref="L20:L22" si="3">M20*N20</f>
        <v>874</v>
      </c>
      <c r="M20" s="11">
        <v>92</v>
      </c>
      <c r="N20" s="51">
        <v>9.5</v>
      </c>
      <c r="O20" s="11" t="s">
        <v>17</v>
      </c>
      <c r="P20" s="12" t="s">
        <v>18</v>
      </c>
    </row>
    <row r="21" spans="6:16" ht="15.75" customHeight="1">
      <c r="F21" s="10">
        <f t="shared" si="2"/>
        <v>637.5</v>
      </c>
      <c r="G21" s="11">
        <v>750</v>
      </c>
      <c r="H21" s="51">
        <v>0.85</v>
      </c>
      <c r="I21" s="11" t="s">
        <v>19</v>
      </c>
      <c r="J21" s="12" t="s">
        <v>20</v>
      </c>
      <c r="L21" s="10">
        <f t="shared" si="3"/>
        <v>675</v>
      </c>
      <c r="M21" s="11">
        <v>750</v>
      </c>
      <c r="N21" s="51">
        <v>0.9</v>
      </c>
      <c r="O21" s="11" t="s">
        <v>19</v>
      </c>
      <c r="P21" s="12" t="s">
        <v>20</v>
      </c>
    </row>
    <row r="22" spans="6:16" ht="15.75" customHeight="1" thickBot="1">
      <c r="F22" s="17">
        <f t="shared" si="2"/>
        <v>950</v>
      </c>
      <c r="G22" s="18">
        <v>950</v>
      </c>
      <c r="H22" s="18">
        <v>1</v>
      </c>
      <c r="I22" s="18" t="s">
        <v>21</v>
      </c>
      <c r="J22" s="19" t="s">
        <v>22</v>
      </c>
      <c r="L22" s="17">
        <f t="shared" si="3"/>
        <v>1000</v>
      </c>
      <c r="M22" s="18">
        <v>1000</v>
      </c>
      <c r="N22" s="18">
        <v>1</v>
      </c>
      <c r="O22" s="18" t="s">
        <v>21</v>
      </c>
      <c r="P22" s="19" t="s">
        <v>22</v>
      </c>
    </row>
    <row r="23" spans="6:16" ht="15.75" customHeight="1" thickBot="1">
      <c r="F23" s="43">
        <f>SUM(F20:F22)</f>
        <v>2397.5</v>
      </c>
      <c r="G23" s="35"/>
      <c r="H23" s="35"/>
      <c r="I23" s="35"/>
      <c r="J23" s="36" t="s">
        <v>15</v>
      </c>
      <c r="L23" s="34">
        <f>SUM(L20:L22)</f>
        <v>2549</v>
      </c>
      <c r="M23" s="35"/>
      <c r="N23" s="35"/>
      <c r="O23" s="35"/>
      <c r="P23" s="36" t="s">
        <v>15</v>
      </c>
    </row>
    <row r="24" spans="6:16" ht="15.75" customHeight="1">
      <c r="F24" s="37">
        <f t="shared" ref="F24:F25" si="4">G24*H24</f>
        <v>3500</v>
      </c>
      <c r="G24" s="33">
        <v>3.5</v>
      </c>
      <c r="H24" s="52">
        <v>1000</v>
      </c>
      <c r="I24" s="38" t="s">
        <v>34</v>
      </c>
      <c r="J24" s="39" t="s">
        <v>23</v>
      </c>
      <c r="K24" s="1"/>
      <c r="L24" s="37">
        <f t="shared" ref="L24:L25" si="5">M24*N24</f>
        <v>3745</v>
      </c>
      <c r="M24" s="33">
        <v>3.5</v>
      </c>
      <c r="N24" s="52">
        <v>1070</v>
      </c>
      <c r="O24" s="38" t="s">
        <v>34</v>
      </c>
      <c r="P24" s="39" t="s">
        <v>23</v>
      </c>
    </row>
    <row r="25" spans="6:16" ht="15.75" customHeight="1">
      <c r="F25" s="10">
        <f t="shared" si="4"/>
        <v>1950</v>
      </c>
      <c r="G25" s="11">
        <v>30</v>
      </c>
      <c r="H25" s="11">
        <v>65</v>
      </c>
      <c r="I25" s="11" t="s">
        <v>17</v>
      </c>
      <c r="J25" s="12" t="s">
        <v>24</v>
      </c>
      <c r="K25" s="41"/>
      <c r="L25" s="10">
        <f t="shared" si="5"/>
        <v>1820</v>
      </c>
      <c r="M25" s="11">
        <v>28</v>
      </c>
      <c r="N25" s="11">
        <v>65</v>
      </c>
      <c r="O25" s="11" t="s">
        <v>17</v>
      </c>
      <c r="P25" s="12" t="s">
        <v>24</v>
      </c>
    </row>
    <row r="26" spans="6:16" ht="15.75" customHeight="1" thickBot="1">
      <c r="F26" s="31">
        <f>SUM(F24:F25)</f>
        <v>5450</v>
      </c>
      <c r="G26" s="14"/>
      <c r="H26" s="14"/>
      <c r="I26" s="14"/>
      <c r="J26" s="15" t="s">
        <v>15</v>
      </c>
      <c r="L26" s="31">
        <f>SUM(L24:L25)</f>
        <v>5565</v>
      </c>
      <c r="M26" s="14"/>
      <c r="N26" s="14"/>
      <c r="O26" s="14"/>
      <c r="P26" s="15" t="s">
        <v>15</v>
      </c>
    </row>
    <row r="27" spans="6:16" ht="16.5" customHeight="1">
      <c r="F27" s="62" t="s">
        <v>25</v>
      </c>
      <c r="G27" s="60"/>
      <c r="H27" s="60"/>
      <c r="I27" s="60"/>
      <c r="J27" s="61"/>
      <c r="L27" s="62" t="s">
        <v>25</v>
      </c>
      <c r="M27" s="60"/>
      <c r="N27" s="60"/>
      <c r="O27" s="60"/>
      <c r="P27" s="61"/>
    </row>
    <row r="28" spans="6:16" ht="17.25" customHeight="1" thickBot="1">
      <c r="F28" s="31">
        <f>G28*H28</f>
        <v>2500</v>
      </c>
      <c r="G28" s="14">
        <v>2500</v>
      </c>
      <c r="H28" s="14">
        <v>1</v>
      </c>
      <c r="I28" s="14" t="s">
        <v>26</v>
      </c>
      <c r="J28" s="16" t="s">
        <v>27</v>
      </c>
      <c r="L28" s="31">
        <f>M28*N28</f>
        <v>2500</v>
      </c>
      <c r="M28" s="14">
        <v>2500</v>
      </c>
      <c r="N28" s="14">
        <v>1</v>
      </c>
      <c r="O28" s="14" t="s">
        <v>26</v>
      </c>
      <c r="P28" s="42" t="s">
        <v>40</v>
      </c>
    </row>
    <row r="29" spans="6:16" ht="18" customHeight="1">
      <c r="F29" s="63" t="s">
        <v>28</v>
      </c>
      <c r="G29" s="64"/>
      <c r="H29" s="64"/>
      <c r="I29" s="64"/>
      <c r="J29" s="65"/>
      <c r="L29" s="63" t="s">
        <v>28</v>
      </c>
      <c r="M29" s="64"/>
      <c r="N29" s="64"/>
      <c r="O29" s="64"/>
      <c r="P29" s="65"/>
    </row>
    <row r="30" spans="6:16" ht="15.75" customHeight="1" thickBot="1">
      <c r="F30" s="32">
        <f>G30*H30</f>
        <v>1032</v>
      </c>
      <c r="G30" s="18">
        <v>12</v>
      </c>
      <c r="H30" s="18">
        <v>86</v>
      </c>
      <c r="I30" s="18" t="s">
        <v>13</v>
      </c>
      <c r="J30" s="19" t="s">
        <v>29</v>
      </c>
      <c r="L30" s="32">
        <f>M30*N30</f>
        <v>1080</v>
      </c>
      <c r="M30" s="18">
        <v>12</v>
      </c>
      <c r="N30" s="18">
        <v>90</v>
      </c>
      <c r="O30" s="18" t="s">
        <v>13</v>
      </c>
      <c r="P30" s="19" t="s">
        <v>29</v>
      </c>
    </row>
    <row r="31" spans="6:16" ht="21" customHeight="1">
      <c r="F31" s="62" t="s">
        <v>30</v>
      </c>
      <c r="G31" s="60"/>
      <c r="H31" s="60"/>
      <c r="I31" s="60"/>
      <c r="J31" s="61"/>
      <c r="L31" s="62" t="s">
        <v>30</v>
      </c>
      <c r="M31" s="60"/>
      <c r="N31" s="60"/>
      <c r="O31" s="60"/>
      <c r="P31" s="61"/>
    </row>
    <row r="32" spans="6:16" ht="15.75" customHeight="1">
      <c r="F32" s="10">
        <f t="shared" ref="F32:F33" si="6">G32*H32</f>
        <v>810</v>
      </c>
      <c r="G32" s="11">
        <v>90</v>
      </c>
      <c r="H32" s="11">
        <v>9</v>
      </c>
      <c r="I32" s="11" t="s">
        <v>5</v>
      </c>
      <c r="J32" s="12" t="s">
        <v>31</v>
      </c>
      <c r="L32" s="10">
        <f t="shared" ref="L32:L33" si="7">M32*N32</f>
        <v>810</v>
      </c>
      <c r="M32" s="11">
        <v>90</v>
      </c>
      <c r="N32" s="11">
        <v>9</v>
      </c>
      <c r="O32" s="11" t="s">
        <v>5</v>
      </c>
      <c r="P32" s="12" t="s">
        <v>31</v>
      </c>
    </row>
    <row r="33" spans="6:16" ht="15.75" customHeight="1">
      <c r="F33" s="10">
        <f t="shared" si="6"/>
        <v>4810</v>
      </c>
      <c r="G33" s="11">
        <v>65</v>
      </c>
      <c r="H33" s="51">
        <v>74</v>
      </c>
      <c r="I33" s="11" t="s">
        <v>32</v>
      </c>
      <c r="J33" s="12" t="s">
        <v>33</v>
      </c>
      <c r="L33" s="10">
        <f t="shared" si="7"/>
        <v>4914</v>
      </c>
      <c r="M33" s="11">
        <v>63</v>
      </c>
      <c r="N33" s="51">
        <v>78</v>
      </c>
      <c r="O33" s="11" t="s">
        <v>32</v>
      </c>
      <c r="P33" s="12" t="s">
        <v>33</v>
      </c>
    </row>
    <row r="34" spans="6:16" ht="15.75" customHeight="1">
      <c r="F34" s="10">
        <f t="shared" ref="F34:F38" si="8">H34*G34</f>
        <v>2550</v>
      </c>
      <c r="G34" s="11">
        <v>6</v>
      </c>
      <c r="H34" s="51">
        <v>425</v>
      </c>
      <c r="I34" s="11" t="s">
        <v>34</v>
      </c>
      <c r="J34" s="12" t="s">
        <v>35</v>
      </c>
      <c r="L34" s="10">
        <f t="shared" ref="L34:L38" si="9">N34*M34</f>
        <v>2760</v>
      </c>
      <c r="M34" s="11">
        <v>6</v>
      </c>
      <c r="N34" s="51">
        <v>460</v>
      </c>
      <c r="O34" s="11" t="s">
        <v>34</v>
      </c>
      <c r="P34" s="12" t="s">
        <v>35</v>
      </c>
    </row>
    <row r="35" spans="6:16" ht="15.75" customHeight="1">
      <c r="F35" s="10">
        <f t="shared" si="8"/>
        <v>5800</v>
      </c>
      <c r="G35" s="51">
        <v>5800</v>
      </c>
      <c r="H35" s="11">
        <v>1</v>
      </c>
      <c r="I35" s="11" t="s">
        <v>21</v>
      </c>
      <c r="J35" s="20" t="s">
        <v>36</v>
      </c>
      <c r="L35" s="10">
        <f t="shared" si="9"/>
        <v>6000</v>
      </c>
      <c r="M35" s="51">
        <v>6000</v>
      </c>
      <c r="N35" s="11">
        <v>1</v>
      </c>
      <c r="O35" s="11" t="s">
        <v>21</v>
      </c>
      <c r="P35" s="20" t="s">
        <v>36</v>
      </c>
    </row>
    <row r="36" spans="6:16" ht="15.75" customHeight="1">
      <c r="F36" s="10">
        <f t="shared" si="8"/>
        <v>440</v>
      </c>
      <c r="G36" s="11">
        <v>2</v>
      </c>
      <c r="H36" s="11">
        <v>220</v>
      </c>
      <c r="I36" s="11" t="s">
        <v>34</v>
      </c>
      <c r="J36" s="12" t="s">
        <v>37</v>
      </c>
      <c r="L36" s="10">
        <f t="shared" si="9"/>
        <v>440</v>
      </c>
      <c r="M36" s="11">
        <v>2</v>
      </c>
      <c r="N36" s="11">
        <v>220</v>
      </c>
      <c r="O36" s="11" t="s">
        <v>34</v>
      </c>
      <c r="P36" s="12" t="s">
        <v>37</v>
      </c>
    </row>
    <row r="37" spans="6:16" ht="15.75" customHeight="1">
      <c r="F37" s="10">
        <f t="shared" si="8"/>
        <v>8800</v>
      </c>
      <c r="G37" s="11">
        <v>11</v>
      </c>
      <c r="H37" s="11">
        <v>800</v>
      </c>
      <c r="I37" s="11" t="s">
        <v>34</v>
      </c>
      <c r="J37" s="12" t="s">
        <v>38</v>
      </c>
      <c r="L37" s="10">
        <f t="shared" si="9"/>
        <v>8800</v>
      </c>
      <c r="M37" s="11">
        <v>11</v>
      </c>
      <c r="N37" s="11">
        <v>800</v>
      </c>
      <c r="O37" s="11" t="s">
        <v>34</v>
      </c>
      <c r="P37" s="12" t="s">
        <v>38</v>
      </c>
    </row>
    <row r="38" spans="6:16" ht="15.75" customHeight="1" thickBot="1">
      <c r="F38" s="13">
        <f t="shared" si="8"/>
        <v>450</v>
      </c>
      <c r="G38" s="53">
        <v>450</v>
      </c>
      <c r="H38" s="14">
        <v>1</v>
      </c>
      <c r="I38" s="14" t="s">
        <v>21</v>
      </c>
      <c r="J38" s="21" t="s">
        <v>39</v>
      </c>
      <c r="L38" s="13">
        <f t="shared" si="9"/>
        <v>500</v>
      </c>
      <c r="M38" s="53">
        <v>500</v>
      </c>
      <c r="N38" s="14">
        <v>1</v>
      </c>
      <c r="O38" s="14" t="s">
        <v>21</v>
      </c>
      <c r="P38" s="21" t="s">
        <v>39</v>
      </c>
    </row>
    <row r="39" spans="6:16" ht="15.75" customHeight="1" thickBot="1">
      <c r="F39" s="31">
        <f>SUM(F32:F38)</f>
        <v>23660</v>
      </c>
      <c r="G39" s="14"/>
      <c r="H39" s="14"/>
      <c r="I39" s="14"/>
      <c r="J39" s="21"/>
      <c r="L39" s="31">
        <f>SUM(L32:L38)</f>
        <v>24224</v>
      </c>
      <c r="M39" s="14"/>
      <c r="N39" s="14"/>
      <c r="O39" s="14"/>
      <c r="P39" s="21"/>
    </row>
    <row r="40" spans="6:16" ht="29.25" customHeight="1" thickBot="1">
      <c r="F40" s="47">
        <f>F18+F23+F26+F28+F30+F39</f>
        <v>42199.5</v>
      </c>
      <c r="G40" s="8"/>
      <c r="H40" s="8"/>
      <c r="I40" s="8"/>
      <c r="J40" s="26" t="s">
        <v>41</v>
      </c>
      <c r="L40" s="25">
        <f>L18+L23+L26+L28+L30+L39</f>
        <v>43078</v>
      </c>
      <c r="M40" s="8"/>
      <c r="N40" s="8"/>
      <c r="O40" s="8"/>
      <c r="P40" s="26" t="s">
        <v>46</v>
      </c>
    </row>
    <row r="41" spans="6:16" ht="28.5" customHeight="1" thickBot="1">
      <c r="F41" s="54">
        <f>L40-F40</f>
        <v>878.5</v>
      </c>
      <c r="J41" s="55" t="s">
        <v>45</v>
      </c>
      <c r="L41" s="2"/>
      <c r="M41" s="2"/>
      <c r="N41" s="2"/>
      <c r="O41" s="2"/>
      <c r="P41" s="3"/>
    </row>
    <row r="42" spans="6:16" ht="47.25" customHeight="1" thickBot="1">
      <c r="G42" s="66" t="s">
        <v>42</v>
      </c>
      <c r="H42" s="67"/>
      <c r="I42" s="67"/>
      <c r="J42" s="68"/>
      <c r="L42" s="2"/>
      <c r="M42" s="2"/>
      <c r="N42" s="2"/>
      <c r="O42" s="2"/>
      <c r="P42" s="4"/>
    </row>
    <row r="43" spans="6:16" ht="15.75" customHeight="1" thickBot="1">
      <c r="G43" s="44"/>
      <c r="H43" s="45"/>
      <c r="I43" s="45"/>
      <c r="J43" s="46" t="s">
        <v>43</v>
      </c>
      <c r="L43" s="1"/>
      <c r="M43" s="1"/>
      <c r="N43" s="1"/>
      <c r="O43" s="1"/>
    </row>
    <row r="44" spans="6:16" ht="15.75" customHeight="1" thickBot="1">
      <c r="G44" s="48"/>
      <c r="H44" s="49"/>
      <c r="I44" s="49"/>
      <c r="J44" s="50" t="s">
        <v>44</v>
      </c>
      <c r="L44" s="1"/>
      <c r="M44" s="1"/>
      <c r="N44" s="1"/>
      <c r="O44" s="1"/>
    </row>
    <row r="45" spans="6:16" ht="15.75" customHeight="1">
      <c r="L45" s="1"/>
      <c r="M45" s="1"/>
      <c r="N45" s="1"/>
      <c r="O45" s="1"/>
    </row>
    <row r="46" spans="6:16" ht="15.75" customHeight="1">
      <c r="L46" s="1"/>
      <c r="M46" s="1"/>
      <c r="N46" s="1"/>
      <c r="O46" s="1"/>
    </row>
    <row r="47" spans="6:16" ht="15.75" customHeight="1">
      <c r="L47" s="1"/>
      <c r="M47" s="1"/>
      <c r="N47" s="1"/>
      <c r="O47" s="1"/>
    </row>
    <row r="48" spans="6:16" ht="15.75" customHeight="1">
      <c r="L48" s="1"/>
      <c r="M48" s="1"/>
      <c r="N48" s="1"/>
      <c r="O48" s="1"/>
    </row>
    <row r="49" spans="12:15" ht="15.75" customHeight="1">
      <c r="L49" s="1"/>
      <c r="M49" s="1"/>
      <c r="N49" s="1"/>
      <c r="O49" s="1"/>
    </row>
    <row r="50" spans="12:15" ht="15.75" customHeight="1">
      <c r="L50" s="1"/>
      <c r="M50" s="1"/>
      <c r="N50" s="1"/>
      <c r="O50" s="1"/>
    </row>
    <row r="51" spans="12:15" ht="15.75" customHeight="1">
      <c r="L51" s="1"/>
      <c r="M51" s="1"/>
      <c r="N51" s="1"/>
      <c r="O51" s="1"/>
    </row>
    <row r="52" spans="12:15" ht="15.75" customHeight="1">
      <c r="L52" s="1"/>
      <c r="M52" s="1"/>
      <c r="N52" s="1"/>
      <c r="O52" s="1"/>
    </row>
    <row r="53" spans="12:15" ht="15.75" customHeight="1">
      <c r="L53" s="1"/>
      <c r="M53" s="1"/>
      <c r="N53" s="1"/>
      <c r="O53" s="1"/>
    </row>
    <row r="54" spans="12:15" ht="15.75" customHeight="1">
      <c r="L54" s="1"/>
      <c r="M54" s="1"/>
      <c r="N54" s="1"/>
      <c r="O54" s="1"/>
    </row>
    <row r="55" spans="12:15" ht="15.75" customHeight="1">
      <c r="L55" s="1"/>
      <c r="M55" s="1"/>
      <c r="N55" s="1"/>
      <c r="O55" s="1"/>
    </row>
    <row r="56" spans="12:15" ht="15.75" customHeight="1">
      <c r="L56" s="1"/>
      <c r="M56" s="1"/>
      <c r="N56" s="1"/>
      <c r="O56" s="1"/>
    </row>
    <row r="57" spans="12:15" ht="15.75" customHeight="1">
      <c r="L57" s="1"/>
      <c r="M57" s="1"/>
      <c r="N57" s="1"/>
      <c r="O57" s="1"/>
    </row>
    <row r="58" spans="12:15" ht="15.75" customHeight="1">
      <c r="L58" s="1"/>
      <c r="M58" s="1"/>
      <c r="N58" s="1"/>
      <c r="O58" s="1"/>
    </row>
    <row r="59" spans="12:15" ht="15.75" customHeight="1">
      <c r="L59" s="1"/>
      <c r="M59" s="1"/>
      <c r="N59" s="1"/>
      <c r="O59" s="1"/>
    </row>
    <row r="60" spans="12:15" ht="15.75" customHeight="1">
      <c r="L60" s="1"/>
      <c r="M60" s="1"/>
      <c r="N60" s="1"/>
      <c r="O60" s="1"/>
    </row>
    <row r="61" spans="12:15" ht="15.75" customHeight="1">
      <c r="L61" s="1"/>
      <c r="M61" s="1"/>
      <c r="N61" s="1"/>
      <c r="O61" s="1"/>
    </row>
    <row r="62" spans="12:15" ht="15.75" customHeight="1">
      <c r="L62" s="1"/>
      <c r="M62" s="1"/>
      <c r="N62" s="1"/>
      <c r="O62" s="1"/>
    </row>
    <row r="63" spans="12:15" ht="15.75" customHeight="1">
      <c r="L63" s="1"/>
      <c r="M63" s="1"/>
      <c r="N63" s="1"/>
      <c r="O63" s="1"/>
    </row>
    <row r="64" spans="12:15" ht="15.75" customHeight="1">
      <c r="L64" s="1"/>
      <c r="M64" s="1"/>
      <c r="N64" s="1"/>
      <c r="O64" s="1"/>
    </row>
    <row r="65" spans="12:15" ht="15.75" customHeight="1">
      <c r="L65" s="1"/>
      <c r="M65" s="1"/>
      <c r="N65" s="1"/>
      <c r="O65" s="1"/>
    </row>
    <row r="66" spans="12:15" ht="15.75" customHeight="1">
      <c r="L66" s="1"/>
      <c r="M66" s="1"/>
      <c r="N66" s="1"/>
      <c r="O66" s="1"/>
    </row>
    <row r="67" spans="12:15" ht="15.75" customHeight="1">
      <c r="L67" s="1"/>
      <c r="M67" s="1"/>
      <c r="N67" s="1"/>
      <c r="O67" s="1"/>
    </row>
    <row r="68" spans="12:15" ht="15.75" customHeight="1">
      <c r="L68" s="1"/>
      <c r="M68" s="1"/>
      <c r="N68" s="1"/>
      <c r="O68" s="1"/>
    </row>
    <row r="69" spans="12:15" ht="15.75" customHeight="1">
      <c r="L69" s="1"/>
      <c r="M69" s="1"/>
      <c r="N69" s="1"/>
      <c r="O69" s="1"/>
    </row>
    <row r="70" spans="12:15" ht="15.75" customHeight="1">
      <c r="L70" s="1"/>
      <c r="M70" s="1"/>
      <c r="N70" s="1"/>
      <c r="O70" s="1"/>
    </row>
    <row r="71" spans="12:15" ht="15.75" customHeight="1">
      <c r="L71" s="1"/>
      <c r="M71" s="1"/>
      <c r="N71" s="1"/>
      <c r="O71" s="1"/>
    </row>
    <row r="72" spans="12:15" ht="15.75" customHeight="1">
      <c r="L72" s="1"/>
      <c r="M72" s="1"/>
      <c r="N72" s="1"/>
      <c r="O72" s="1"/>
    </row>
    <row r="73" spans="12:15" ht="15.75" customHeight="1">
      <c r="L73" s="1"/>
      <c r="M73" s="1"/>
      <c r="N73" s="1"/>
      <c r="O73" s="1"/>
    </row>
    <row r="74" spans="12:15" ht="15.75" customHeight="1">
      <c r="L74" s="1"/>
      <c r="M74" s="1"/>
      <c r="N74" s="1"/>
      <c r="O74" s="1"/>
    </row>
    <row r="75" spans="12:15" ht="15.75" customHeight="1">
      <c r="L75" s="1"/>
      <c r="M75" s="1"/>
      <c r="N75" s="1"/>
      <c r="O75" s="1"/>
    </row>
    <row r="76" spans="12:15" ht="15.75" customHeight="1">
      <c r="L76" s="1"/>
      <c r="M76" s="1"/>
      <c r="N76" s="1"/>
      <c r="O76" s="1"/>
    </row>
    <row r="77" spans="12:15" ht="15.75" customHeight="1">
      <c r="L77" s="1"/>
      <c r="M77" s="1"/>
      <c r="N77" s="1"/>
      <c r="O77" s="1"/>
    </row>
    <row r="78" spans="12:15" ht="15.75" customHeight="1">
      <c r="L78" s="1"/>
      <c r="M78" s="1"/>
      <c r="N78" s="1"/>
      <c r="O78" s="1"/>
    </row>
    <row r="79" spans="12:15" ht="15.75" customHeight="1">
      <c r="L79" s="1"/>
      <c r="M79" s="1"/>
      <c r="N79" s="1"/>
      <c r="O79" s="1"/>
    </row>
    <row r="80" spans="12:15" ht="15.75" customHeight="1">
      <c r="L80" s="1"/>
      <c r="M80" s="1"/>
      <c r="N80" s="1"/>
      <c r="O80" s="1"/>
    </row>
    <row r="81" spans="12:15" ht="15.75" customHeight="1">
      <c r="L81" s="1"/>
      <c r="M81" s="1"/>
      <c r="N81" s="1"/>
      <c r="O81" s="1"/>
    </row>
    <row r="82" spans="12:15" ht="15.75" customHeight="1">
      <c r="L82" s="1"/>
      <c r="M82" s="1"/>
      <c r="N82" s="1"/>
      <c r="O82" s="1"/>
    </row>
    <row r="83" spans="12:15" ht="15.75" customHeight="1">
      <c r="L83" s="1"/>
      <c r="M83" s="1"/>
      <c r="N83" s="1"/>
      <c r="O83" s="1"/>
    </row>
    <row r="84" spans="12:15" ht="15.75" customHeight="1">
      <c r="L84" s="1"/>
      <c r="M84" s="1"/>
      <c r="N84" s="1"/>
      <c r="O84" s="1"/>
    </row>
    <row r="85" spans="12:15" ht="15.75" customHeight="1">
      <c r="L85" s="1"/>
      <c r="M85" s="1"/>
      <c r="N85" s="1"/>
      <c r="O85" s="1"/>
    </row>
    <row r="86" spans="12:15" ht="15.75" customHeight="1">
      <c r="L86" s="1"/>
      <c r="M86" s="1"/>
      <c r="N86" s="1"/>
      <c r="O86" s="1"/>
    </row>
    <row r="87" spans="12:15" ht="15.75" customHeight="1">
      <c r="L87" s="1"/>
      <c r="M87" s="1"/>
      <c r="N87" s="1"/>
      <c r="O87" s="1"/>
    </row>
    <row r="88" spans="12:15" ht="15.75" customHeight="1">
      <c r="L88" s="1"/>
      <c r="M88" s="1"/>
      <c r="N88" s="1"/>
      <c r="O88" s="1"/>
    </row>
    <row r="89" spans="12:15" ht="15.75" customHeight="1">
      <c r="L89" s="1"/>
      <c r="M89" s="1"/>
      <c r="N89" s="1"/>
      <c r="O89" s="1"/>
    </row>
    <row r="90" spans="12:15" ht="15.75" customHeight="1">
      <c r="L90" s="1"/>
      <c r="M90" s="1"/>
      <c r="N90" s="1"/>
      <c r="O90" s="1"/>
    </row>
    <row r="91" spans="12:15" ht="15.75" customHeight="1">
      <c r="L91" s="1"/>
      <c r="M91" s="1"/>
      <c r="N91" s="1"/>
      <c r="O91" s="1"/>
    </row>
    <row r="92" spans="12:15" ht="15.75" customHeight="1">
      <c r="L92" s="1"/>
      <c r="M92" s="1"/>
      <c r="N92" s="1"/>
      <c r="O92" s="1"/>
    </row>
    <row r="93" spans="12:15" ht="15.75" customHeight="1">
      <c r="L93" s="1"/>
      <c r="M93" s="1"/>
      <c r="N93" s="1"/>
      <c r="O93" s="1"/>
    </row>
    <row r="94" spans="12:15" ht="15.75" customHeight="1">
      <c r="L94" s="1"/>
      <c r="M94" s="1"/>
      <c r="N94" s="1"/>
      <c r="O94" s="1"/>
    </row>
    <row r="95" spans="12:15" ht="15.75" customHeight="1">
      <c r="L95" s="1"/>
      <c r="M95" s="1"/>
      <c r="N95" s="1"/>
      <c r="O95" s="1"/>
    </row>
    <row r="96" spans="12:15" ht="15.75" customHeight="1">
      <c r="L96" s="1"/>
      <c r="M96" s="1"/>
      <c r="N96" s="1"/>
      <c r="O96" s="1"/>
    </row>
    <row r="97" spans="12:15" ht="15.75" customHeight="1">
      <c r="L97" s="1"/>
      <c r="M97" s="1"/>
      <c r="N97" s="1"/>
      <c r="O97" s="1"/>
    </row>
    <row r="98" spans="12:15" ht="15.75" customHeight="1">
      <c r="L98" s="1"/>
      <c r="M98" s="1"/>
      <c r="N98" s="1"/>
      <c r="O98" s="1"/>
    </row>
    <row r="99" spans="12:15" ht="15.75" customHeight="1">
      <c r="L99" s="1"/>
      <c r="M99" s="1"/>
      <c r="N99" s="1"/>
      <c r="O99" s="1"/>
    </row>
    <row r="100" spans="12:15" ht="15.75" customHeight="1">
      <c r="L100" s="1"/>
      <c r="M100" s="1"/>
      <c r="N100" s="1"/>
      <c r="O100" s="1"/>
    </row>
  </sheetData>
  <mergeCells count="12">
    <mergeCell ref="G42:J42"/>
    <mergeCell ref="F8:J8"/>
    <mergeCell ref="F19:J19"/>
    <mergeCell ref="F31:J31"/>
    <mergeCell ref="K10:K17"/>
    <mergeCell ref="F27:J27"/>
    <mergeCell ref="F29:J29"/>
    <mergeCell ref="L8:P8"/>
    <mergeCell ref="L19:P19"/>
    <mergeCell ref="L27:P27"/>
    <mergeCell ref="L29:P29"/>
    <mergeCell ref="L31:P31"/>
  </mergeCells>
  <printOptions horizontalCentered="1" verticalCentered="1"/>
  <pageMargins left="0.25" right="0.2" top="0.75" bottom="0.5" header="0" footer="0"/>
  <pageSetup orientation="portrait" r:id="rId1"/>
  <ignoredErrors>
    <ignoredError sqref="L23" formula="1"/>
  </ignoredErrors>
</worksheet>
</file>

<file path=xl/worksheets/sheet2.xml><?xml version="1.0" encoding="utf-8"?>
<worksheet xmlns="http://schemas.openxmlformats.org/spreadsheetml/2006/main" xmlns:r="http://schemas.openxmlformats.org/officeDocument/2006/relationships">
  <dimension ref="A21:A100"/>
  <sheetViews>
    <sheetView workbookViewId="0"/>
  </sheetViews>
  <sheetFormatPr defaultColWidth="14.42578125" defaultRowHeight="15" customHeight="1"/>
  <cols>
    <col min="1" max="11"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21:A100"/>
  <sheetViews>
    <sheetView workbookViewId="0"/>
  </sheetViews>
  <sheetFormatPr defaultColWidth="14.42578125" defaultRowHeight="15" customHeight="1"/>
  <cols>
    <col min="1" max="11"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abdul-latif</dc:creator>
  <cp:lastModifiedBy>administrator</cp:lastModifiedBy>
  <cp:lastPrinted>2020-06-24T04:39:06Z</cp:lastPrinted>
  <dcterms:created xsi:type="dcterms:W3CDTF">2018-12-20T07:13:30Z</dcterms:created>
  <dcterms:modified xsi:type="dcterms:W3CDTF">2021-09-26T10:20:33Z</dcterms:modified>
</cp:coreProperties>
</file>