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35" windowHeight="8130"/>
  </bookViews>
  <sheets>
    <sheet name="ورقة1" sheetId="1" r:id="rId1"/>
    <sheet name="ورقة2" sheetId="2" r:id="rId2"/>
    <sheet name="ورقة3" sheetId="3" r:id="rId3"/>
  </sheets>
  <calcPr calcId="125725"/>
</workbook>
</file>

<file path=xl/calcChain.xml><?xml version="1.0" encoding="utf-8"?>
<calcChain xmlns="http://schemas.openxmlformats.org/spreadsheetml/2006/main">
  <c r="D25" i="1"/>
  <c r="D26"/>
  <c r="D23"/>
  <c r="D12"/>
  <c r="J22"/>
  <c r="K22" s="1"/>
  <c r="L22" s="1"/>
  <c r="M22" s="1"/>
  <c r="J21"/>
  <c r="K21" s="1"/>
  <c r="L21" s="1"/>
  <c r="M21" s="1"/>
  <c r="J11"/>
  <c r="K11" s="1"/>
  <c r="L11" s="1"/>
  <c r="M11" s="1"/>
  <c r="J10"/>
  <c r="K10" s="1"/>
  <c r="L10" s="1"/>
  <c r="M10" s="1"/>
  <c r="M23" l="1"/>
  <c r="D24"/>
  <c r="M12"/>
  <c r="D13"/>
  <c r="D15"/>
  <c r="D14" s="1"/>
  <c r="D16" s="1"/>
  <c r="D27" l="1"/>
</calcChain>
</file>

<file path=xl/sharedStrings.xml><?xml version="1.0" encoding="utf-8"?>
<sst xmlns="http://schemas.openxmlformats.org/spreadsheetml/2006/main" count="32" uniqueCount="16">
  <si>
    <t>Acidization</t>
  </si>
  <si>
    <t>HCL</t>
  </si>
  <si>
    <t>DENSITY</t>
  </si>
  <si>
    <t>DEPTH OF WATER COL</t>
  </si>
  <si>
    <t>DIAM=</t>
  </si>
  <si>
    <t>QUANTITY=</t>
  </si>
  <si>
    <t>VOLUME=</t>
  </si>
  <si>
    <t>FINAL CONCENTRATIO</t>
  </si>
  <si>
    <t>M4</t>
  </si>
  <si>
    <t>Diam (inch)</t>
  </si>
  <si>
    <t>Legth (m)</t>
  </si>
  <si>
    <t>Diam (cm)</t>
  </si>
  <si>
    <t>Rad (cm)</t>
  </si>
  <si>
    <t>Rad (m)</t>
  </si>
  <si>
    <r>
      <t>Vol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</si>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</sst>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M27"/>
  <sheetViews>
    <sheetView tabSelected="1" workbookViewId="0">
      <selection activeCell="D26" sqref="D26"/>
    </sheetView>
  </sheetViews>
  <sheetFormatPr defaultRowHeight="15"/>
  <cols>
    <col min="3" max="3" width="20.42578125" bestFit="1" customWidth="1"/>
    <col min="9" max="9" width="11.28515625" customWidth="1"/>
  </cols>
  <sheetData>
    <row r="7" spans="3:13" ht="15.75">
      <c r="C7" s="3" t="s">
        <v>0</v>
      </c>
      <c r="D7" s="1"/>
      <c r="E7" s="1"/>
    </row>
    <row r="8" spans="3:13">
      <c r="C8" s="1"/>
      <c r="D8" s="1"/>
      <c r="E8" s="1"/>
    </row>
    <row r="9" spans="3:13" ht="17.25">
      <c r="C9" s="1"/>
      <c r="D9" s="1"/>
      <c r="E9" s="1"/>
      <c r="H9" s="5" t="s">
        <v>10</v>
      </c>
      <c r="I9" s="5" t="s">
        <v>9</v>
      </c>
      <c r="J9" s="5" t="s">
        <v>11</v>
      </c>
      <c r="K9" s="6" t="s">
        <v>13</v>
      </c>
      <c r="L9" s="6" t="s">
        <v>12</v>
      </c>
      <c r="M9" s="6" t="s">
        <v>14</v>
      </c>
    </row>
    <row r="10" spans="3:13">
      <c r="C10" s="1" t="s">
        <v>1</v>
      </c>
      <c r="D10" s="2">
        <v>0.33</v>
      </c>
      <c r="E10" s="1"/>
      <c r="H10" s="5">
        <v>30</v>
      </c>
      <c r="I10" s="5">
        <v>12</v>
      </c>
      <c r="J10" s="5">
        <f>I10*2.54</f>
        <v>30.48</v>
      </c>
      <c r="K10" s="5">
        <f>J10/2</f>
        <v>15.24</v>
      </c>
      <c r="L10" s="5">
        <f>K10/100</f>
        <v>0.15240000000000001</v>
      </c>
      <c r="M10" s="5">
        <f>PI()*L10*L10*H10</f>
        <v>2.1889763097011903</v>
      </c>
    </row>
    <row r="11" spans="3:13">
      <c r="C11" s="1" t="s">
        <v>2</v>
      </c>
      <c r="D11" s="1">
        <v>1.25</v>
      </c>
      <c r="E11" s="1"/>
      <c r="H11" s="5">
        <v>20</v>
      </c>
      <c r="I11" s="5">
        <v>12</v>
      </c>
      <c r="J11" s="5">
        <f>2.54*I11</f>
        <v>30.48</v>
      </c>
      <c r="K11" s="5">
        <f>J11/2</f>
        <v>15.24</v>
      </c>
      <c r="L11" s="5">
        <f>K11/100</f>
        <v>0.15240000000000001</v>
      </c>
      <c r="M11" s="5">
        <f>PI()*L11*L11*H11</f>
        <v>1.4593175398007934</v>
      </c>
    </row>
    <row r="12" spans="3:13">
      <c r="C12" s="1" t="s">
        <v>3</v>
      </c>
      <c r="D12" s="1">
        <f>H10</f>
        <v>30</v>
      </c>
      <c r="E12" s="1"/>
      <c r="H12" s="5"/>
      <c r="I12" s="5"/>
      <c r="J12" s="5"/>
      <c r="K12" s="5"/>
      <c r="L12" s="5"/>
      <c r="M12" s="5">
        <f>SUM(M10:M11)</f>
        <v>3.6482938495019837</v>
      </c>
    </row>
    <row r="13" spans="3:13">
      <c r="C13" s="1" t="s">
        <v>4</v>
      </c>
      <c r="D13" s="1">
        <f>J10/100</f>
        <v>0.30480000000000002</v>
      </c>
      <c r="E13" s="1"/>
    </row>
    <row r="14" spans="3:13">
      <c r="C14" s="1" t="s">
        <v>5</v>
      </c>
      <c r="D14" s="4">
        <f>D15*D11</f>
        <v>2.7362203871264876</v>
      </c>
      <c r="E14" s="1" t="s">
        <v>15</v>
      </c>
    </row>
    <row r="15" spans="3:13">
      <c r="C15" s="1" t="s">
        <v>6</v>
      </c>
      <c r="D15" s="1">
        <f>M10</f>
        <v>2.1889763097011903</v>
      </c>
      <c r="E15" s="1" t="s">
        <v>8</v>
      </c>
    </row>
    <row r="16" spans="3:13">
      <c r="C16" s="1" t="s">
        <v>7</v>
      </c>
      <c r="D16" s="1">
        <f>D10*D14/(1.25*(D15+D14))</f>
        <v>0.14666666666666667</v>
      </c>
      <c r="E16" s="1"/>
    </row>
    <row r="18" spans="3:13" ht="15.75">
      <c r="C18" s="3" t="s">
        <v>0</v>
      </c>
      <c r="D18" s="1"/>
      <c r="E18" s="1"/>
    </row>
    <row r="19" spans="3:13">
      <c r="C19" s="1"/>
      <c r="D19" s="1"/>
      <c r="E19" s="1"/>
    </row>
    <row r="20" spans="3:13" ht="17.25">
      <c r="C20" s="1"/>
      <c r="D20" s="1"/>
      <c r="E20" s="1"/>
      <c r="H20" s="5" t="s">
        <v>10</v>
      </c>
      <c r="I20" s="5" t="s">
        <v>9</v>
      </c>
      <c r="J20" s="5" t="s">
        <v>11</v>
      </c>
      <c r="K20" s="6" t="s">
        <v>12</v>
      </c>
      <c r="L20" s="6" t="s">
        <v>13</v>
      </c>
      <c r="M20" s="6" t="s">
        <v>14</v>
      </c>
    </row>
    <row r="21" spans="3:13">
      <c r="C21" s="1" t="s">
        <v>1</v>
      </c>
      <c r="D21" s="2">
        <v>0.33</v>
      </c>
      <c r="E21" s="1"/>
      <c r="H21" s="5">
        <v>50</v>
      </c>
      <c r="I21" s="5">
        <v>36</v>
      </c>
      <c r="J21" s="5">
        <f>I21*2.54</f>
        <v>91.44</v>
      </c>
      <c r="K21" s="5">
        <f>J21/2</f>
        <v>45.72</v>
      </c>
      <c r="L21" s="5">
        <f>K21/100</f>
        <v>0.4572</v>
      </c>
      <c r="M21" s="5">
        <f>PI()*L21*L21*H21</f>
        <v>32.834644645517855</v>
      </c>
    </row>
    <row r="22" spans="3:13">
      <c r="C22" s="1" t="s">
        <v>2</v>
      </c>
      <c r="D22" s="1">
        <v>1.25</v>
      </c>
      <c r="E22" s="1"/>
      <c r="H22" s="5">
        <v>50</v>
      </c>
      <c r="I22" s="5">
        <v>12</v>
      </c>
      <c r="J22" s="5">
        <f>2.54*I22</f>
        <v>30.48</v>
      </c>
      <c r="K22" s="5">
        <f>J22/2</f>
        <v>15.24</v>
      </c>
      <c r="L22" s="5">
        <f>K22/100</f>
        <v>0.15240000000000001</v>
      </c>
      <c r="M22" s="5">
        <f>PI()*L22*L22*H22</f>
        <v>3.6482938495019837</v>
      </c>
    </row>
    <row r="23" spans="3:13">
      <c r="C23" s="1" t="s">
        <v>3</v>
      </c>
      <c r="D23" s="1">
        <f>H21</f>
        <v>50</v>
      </c>
      <c r="E23" s="1"/>
      <c r="H23" s="5"/>
      <c r="I23" s="5"/>
      <c r="J23" s="5"/>
      <c r="K23" s="5"/>
      <c r="L23" s="5"/>
      <c r="M23" s="5">
        <f>M21-M22</f>
        <v>29.186350796015873</v>
      </c>
    </row>
    <row r="24" spans="3:13">
      <c r="C24" s="1" t="s">
        <v>4</v>
      </c>
      <c r="D24" s="1">
        <f>J21/100</f>
        <v>0.91439999999999999</v>
      </c>
      <c r="E24" s="1"/>
    </row>
    <row r="25" spans="3:13">
      <c r="C25" s="1" t="s">
        <v>5</v>
      </c>
      <c r="D25" s="4">
        <f>D26*1.25</f>
        <v>16.417322322758928</v>
      </c>
      <c r="E25" s="1" t="s">
        <v>15</v>
      </c>
    </row>
    <row r="26" spans="3:13">
      <c r="C26" s="1" t="s">
        <v>6</v>
      </c>
      <c r="D26" s="1">
        <f>M23*0.45</f>
        <v>13.133857858207143</v>
      </c>
      <c r="E26" s="1" t="s">
        <v>8</v>
      </c>
    </row>
    <row r="27" spans="3:13" s="7" customFormat="1">
      <c r="C27" s="1" t="s">
        <v>7</v>
      </c>
      <c r="D27" s="1">
        <f>D21*D25/(1.25*(D26+D25))</f>
        <v>0.14666666666666667</v>
      </c>
      <c r="E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abdul-latif</dc:creator>
  <cp:lastModifiedBy>abdul-latif</cp:lastModifiedBy>
  <dcterms:created xsi:type="dcterms:W3CDTF">2010-04-04T07:42:59Z</dcterms:created>
  <dcterms:modified xsi:type="dcterms:W3CDTF">2016-06-09T11:20:59Z</dcterms:modified>
</cp:coreProperties>
</file>