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Trabalho\Mestrado\Profnit\2018\Projeto NIT\IFPB\TCC\Tabelas\"/>
    </mc:Choice>
  </mc:AlternateContent>
  <bookViews>
    <workbookView xWindow="0" yWindow="0" windowWidth="20490" windowHeight="7755"/>
  </bookViews>
  <sheets>
    <sheet name="Tab Rec MEC x CATI Dep 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G30" i="1"/>
  <c r="F30" i="1"/>
  <c r="K29" i="1"/>
  <c r="K28" i="1"/>
  <c r="I26" i="1"/>
  <c r="K26" i="1" s="1"/>
  <c r="H26" i="1"/>
  <c r="K25" i="1"/>
  <c r="K24" i="1"/>
  <c r="K23" i="1"/>
  <c r="I21" i="1"/>
  <c r="K21" i="1" s="1"/>
  <c r="H21" i="1"/>
  <c r="I19" i="1"/>
  <c r="K19" i="1" s="1"/>
  <c r="H19" i="1"/>
  <c r="K18" i="1"/>
  <c r="K17" i="1"/>
  <c r="I14" i="1"/>
  <c r="K14" i="1" s="1"/>
  <c r="H14" i="1"/>
  <c r="K13" i="1"/>
  <c r="I11" i="1"/>
  <c r="K11" i="1" s="1"/>
  <c r="H11" i="1"/>
  <c r="I8" i="1"/>
  <c r="K8" i="1" s="1"/>
  <c r="H8" i="1"/>
  <c r="H30" i="1" s="1"/>
  <c r="I6" i="1"/>
  <c r="K6" i="1" s="1"/>
  <c r="H6" i="1"/>
  <c r="K5" i="1"/>
  <c r="K4" i="1"/>
  <c r="K3" i="1"/>
  <c r="K2" i="1"/>
  <c r="I30" i="1" l="1"/>
  <c r="K30" i="1" s="1"/>
</calcChain>
</file>

<file path=xl/sharedStrings.xml><?xml version="1.0" encoding="utf-8"?>
<sst xmlns="http://schemas.openxmlformats.org/spreadsheetml/2006/main" count="124" uniqueCount="73">
  <si>
    <t>Nº</t>
  </si>
  <si>
    <t>CNPJ</t>
  </si>
  <si>
    <t>Estado</t>
  </si>
  <si>
    <t>Tipo</t>
  </si>
  <si>
    <t>Instituição de Ensino e Pesquisa / Centro de Pesquisa / Incubadora</t>
  </si>
  <si>
    <t>Qtd Projetos Realizados</t>
  </si>
  <si>
    <t>Valor Total * R$</t>
  </si>
  <si>
    <t>Valor Total Recebido em Projetos em 2017 * R$</t>
  </si>
  <si>
    <t>Valor Total Recebido do Ministério da Edicação em Investimento em 2017 (* R$)</t>
  </si>
  <si>
    <t>Percentual - Valor Projetos/Valor Investimento Gov</t>
  </si>
  <si>
    <t>13.941.232/0001-96</t>
  </si>
  <si>
    <t>BA</t>
  </si>
  <si>
    <t>IE</t>
  </si>
  <si>
    <t>IFBA - Instituto Federal da Bahia - Instituto Federal da Bahia - SEDE</t>
  </si>
  <si>
    <t>10.744.098/0001-45</t>
  </si>
  <si>
    <t>CE</t>
  </si>
  <si>
    <t>IFCE - Instituto Federal de Educação, Ciência e Tecnologia do Ceará - Diretoria de Pesquisa e Pós-Graduação</t>
  </si>
  <si>
    <t>10.783.898/0001-75</t>
  </si>
  <si>
    <t>PB</t>
  </si>
  <si>
    <t>IFPB - Instituto Federal da Paraíba - Instituto Federal da Paraíba (SEDE)</t>
  </si>
  <si>
    <t>24.464.109/0001-48</t>
  </si>
  <si>
    <t>AL</t>
  </si>
  <si>
    <t>UFAL - Universidade Federal de Alagoas - Instituto de Computação</t>
  </si>
  <si>
    <t>15.180.714/0001-04</t>
  </si>
  <si>
    <t>UFBA - Universidade Federal da Bahia - Centro de Capacitação Tecnológica em Automação Industrial - CTAI</t>
  </si>
  <si>
    <t>UFBA - Universidade Federal da Bahia - Departamento de Ciência da Computação - DCC</t>
  </si>
  <si>
    <t>07.272.636/0001-31</t>
  </si>
  <si>
    <t>UFC - Universidade Federal do Ceará - Departamento de Computação - DC</t>
  </si>
  <si>
    <t>UFC - Universidade Federal do Ceará - Departamento de Engenharia de Teleinformática - DETI</t>
  </si>
  <si>
    <t>UFC - Universidade Federal do Ceará - Departamento de Física - Dfis</t>
  </si>
  <si>
    <t>05.055.128/0001-76</t>
  </si>
  <si>
    <t>UFCG - Universidade Federal de Campina Grande - Unidade Acadêmica de Engenharia Elétrica - EE</t>
  </si>
  <si>
    <t>UFCG - Universidade Federal de Campina Grande - Unidade Acadêmica de Sistemas e Computação - DSC</t>
  </si>
  <si>
    <t>06.276.103/0001-19</t>
  </si>
  <si>
    <t>MA</t>
  </si>
  <si>
    <t>UFMA - Universidade Federal do Maranhão - Departamento de Engenharia de Eletricidade</t>
  </si>
  <si>
    <t>17.717.985/0001-04</t>
  </si>
  <si>
    <t>MG</t>
  </si>
  <si>
    <t>UFMG - Universidade Federal de Minas Gerais - Departamento de Ciência da Computação - DCC</t>
  </si>
  <si>
    <t>UFMG - Universidade Federal de Minas Gerais - Departamento de Engenharia Elétrica - DEE</t>
  </si>
  <si>
    <t>UFMG - Universidade Federal de Minas Gerais - Departamento de Engenharia Eletrônica - DELT</t>
  </si>
  <si>
    <t>34.621.748/0001-23</t>
  </si>
  <si>
    <t>PA</t>
  </si>
  <si>
    <t>UFPA - Universidade Federal do Pará - Programa de Pos Graduação em Engenharia Elétrica</t>
  </si>
  <si>
    <t>24.098.477/0001-10</t>
  </si>
  <si>
    <t>UFPB - Universidade Federal da Paraíba - Departamento de Informática</t>
  </si>
  <si>
    <t>24.134.488/0001-08</t>
  </si>
  <si>
    <t>PE</t>
  </si>
  <si>
    <t>UFPE - Universidade Federal de Pernambuco - Centro de Informática - CIN</t>
  </si>
  <si>
    <t>UFPE - Universidade Federal de Pernambuco - Departamento de Eletrônica e Sistemas - EE</t>
  </si>
  <si>
    <t>92.969.856/0001-98</t>
  </si>
  <si>
    <t>RS</t>
  </si>
  <si>
    <t>UFRGS - Universidade Federal do Rio Grande do Sul - Departamento de Engenharia Elétrica - ELETRO</t>
  </si>
  <si>
    <t>UFRGS - Universidade Federal do Rio Grande do Sul - Instituto de Informática - INF</t>
  </si>
  <si>
    <t>33.663.683/0055-09</t>
  </si>
  <si>
    <t>RJ</t>
  </si>
  <si>
    <t>UFRJ - Universidade Federal do Rio de Janeiro - Coordenação dos Programas de Pós-graduação de Engenharia - COPPE</t>
  </si>
  <si>
    <t>83.899.526/0001-82</t>
  </si>
  <si>
    <t>SC</t>
  </si>
  <si>
    <t>UFSC - Universidade Federal de Santa Catarina - Departamento de Engenharia Elétrica - EEL</t>
  </si>
  <si>
    <t>95.591.764/0001-05</t>
  </si>
  <si>
    <t>UFSM - Universidade Federal de Santa Maria - Núcleo de Pesquisa e Desenvolvimento em Engenharia Elétrica - NUPEDEE</t>
  </si>
  <si>
    <t>00.038.174/0001-43</t>
  </si>
  <si>
    <t>DF</t>
  </si>
  <si>
    <t>UnB - Universidade de Brasília - Centro de Apoio ao Desenvolvimento Tecnológico - CDT</t>
  </si>
  <si>
    <t>INC</t>
  </si>
  <si>
    <t>UnB CDT - Incubadora de Empresas do Centro de Apoio ao Desenvolvimento Tecnológico</t>
  </si>
  <si>
    <t>21.040.001/0001-30</t>
  </si>
  <si>
    <t>UNIFEI - Universidade Federal de Itajubá - Instituto de Engenharia de Sistemas e Tecnologias da Informação - IESTI</t>
  </si>
  <si>
    <t>75.101.873/0001-90</t>
  </si>
  <si>
    <t>PR</t>
  </si>
  <si>
    <t>UTFPR - Universidade Tecnológica Federal do Paraná - Departamento de Pós- Graduação e Pesquisa - DEPOG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</si>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</sst>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8" sqref="E8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39" customWidth="1"/>
    <col min="6" max="6" width="13.5703125" customWidth="1"/>
    <col min="7" max="7" width="13.85546875" bestFit="1" customWidth="1"/>
    <col min="8" max="8" width="12.140625" bestFit="1" customWidth="1"/>
    <col min="9" max="9" width="19.42578125" customWidth="1"/>
    <col min="10" max="10" width="28" customWidth="1"/>
    <col min="11" max="11" width="17.85546875" customWidth="1"/>
  </cols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8</v>
      </c>
      <c r="K1" s="2" t="s">
        <v>9</v>
      </c>
    </row>
    <row r="2" spans="1:11" x14ac:dyDescent="0.25">
      <c r="A2" s="3">
        <v>77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v>2</v>
      </c>
      <c r="G2" s="5">
        <v>647408.05000000005</v>
      </c>
      <c r="H2" s="6">
        <v>2</v>
      </c>
      <c r="I2" s="7">
        <v>647408.05000000005</v>
      </c>
      <c r="J2" s="7">
        <v>5488459</v>
      </c>
      <c r="K2" s="8">
        <f>(I2/J2)</f>
        <v>0.11795807347745516</v>
      </c>
    </row>
    <row r="3" spans="1:11" x14ac:dyDescent="0.25">
      <c r="A3" s="3">
        <v>29</v>
      </c>
      <c r="B3" s="3" t="s">
        <v>14</v>
      </c>
      <c r="C3" s="3" t="s">
        <v>15</v>
      </c>
      <c r="D3" s="3" t="s">
        <v>12</v>
      </c>
      <c r="E3" s="3" t="s">
        <v>16</v>
      </c>
      <c r="F3" s="4">
        <v>9</v>
      </c>
      <c r="G3" s="5">
        <v>4260607.96</v>
      </c>
      <c r="H3" s="6">
        <v>9</v>
      </c>
      <c r="I3" s="7">
        <v>4260607.96</v>
      </c>
      <c r="J3" s="7">
        <v>11439883</v>
      </c>
      <c r="K3" s="8">
        <f t="shared" ref="K3:K29" si="0">(I3/J3)</f>
        <v>0.37243457472423452</v>
      </c>
    </row>
    <row r="4" spans="1:11" x14ac:dyDescent="0.25">
      <c r="A4" s="3">
        <v>32</v>
      </c>
      <c r="B4" s="3" t="s">
        <v>17</v>
      </c>
      <c r="C4" s="3" t="s">
        <v>18</v>
      </c>
      <c r="D4" s="3" t="s">
        <v>12</v>
      </c>
      <c r="E4" s="3" t="s">
        <v>19</v>
      </c>
      <c r="F4" s="4">
        <v>19</v>
      </c>
      <c r="G4" s="5">
        <v>3490632.02</v>
      </c>
      <c r="H4" s="6">
        <v>19</v>
      </c>
      <c r="I4" s="7">
        <v>3490632.02</v>
      </c>
      <c r="J4" s="7">
        <v>12092698</v>
      </c>
      <c r="K4" s="8">
        <f t="shared" si="0"/>
        <v>0.28865618077950844</v>
      </c>
    </row>
    <row r="5" spans="1:11" x14ac:dyDescent="0.25">
      <c r="A5" s="3">
        <v>67</v>
      </c>
      <c r="B5" s="3" t="s">
        <v>20</v>
      </c>
      <c r="C5" s="3" t="s">
        <v>21</v>
      </c>
      <c r="D5" s="3" t="s">
        <v>12</v>
      </c>
      <c r="E5" s="3" t="s">
        <v>22</v>
      </c>
      <c r="F5" s="4">
        <v>5</v>
      </c>
      <c r="G5" s="5">
        <v>932473.28</v>
      </c>
      <c r="H5" s="6">
        <v>5</v>
      </c>
      <c r="I5" s="7">
        <v>932473.28</v>
      </c>
      <c r="J5" s="7">
        <v>16907359</v>
      </c>
      <c r="K5" s="8">
        <f t="shared" si="0"/>
        <v>5.5151918167704372E-2</v>
      </c>
    </row>
    <row r="6" spans="1:11" x14ac:dyDescent="0.25">
      <c r="A6" s="3">
        <v>125</v>
      </c>
      <c r="B6" s="3" t="s">
        <v>23</v>
      </c>
      <c r="C6" s="3" t="s">
        <v>11</v>
      </c>
      <c r="D6" s="3" t="s">
        <v>12</v>
      </c>
      <c r="E6" s="3" t="s">
        <v>24</v>
      </c>
      <c r="F6" s="4">
        <v>1</v>
      </c>
      <c r="G6" s="5">
        <v>46543.58</v>
      </c>
      <c r="H6" s="9">
        <f>SUM(F6:F7)</f>
        <v>3</v>
      </c>
      <c r="I6" s="10">
        <f>SUM(G6:G7)</f>
        <v>577294.5199999999</v>
      </c>
      <c r="J6" s="10">
        <v>22058731</v>
      </c>
      <c r="K6" s="11">
        <f t="shared" si="0"/>
        <v>2.6170794684426766E-2</v>
      </c>
    </row>
    <row r="7" spans="1:11" x14ac:dyDescent="0.25">
      <c r="A7" s="3">
        <v>81</v>
      </c>
      <c r="B7" s="3" t="s">
        <v>23</v>
      </c>
      <c r="C7" s="3" t="s">
        <v>11</v>
      </c>
      <c r="D7" s="3" t="s">
        <v>12</v>
      </c>
      <c r="E7" s="3" t="s">
        <v>25</v>
      </c>
      <c r="F7" s="4">
        <v>2</v>
      </c>
      <c r="G7" s="5">
        <v>530750.93999999994</v>
      </c>
      <c r="H7" s="9"/>
      <c r="I7" s="10"/>
      <c r="J7" s="10"/>
      <c r="K7" s="11"/>
    </row>
    <row r="8" spans="1:11" x14ac:dyDescent="0.25">
      <c r="A8" s="3">
        <v>20</v>
      </c>
      <c r="B8" s="3" t="s">
        <v>26</v>
      </c>
      <c r="C8" s="3" t="s">
        <v>15</v>
      </c>
      <c r="D8" s="3" t="s">
        <v>12</v>
      </c>
      <c r="E8" s="3" t="s">
        <v>27</v>
      </c>
      <c r="F8" s="4">
        <v>14</v>
      </c>
      <c r="G8" s="5">
        <v>9011062.8800000008</v>
      </c>
      <c r="H8" s="9">
        <f>SUM(F8:F10)</f>
        <v>36</v>
      </c>
      <c r="I8" s="10">
        <f>SUM(G8:G10)</f>
        <v>15090467.660000002</v>
      </c>
      <c r="J8" s="10">
        <v>45169814</v>
      </c>
      <c r="K8" s="11">
        <f t="shared" si="0"/>
        <v>0.33408301526324641</v>
      </c>
    </row>
    <row r="9" spans="1:11" x14ac:dyDescent="0.25">
      <c r="A9" s="3">
        <v>27</v>
      </c>
      <c r="B9" s="3" t="s">
        <v>26</v>
      </c>
      <c r="C9" s="3" t="s">
        <v>15</v>
      </c>
      <c r="D9" s="3" t="s">
        <v>12</v>
      </c>
      <c r="E9" s="3" t="s">
        <v>28</v>
      </c>
      <c r="F9" s="4">
        <v>13</v>
      </c>
      <c r="G9" s="5">
        <v>4396432.47</v>
      </c>
      <c r="H9" s="9"/>
      <c r="I9" s="10"/>
      <c r="J9" s="10"/>
      <c r="K9" s="11"/>
    </row>
    <row r="10" spans="1:11" x14ac:dyDescent="0.25">
      <c r="A10" s="3">
        <v>50</v>
      </c>
      <c r="B10" s="3" t="s">
        <v>26</v>
      </c>
      <c r="C10" s="3" t="s">
        <v>15</v>
      </c>
      <c r="D10" s="3" t="s">
        <v>12</v>
      </c>
      <c r="E10" s="3" t="s">
        <v>29</v>
      </c>
      <c r="F10" s="4">
        <v>9</v>
      </c>
      <c r="G10" s="5">
        <v>1682972.31</v>
      </c>
      <c r="H10" s="9"/>
      <c r="I10" s="10"/>
      <c r="J10" s="10"/>
      <c r="K10" s="11"/>
    </row>
    <row r="11" spans="1:11" x14ac:dyDescent="0.25">
      <c r="A11" s="3">
        <v>14</v>
      </c>
      <c r="B11" s="3" t="s">
        <v>30</v>
      </c>
      <c r="C11" s="3" t="s">
        <v>18</v>
      </c>
      <c r="D11" s="3" t="s">
        <v>12</v>
      </c>
      <c r="E11" s="3" t="s">
        <v>31</v>
      </c>
      <c r="F11" s="4">
        <v>38</v>
      </c>
      <c r="G11" s="5">
        <v>11305259.27</v>
      </c>
      <c r="H11" s="9">
        <f>SUM(F11:F12)</f>
        <v>61</v>
      </c>
      <c r="I11" s="10">
        <f>SUM(G11:G12)</f>
        <v>20029447.299999997</v>
      </c>
      <c r="J11" s="10">
        <v>28591154</v>
      </c>
      <c r="K11" s="11">
        <f t="shared" si="0"/>
        <v>0.70054700485331922</v>
      </c>
    </row>
    <row r="12" spans="1:11" x14ac:dyDescent="0.25">
      <c r="A12" s="3">
        <v>21</v>
      </c>
      <c r="B12" s="3" t="s">
        <v>30</v>
      </c>
      <c r="C12" s="3" t="s">
        <v>18</v>
      </c>
      <c r="D12" s="3" t="s">
        <v>12</v>
      </c>
      <c r="E12" s="3" t="s">
        <v>32</v>
      </c>
      <c r="F12" s="4">
        <v>23</v>
      </c>
      <c r="G12" s="5">
        <v>8724188.0299999993</v>
      </c>
      <c r="H12" s="9"/>
      <c r="I12" s="10"/>
      <c r="J12" s="10"/>
      <c r="K12" s="11"/>
    </row>
    <row r="13" spans="1:11" x14ac:dyDescent="0.25">
      <c r="A13" s="3">
        <v>115</v>
      </c>
      <c r="B13" s="3" t="s">
        <v>33</v>
      </c>
      <c r="C13" s="3" t="s">
        <v>34</v>
      </c>
      <c r="D13" s="3" t="s">
        <v>12</v>
      </c>
      <c r="E13" s="3" t="s">
        <v>35</v>
      </c>
      <c r="F13" s="4">
        <v>1</v>
      </c>
      <c r="G13" s="5">
        <v>119191.55</v>
      </c>
      <c r="H13" s="6">
        <v>1</v>
      </c>
      <c r="I13" s="7">
        <v>119191.55</v>
      </c>
      <c r="J13" s="7">
        <v>11397616</v>
      </c>
      <c r="K13" s="8">
        <f t="shared" si="0"/>
        <v>1.0457586042554864E-2</v>
      </c>
    </row>
    <row r="14" spans="1:11" x14ac:dyDescent="0.25">
      <c r="A14" s="3">
        <v>63</v>
      </c>
      <c r="B14" s="3" t="s">
        <v>36</v>
      </c>
      <c r="C14" s="3" t="s">
        <v>37</v>
      </c>
      <c r="D14" s="3" t="s">
        <v>12</v>
      </c>
      <c r="E14" s="3" t="s">
        <v>38</v>
      </c>
      <c r="F14" s="4">
        <v>3</v>
      </c>
      <c r="G14" s="5">
        <v>993864.86</v>
      </c>
      <c r="H14" s="9">
        <f>SUM(F14:F16)</f>
        <v>9</v>
      </c>
      <c r="I14" s="10">
        <f>SUM(G14:G16)</f>
        <v>1369703.1300000001</v>
      </c>
      <c r="J14" s="10">
        <v>46753729</v>
      </c>
      <c r="K14" s="11">
        <f t="shared" si="0"/>
        <v>2.9296125876932727E-2</v>
      </c>
    </row>
    <row r="15" spans="1:11" x14ac:dyDescent="0.25">
      <c r="A15" s="3">
        <v>95</v>
      </c>
      <c r="B15" s="3" t="s">
        <v>36</v>
      </c>
      <c r="C15" s="3" t="s">
        <v>37</v>
      </c>
      <c r="D15" s="3" t="s">
        <v>12</v>
      </c>
      <c r="E15" s="3" t="s">
        <v>39</v>
      </c>
      <c r="F15" s="4">
        <v>2</v>
      </c>
      <c r="G15" s="5">
        <v>279224.18</v>
      </c>
      <c r="H15" s="9"/>
      <c r="I15" s="10"/>
      <c r="J15" s="10"/>
      <c r="K15" s="11"/>
    </row>
    <row r="16" spans="1:11" x14ac:dyDescent="0.25">
      <c r="A16" s="3">
        <v>122</v>
      </c>
      <c r="B16" s="3" t="s">
        <v>36</v>
      </c>
      <c r="C16" s="3" t="s">
        <v>37</v>
      </c>
      <c r="D16" s="3" t="s">
        <v>12</v>
      </c>
      <c r="E16" s="3" t="s">
        <v>40</v>
      </c>
      <c r="F16" s="4">
        <v>4</v>
      </c>
      <c r="G16" s="5">
        <v>96614.09</v>
      </c>
      <c r="H16" s="9"/>
      <c r="I16" s="10"/>
      <c r="J16" s="10"/>
      <c r="K16" s="11"/>
    </row>
    <row r="17" spans="1:11" x14ac:dyDescent="0.25">
      <c r="A17" s="3">
        <v>55</v>
      </c>
      <c r="B17" s="3" t="s">
        <v>41</v>
      </c>
      <c r="C17" s="3" t="s">
        <v>42</v>
      </c>
      <c r="D17" s="3" t="s">
        <v>12</v>
      </c>
      <c r="E17" s="3" t="s">
        <v>43</v>
      </c>
      <c r="F17" s="4">
        <v>6</v>
      </c>
      <c r="G17" s="5">
        <v>1432514.45</v>
      </c>
      <c r="H17" s="6">
        <v>6</v>
      </c>
      <c r="I17" s="7">
        <v>1432514.45</v>
      </c>
      <c r="J17" s="7">
        <v>32540548</v>
      </c>
      <c r="K17" s="8">
        <f t="shared" si="0"/>
        <v>4.4022443936715505E-2</v>
      </c>
    </row>
    <row r="18" spans="1:11" x14ac:dyDescent="0.25">
      <c r="A18" s="3">
        <v>112</v>
      </c>
      <c r="B18" s="3" t="s">
        <v>44</v>
      </c>
      <c r="C18" s="3" t="s">
        <v>18</v>
      </c>
      <c r="D18" s="3" t="s">
        <v>12</v>
      </c>
      <c r="E18" s="3" t="s">
        <v>45</v>
      </c>
      <c r="F18" s="4">
        <v>1</v>
      </c>
      <c r="G18" s="5">
        <v>150000</v>
      </c>
      <c r="H18" s="6">
        <v>1</v>
      </c>
      <c r="I18" s="7">
        <v>150000</v>
      </c>
      <c r="J18" s="7">
        <v>34877895</v>
      </c>
      <c r="K18" s="8">
        <f t="shared" si="0"/>
        <v>4.3007182629570965E-3</v>
      </c>
    </row>
    <row r="19" spans="1:11" x14ac:dyDescent="0.25">
      <c r="A19" s="3">
        <v>5</v>
      </c>
      <c r="B19" s="3" t="s">
        <v>46</v>
      </c>
      <c r="C19" s="3" t="s">
        <v>47</v>
      </c>
      <c r="D19" s="3" t="s">
        <v>12</v>
      </c>
      <c r="E19" s="3" t="s">
        <v>48</v>
      </c>
      <c r="F19" s="4">
        <v>20</v>
      </c>
      <c r="G19" s="5">
        <v>44667978.869999997</v>
      </c>
      <c r="H19" s="9">
        <f>SUM(F19:F20)</f>
        <v>21</v>
      </c>
      <c r="I19" s="10">
        <f>SUM(G19:G20)</f>
        <v>44766618.869999997</v>
      </c>
      <c r="J19" s="10">
        <v>34169782</v>
      </c>
      <c r="K19" s="11">
        <f t="shared" si="0"/>
        <v>1.3101230458537896</v>
      </c>
    </row>
    <row r="20" spans="1:11" x14ac:dyDescent="0.25">
      <c r="A20" s="3">
        <v>121</v>
      </c>
      <c r="B20" s="3" t="s">
        <v>46</v>
      </c>
      <c r="C20" s="3" t="s">
        <v>47</v>
      </c>
      <c r="D20" s="3" t="s">
        <v>12</v>
      </c>
      <c r="E20" s="3" t="s">
        <v>49</v>
      </c>
      <c r="F20" s="4">
        <v>1</v>
      </c>
      <c r="G20" s="5">
        <v>98640</v>
      </c>
      <c r="H20" s="9"/>
      <c r="I20" s="10"/>
      <c r="J20" s="10"/>
      <c r="K20" s="11"/>
    </row>
    <row r="21" spans="1:11" x14ac:dyDescent="0.25">
      <c r="A21" s="3">
        <v>119</v>
      </c>
      <c r="B21" s="3" t="s">
        <v>50</v>
      </c>
      <c r="C21" s="3" t="s">
        <v>51</v>
      </c>
      <c r="D21" s="3" t="s">
        <v>12</v>
      </c>
      <c r="E21" s="3" t="s">
        <v>52</v>
      </c>
      <c r="F21" s="4">
        <v>1</v>
      </c>
      <c r="G21" s="5">
        <v>102343.12</v>
      </c>
      <c r="H21" s="9">
        <f>SUM(F21:F22)</f>
        <v>2</v>
      </c>
      <c r="I21" s="10">
        <f>SUM(G21:G22)</f>
        <v>203875.18</v>
      </c>
      <c r="J21" s="10">
        <v>16367913</v>
      </c>
      <c r="K21" s="11">
        <f t="shared" si="0"/>
        <v>1.2455783458770828E-2</v>
      </c>
    </row>
    <row r="22" spans="1:11" x14ac:dyDescent="0.25">
      <c r="A22" s="3">
        <v>120</v>
      </c>
      <c r="B22" s="3" t="s">
        <v>50</v>
      </c>
      <c r="C22" s="3" t="s">
        <v>51</v>
      </c>
      <c r="D22" s="3" t="s">
        <v>12</v>
      </c>
      <c r="E22" s="3" t="s">
        <v>53</v>
      </c>
      <c r="F22" s="4">
        <v>1</v>
      </c>
      <c r="G22" s="5">
        <v>101532.06</v>
      </c>
      <c r="H22" s="9"/>
      <c r="I22" s="10"/>
      <c r="J22" s="10"/>
      <c r="K22" s="11"/>
    </row>
    <row r="23" spans="1:11" x14ac:dyDescent="0.25">
      <c r="A23" s="3">
        <v>92</v>
      </c>
      <c r="B23" s="3" t="s">
        <v>54</v>
      </c>
      <c r="C23" s="3" t="s">
        <v>55</v>
      </c>
      <c r="D23" s="3" t="s">
        <v>12</v>
      </c>
      <c r="E23" s="3" t="s">
        <v>56</v>
      </c>
      <c r="F23" s="4">
        <v>2</v>
      </c>
      <c r="G23" s="5">
        <v>333891.05</v>
      </c>
      <c r="H23" s="6">
        <v>2</v>
      </c>
      <c r="I23" s="7">
        <v>333891.05</v>
      </c>
      <c r="J23" s="7">
        <v>24067795</v>
      </c>
      <c r="K23" s="8">
        <f t="shared" si="0"/>
        <v>1.3872938921076898E-2</v>
      </c>
    </row>
    <row r="24" spans="1:11" x14ac:dyDescent="0.25">
      <c r="A24" s="3">
        <v>48</v>
      </c>
      <c r="B24" s="3" t="s">
        <v>57</v>
      </c>
      <c r="C24" s="3" t="s">
        <v>58</v>
      </c>
      <c r="D24" s="3" t="s">
        <v>12</v>
      </c>
      <c r="E24" s="3" t="s">
        <v>59</v>
      </c>
      <c r="F24" s="4">
        <v>3</v>
      </c>
      <c r="G24" s="5">
        <v>1712730.72</v>
      </c>
      <c r="H24" s="6">
        <v>3</v>
      </c>
      <c r="I24" s="7">
        <v>1712730.72</v>
      </c>
      <c r="J24" s="7">
        <v>38016357</v>
      </c>
      <c r="K24" s="8">
        <f t="shared" si="0"/>
        <v>4.5052468336195389E-2</v>
      </c>
    </row>
    <row r="25" spans="1:11" x14ac:dyDescent="0.25">
      <c r="A25" s="3">
        <v>83</v>
      </c>
      <c r="B25" s="3" t="s">
        <v>60</v>
      </c>
      <c r="C25" s="3" t="s">
        <v>51</v>
      </c>
      <c r="D25" s="3" t="s">
        <v>12</v>
      </c>
      <c r="E25" s="3" t="s">
        <v>61</v>
      </c>
      <c r="F25" s="4">
        <v>3</v>
      </c>
      <c r="G25" s="5">
        <v>517673.31</v>
      </c>
      <c r="H25" s="6">
        <v>3</v>
      </c>
      <c r="I25" s="7">
        <v>517673.31</v>
      </c>
      <c r="J25" s="7">
        <v>37624007</v>
      </c>
      <c r="K25" s="8">
        <f t="shared" si="0"/>
        <v>1.3759122200886259E-2</v>
      </c>
    </row>
    <row r="26" spans="1:11" x14ac:dyDescent="0.25">
      <c r="A26" s="3">
        <v>73</v>
      </c>
      <c r="B26" s="3" t="s">
        <v>62</v>
      </c>
      <c r="C26" s="3" t="s">
        <v>63</v>
      </c>
      <c r="D26" s="3" t="s">
        <v>12</v>
      </c>
      <c r="E26" s="3" t="s">
        <v>64</v>
      </c>
      <c r="F26" s="4">
        <v>6</v>
      </c>
      <c r="G26" s="5">
        <v>729392.88</v>
      </c>
      <c r="H26" s="9">
        <f>SUM(F26:F27)</f>
        <v>8</v>
      </c>
      <c r="I26" s="10">
        <f>SUM(G26:G27)</f>
        <v>924808.41</v>
      </c>
      <c r="J26" s="10">
        <v>51315838</v>
      </c>
      <c r="K26" s="11">
        <f t="shared" si="0"/>
        <v>1.8021890434684124E-2</v>
      </c>
    </row>
    <row r="27" spans="1:11" x14ac:dyDescent="0.25">
      <c r="A27" s="3">
        <v>107</v>
      </c>
      <c r="B27" s="3" t="s">
        <v>62</v>
      </c>
      <c r="C27" s="3" t="s">
        <v>63</v>
      </c>
      <c r="D27" s="3" t="s">
        <v>65</v>
      </c>
      <c r="E27" s="3" t="s">
        <v>66</v>
      </c>
      <c r="F27" s="4">
        <v>2</v>
      </c>
      <c r="G27" s="5">
        <v>195415.53</v>
      </c>
      <c r="H27" s="9"/>
      <c r="I27" s="10"/>
      <c r="J27" s="10"/>
      <c r="K27" s="11"/>
    </row>
    <row r="28" spans="1:11" x14ac:dyDescent="0.25">
      <c r="A28" s="3">
        <v>114</v>
      </c>
      <c r="B28" s="3" t="s">
        <v>67</v>
      </c>
      <c r="C28" s="3" t="s">
        <v>37</v>
      </c>
      <c r="D28" s="3" t="s">
        <v>12</v>
      </c>
      <c r="E28" s="3" t="s">
        <v>68</v>
      </c>
      <c r="F28" s="4">
        <v>1</v>
      </c>
      <c r="G28" s="5">
        <v>126497.78</v>
      </c>
      <c r="H28" s="6">
        <v>1</v>
      </c>
      <c r="I28" s="7">
        <v>126497.78</v>
      </c>
      <c r="J28" s="7">
        <v>7086444</v>
      </c>
      <c r="K28" s="8">
        <f t="shared" si="0"/>
        <v>1.7850670943000465E-2</v>
      </c>
    </row>
    <row r="29" spans="1:11" x14ac:dyDescent="0.25">
      <c r="A29" s="3">
        <v>98</v>
      </c>
      <c r="B29" s="3" t="s">
        <v>69</v>
      </c>
      <c r="C29" s="3" t="s">
        <v>70</v>
      </c>
      <c r="D29" s="3" t="s">
        <v>12</v>
      </c>
      <c r="E29" s="3" t="s">
        <v>71</v>
      </c>
      <c r="F29" s="4">
        <v>5</v>
      </c>
      <c r="G29" s="5">
        <v>242215.11</v>
      </c>
      <c r="H29" s="6">
        <v>5</v>
      </c>
      <c r="I29" s="7">
        <v>242215.11</v>
      </c>
      <c r="J29" s="7">
        <v>31341932</v>
      </c>
      <c r="K29" s="8">
        <f t="shared" si="0"/>
        <v>7.7281486667765088E-3</v>
      </c>
    </row>
    <row r="30" spans="1:11" x14ac:dyDescent="0.25">
      <c r="A30" s="12" t="s">
        <v>72</v>
      </c>
      <c r="B30" s="12"/>
      <c r="C30" s="12"/>
      <c r="D30" s="12"/>
      <c r="E30" s="12"/>
      <c r="F30" s="4">
        <f>SUM(F2:F29)</f>
        <v>197</v>
      </c>
      <c r="G30" s="5">
        <f>SUM(G2:G29)</f>
        <v>96928050.349999994</v>
      </c>
      <c r="H30" s="6">
        <f>SUM(H2:H29)</f>
        <v>197</v>
      </c>
      <c r="I30" s="7">
        <f>SUM(I2:I29)</f>
        <v>96928050.349999994</v>
      </c>
      <c r="J30" s="7">
        <f>SUM(J2:J29)</f>
        <v>507307954</v>
      </c>
      <c r="K30" s="8">
        <f>I30/J30</f>
        <v>0.19106353366972834</v>
      </c>
    </row>
  </sheetData>
  <mergeCells count="29">
    <mergeCell ref="H26:H27"/>
    <mergeCell ref="I26:I27"/>
    <mergeCell ref="J26:J27"/>
    <mergeCell ref="K26:K27"/>
    <mergeCell ref="A30:E30"/>
    <mergeCell ref="H19:H20"/>
    <mergeCell ref="I19:I20"/>
    <mergeCell ref="J19:J20"/>
    <mergeCell ref="K19:K20"/>
    <mergeCell ref="H21:H22"/>
    <mergeCell ref="I21:I22"/>
    <mergeCell ref="J21:J22"/>
    <mergeCell ref="K21:K22"/>
    <mergeCell ref="H11:H12"/>
    <mergeCell ref="I11:I12"/>
    <mergeCell ref="J11:J12"/>
    <mergeCell ref="K11:K12"/>
    <mergeCell ref="H14:H16"/>
    <mergeCell ref="I14:I16"/>
    <mergeCell ref="J14:J16"/>
    <mergeCell ref="K14:K16"/>
    <mergeCell ref="H6:H7"/>
    <mergeCell ref="I6:I7"/>
    <mergeCell ref="J6:J7"/>
    <mergeCell ref="K6:K7"/>
    <mergeCell ref="H8:H10"/>
    <mergeCell ref="I8:I10"/>
    <mergeCell ref="J8:J10"/>
    <mergeCell ref="K8:K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 Rec MEC x CATI Dep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2021-02-05T00:29:21Z</dcterms:created>
  <dcterms:modified xsi:type="dcterms:W3CDTF">2021-02-05T00:30:35Z</dcterms:modified>
</cp:coreProperties>
</file>