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00" firstSheet="2" activeTab="5"/>
  </bookViews>
  <sheets>
    <sheet name="Rec Season ALL" sheetId="1" r:id="rId1"/>
    <sheet name="State Rec Season" sheetId="2" r:id="rId2"/>
    <sheet name="Cbt_Discards" sheetId="4" r:id="rId3"/>
    <sheet name="FedPriv_Discards" sheetId="5" r:id="rId4"/>
    <sheet name="StatePriv_Discards" sheetId="6" r:id="rId5"/>
    <sheet name="ComboFedStatePriv_Discards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G4" i="9"/>
  <c r="F4" i="9"/>
  <c r="E4" i="9"/>
  <c r="D4" i="9"/>
  <c r="C4" i="9"/>
  <c r="B4" i="9"/>
  <c r="C44" i="4" l="1"/>
  <c r="D44" i="4"/>
  <c r="E44" i="4"/>
  <c r="F44" i="4"/>
  <c r="G44" i="4"/>
  <c r="B44" i="4"/>
  <c r="C43" i="4"/>
  <c r="D43" i="4"/>
  <c r="E43" i="4"/>
  <c r="F43" i="4"/>
  <c r="G43" i="4"/>
  <c r="B43" i="4"/>
  <c r="B5" i="6" l="1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C4" i="6"/>
  <c r="D4" i="6"/>
  <c r="E4" i="6"/>
  <c r="F4" i="6"/>
  <c r="G4" i="6"/>
  <c r="B4" i="6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C4" i="5"/>
  <c r="D4" i="5"/>
  <c r="E4" i="5"/>
  <c r="F4" i="5"/>
  <c r="G4" i="5"/>
  <c r="B4" i="5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C4" i="4"/>
  <c r="D4" i="4"/>
  <c r="E4" i="4"/>
  <c r="F4" i="4"/>
  <c r="G4" i="4"/>
  <c r="B4" i="4"/>
  <c r="G45" i="9" l="1"/>
  <c r="G43" i="9"/>
  <c r="G44" i="9"/>
  <c r="F45" i="9"/>
  <c r="F43" i="9"/>
  <c r="F44" i="9"/>
  <c r="E45" i="9"/>
  <c r="E43" i="9"/>
  <c r="E44" i="9"/>
  <c r="B44" i="9"/>
  <c r="B45" i="9"/>
  <c r="B43" i="9"/>
  <c r="D43" i="9"/>
  <c r="D44" i="9"/>
  <c r="D45" i="9"/>
  <c r="C43" i="9"/>
  <c r="C44" i="9"/>
  <c r="C45" i="9"/>
</calcChain>
</file>

<file path=xl/sharedStrings.xml><?xml version="1.0" encoding="utf-8"?>
<sst xmlns="http://schemas.openxmlformats.org/spreadsheetml/2006/main" count="195" uniqueCount="38">
  <si>
    <t>Year</t>
  </si>
  <si>
    <t># Days</t>
  </si>
  <si>
    <t>Open date</t>
  </si>
  <si>
    <t>Close date</t>
  </si>
  <si>
    <t>Pre-1990</t>
  </si>
  <si>
    <t>Both</t>
  </si>
  <si>
    <t>"</t>
  </si>
  <si>
    <t>1-Jun; 1-Oct</t>
  </si>
  <si>
    <t>29-June; 15-Oct</t>
  </si>
  <si>
    <t>Private</t>
  </si>
  <si>
    <t>For-hire</t>
  </si>
  <si>
    <t>EFP</t>
  </si>
  <si>
    <t>RF50</t>
  </si>
  <si>
    <t>State</t>
  </si>
  <si>
    <t>Florida</t>
  </si>
  <si>
    <t>Alabama</t>
  </si>
  <si>
    <t>Mississippi</t>
  </si>
  <si>
    <t>Louisiana</t>
  </si>
  <si>
    <t>Texas</t>
  </si>
  <si>
    <t>Mode</t>
  </si>
  <si>
    <t>Table 1. Recreational season lengths with season open and close dates from the NOAA Southeast Regional Office for both modes ( Private and For-hire). In 2014 the Private mode manamgnet structure changes based on the Exepmted Fishing Permints (EFP) and in 2020 the quotas were amended by reef fish amentment 50 changing the season lengths.</t>
  </si>
  <si>
    <t>Table 2. Gulf state season open days by wave annually. Each wave consists of two months, for instantce wave one constitions of open days in janurary and feburary of a given year.</t>
  </si>
  <si>
    <t>Annual Total</t>
  </si>
  <si>
    <t>Open</t>
  </si>
  <si>
    <t>Closed</t>
  </si>
  <si>
    <t>Central</t>
  </si>
  <si>
    <t>East</t>
  </si>
  <si>
    <t>West</t>
  </si>
  <si>
    <t>Table 3. Charter mode discards in numbers of fish (thousands) per season (open/closed) and stock ID region (central, east, and west).</t>
  </si>
  <si>
    <t>Table 4. Private mode discards in federal waters in numbers of fish (thousands) per season (open/closed) and stock ID region (central, east, and west).</t>
  </si>
  <si>
    <t>Table  5. Private mode discards in state waters in numbers of fish (thousands) per season (open/closed) and stock ID region (central, east, and west).</t>
  </si>
  <si>
    <t>Priv_Open_West</t>
  </si>
  <si>
    <t>Priv_Open_Central</t>
  </si>
  <si>
    <t>Priv_Open_East</t>
  </si>
  <si>
    <t>Priv_Closed_West</t>
  </si>
  <si>
    <t>Priv_Closed_Central</t>
  </si>
  <si>
    <t>Priv_Closed_East</t>
  </si>
  <si>
    <t>Total State and Federal Private component discards in numbers of fish (thousands) by season (open/closed) and stock ID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</si>
</sst>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3" xfId="0" applyFont="1" applyBorder="1"/>
    <xf numFmtId="0" fontId="2" fillId="0" borderId="2" xfId="0" applyFont="1" applyBorder="1"/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" fontId="7" fillId="0" borderId="0" xfId="0" applyNumberFormat="1" applyFont="1" applyFill="1" applyBorder="1" applyAlignment="1">
      <alignment horizontal="center" vertical="center" wrapText="1"/>
    </xf>
    <xf numFmtId="16" fontId="7" fillId="0" borderId="0" xfId="0" applyNumberFormat="1" applyFont="1" applyFill="1" applyBorder="1" applyAlignment="1">
      <alignment horizontal="center" vertical="top"/>
    </xf>
    <xf numFmtId="16" fontId="7" fillId="0" borderId="0" xfId="0" applyNumberFormat="1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center"/>
    </xf>
    <xf numFmtId="16" fontId="7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/>
    <xf numFmtId="0" fontId="3" fillId="0" borderId="0" xfId="0" applyFont="1" applyBorder="1"/>
    <xf numFmtId="164" fontId="2" fillId="0" borderId="0" xfId="1" applyNumberFormat="1" applyFont="1"/>
    <xf numFmtId="43" fontId="2" fillId="0" borderId="0" xfId="1" applyFont="1"/>
    <xf numFmtId="164" fontId="2" fillId="0" borderId="2" xfId="1" applyNumberFormat="1" applyFont="1" applyBorder="1"/>
    <xf numFmtId="43" fontId="2" fillId="0" borderId="1" xfId="1" applyFont="1" applyBorder="1"/>
    <xf numFmtId="2" fontId="2" fillId="0" borderId="0" xfId="1" applyNumberFormat="1" applyFont="1"/>
    <xf numFmtId="2" fontId="2" fillId="0" borderId="1" xfId="1" applyNumberFormat="1" applyFont="1" applyBorder="1"/>
    <xf numFmtId="164" fontId="0" fillId="0" borderId="0" xfId="0" applyNumberFormat="1"/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Cbt_Discards!$B$3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Cbt_Discards!$A$4:$A$42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Cbt_Discards!$B$4:$B$42</c:f>
              <c:numCache>
                <c:formatCode>0.000</c:formatCode>
                <c:ptCount val="39"/>
                <c:pt idx="0">
                  <c:v>0.48799140267000002</c:v>
                </c:pt>
                <c:pt idx="1">
                  <c:v>7.7362503826999998</c:v>
                </c:pt>
                <c:pt idx="2">
                  <c:v>0</c:v>
                </c:pt>
                <c:pt idx="3">
                  <c:v>3.7841008889999999</c:v>
                </c:pt>
                <c:pt idx="4">
                  <c:v>2.2852773179999999</c:v>
                </c:pt>
                <c:pt idx="5">
                  <c:v>7.3245227191</c:v>
                </c:pt>
                <c:pt idx="6">
                  <c:v>42.598060267200005</c:v>
                </c:pt>
                <c:pt idx="7">
                  <c:v>64.905965414619999</c:v>
                </c:pt>
                <c:pt idx="8">
                  <c:v>35.092081362039998</c:v>
                </c:pt>
                <c:pt idx="9">
                  <c:v>80.68726434300001</c:v>
                </c:pt>
                <c:pt idx="10">
                  <c:v>196.01930224449001</c:v>
                </c:pt>
                <c:pt idx="11">
                  <c:v>317.61181586331003</c:v>
                </c:pt>
                <c:pt idx="12">
                  <c:v>260.03291589282998</c:v>
                </c:pt>
                <c:pt idx="13">
                  <c:v>273.36433261859997</c:v>
                </c:pt>
                <c:pt idx="14">
                  <c:v>401.69287924259999</c:v>
                </c:pt>
                <c:pt idx="15">
                  <c:v>486.4693264988</c:v>
                </c:pt>
                <c:pt idx="16">
                  <c:v>833.40561778743995</c:v>
                </c:pt>
                <c:pt idx="17">
                  <c:v>588.804577332593</c:v>
                </c:pt>
                <c:pt idx="18">
                  <c:v>715.19263512909993</c:v>
                </c:pt>
                <c:pt idx="19">
                  <c:v>369.34035232195004</c:v>
                </c:pt>
                <c:pt idx="20">
                  <c:v>472.44226778059999</c:v>
                </c:pt>
                <c:pt idx="21">
                  <c:v>465.09983323099999</c:v>
                </c:pt>
                <c:pt idx="22">
                  <c:v>498.264248098</c:v>
                </c:pt>
                <c:pt idx="23">
                  <c:v>531.10702080819999</c:v>
                </c:pt>
                <c:pt idx="24">
                  <c:v>484.18975277000004</c:v>
                </c:pt>
                <c:pt idx="25">
                  <c:v>651.50450362865001</c:v>
                </c:pt>
                <c:pt idx="26">
                  <c:v>581.52340922804001</c:v>
                </c:pt>
                <c:pt idx="27">
                  <c:v>166.66709416895603</c:v>
                </c:pt>
                <c:pt idx="28">
                  <c:v>213.60820489799198</c:v>
                </c:pt>
                <c:pt idx="29">
                  <c:v>55.901360174253696</c:v>
                </c:pt>
                <c:pt idx="30">
                  <c:v>99.759298212023808</c:v>
                </c:pt>
                <c:pt idx="31">
                  <c:v>65.40919981560269</c:v>
                </c:pt>
                <c:pt idx="32">
                  <c:v>77.989143587733096</c:v>
                </c:pt>
                <c:pt idx="33">
                  <c:v>12.227647344196699</c:v>
                </c:pt>
                <c:pt idx="34">
                  <c:v>63.243785611258701</c:v>
                </c:pt>
                <c:pt idx="35">
                  <c:v>116.903679375639</c:v>
                </c:pt>
                <c:pt idx="36">
                  <c:v>184.24777671415302</c:v>
                </c:pt>
                <c:pt idx="37">
                  <c:v>128.46360794333299</c:v>
                </c:pt>
                <c:pt idx="38">
                  <c:v>158.78819695971399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B-4FD5-B53D-757D8DADA561}"/>
            </c:ext>
          </c:extLst>
        </c:ser>
        <c:ser>
          <c:idx val="2"/>
          <c:order val="1"/>
          <c:tx>
            <c:strRef>
              <c:f>Cbt_Discards!$C$3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Cbt_Discards!$A$4:$A$42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Cbt_Discards!$C$4:$C$42</c:f>
              <c:numCache>
                <c:formatCode>0.000</c:formatCode>
                <c:ptCount val="39"/>
                <c:pt idx="0">
                  <c:v>0</c:v>
                </c:pt>
                <c:pt idx="1">
                  <c:v>0.39558050580000004</c:v>
                </c:pt>
                <c:pt idx="2">
                  <c:v>0</c:v>
                </c:pt>
                <c:pt idx="3">
                  <c:v>3.5941349859999998</c:v>
                </c:pt>
                <c:pt idx="4">
                  <c:v>1.0069793710000001</c:v>
                </c:pt>
                <c:pt idx="5">
                  <c:v>17.128399142999999</c:v>
                </c:pt>
                <c:pt idx="6">
                  <c:v>1.6416443679999999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1.0182260351000001</c:v>
                </c:pt>
                <c:pt idx="12">
                  <c:v>0</c:v>
                </c:pt>
                <c:pt idx="13">
                  <c:v>5.668358674E-2</c:v>
                </c:pt>
                <c:pt idx="14">
                  <c:v>0</c:v>
                </c:pt>
                <c:pt idx="15">
                  <c:v>0</c:v>
                </c:pt>
                <c:pt idx="16">
                  <c:v>0.231254954396721</c:v>
                </c:pt>
                <c:pt idx="17">
                  <c:v>2.8917122842295098</c:v>
                </c:pt>
                <c:pt idx="18">
                  <c:v>1.9175756750999999</c:v>
                </c:pt>
                <c:pt idx="19">
                  <c:v>0.17001674380000001</c:v>
                </c:pt>
                <c:pt idx="20">
                  <c:v>7.6329413360000001E-2</c:v>
                </c:pt>
                <c:pt idx="21">
                  <c:v>0</c:v>
                </c:pt>
                <c:pt idx="22">
                  <c:v>0.2997805704</c:v>
                </c:pt>
                <c:pt idx="23">
                  <c:v>0</c:v>
                </c:pt>
                <c:pt idx="24">
                  <c:v>0.52206611747999998</c:v>
                </c:pt>
                <c:pt idx="25">
                  <c:v>7.9868577716299995</c:v>
                </c:pt>
                <c:pt idx="26">
                  <c:v>0.2304642556</c:v>
                </c:pt>
                <c:pt idx="27">
                  <c:v>2.3836466594274204</c:v>
                </c:pt>
                <c:pt idx="28">
                  <c:v>4.8772424695082002</c:v>
                </c:pt>
                <c:pt idx="29">
                  <c:v>1.80550260705301</c:v>
                </c:pt>
                <c:pt idx="30">
                  <c:v>0</c:v>
                </c:pt>
                <c:pt idx="31">
                  <c:v>0.62427661169467996</c:v>
                </c:pt>
                <c:pt idx="32">
                  <c:v>4.8816935416131102</c:v>
                </c:pt>
                <c:pt idx="33">
                  <c:v>1.1289234523485199</c:v>
                </c:pt>
                <c:pt idx="34">
                  <c:v>5.5203432368032797</c:v>
                </c:pt>
                <c:pt idx="35">
                  <c:v>5.4004770044152304</c:v>
                </c:pt>
                <c:pt idx="36">
                  <c:v>14.473205205407799</c:v>
                </c:pt>
                <c:pt idx="37">
                  <c:v>15.931411363239</c:v>
                </c:pt>
                <c:pt idx="38">
                  <c:v>9.6101983631158099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B-4FD5-B53D-757D8DADA561}"/>
            </c:ext>
          </c:extLst>
        </c:ser>
        <c:ser>
          <c:idx val="3"/>
          <c:order val="2"/>
          <c:tx>
            <c:strRef>
              <c:f>Cbt_Discards!$D$3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Cbt_Discards!$A$4:$A$42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Cbt_Discards!$D$4:$D$42</c:f>
              <c:numCache>
                <c:formatCode>0.000</c:formatCode>
                <c:ptCount val="39"/>
                <c:pt idx="0">
                  <c:v>1.7993421860000001E-3</c:v>
                </c:pt>
                <c:pt idx="1">
                  <c:v>13.298764873309999</c:v>
                </c:pt>
                <c:pt idx="2">
                  <c:v>1.526487937068</c:v>
                </c:pt>
                <c:pt idx="3">
                  <c:v>7.3262256179999997E-3</c:v>
                </c:pt>
                <c:pt idx="4">
                  <c:v>2.6858951392000001E-2</c:v>
                </c:pt>
                <c:pt idx="5">
                  <c:v>2.56582242046</c:v>
                </c:pt>
                <c:pt idx="6">
                  <c:v>1.8023484255559998</c:v>
                </c:pt>
                <c:pt idx="7">
                  <c:v>1.213094698718</c:v>
                </c:pt>
                <c:pt idx="8">
                  <c:v>4.603872516689</c:v>
                </c:pt>
                <c:pt idx="9">
                  <c:v>64.073808671359998</c:v>
                </c:pt>
                <c:pt idx="10">
                  <c:v>140.5261022624</c:v>
                </c:pt>
                <c:pt idx="11">
                  <c:v>111.91996412509999</c:v>
                </c:pt>
                <c:pt idx="12">
                  <c:v>67.205944583000004</c:v>
                </c:pt>
                <c:pt idx="13">
                  <c:v>107.78415155939999</c:v>
                </c:pt>
                <c:pt idx="14">
                  <c:v>89.024693645900001</c:v>
                </c:pt>
                <c:pt idx="15">
                  <c:v>90.821787867000012</c:v>
                </c:pt>
                <c:pt idx="16">
                  <c:v>61.019040171008896</c:v>
                </c:pt>
                <c:pt idx="17">
                  <c:v>47.397630007245304</c:v>
                </c:pt>
                <c:pt idx="18">
                  <c:v>12.3218525015</c:v>
                </c:pt>
                <c:pt idx="19">
                  <c:v>8.4542085284999988</c:v>
                </c:pt>
                <c:pt idx="20">
                  <c:v>15.10110454894</c:v>
                </c:pt>
                <c:pt idx="21">
                  <c:v>36.577950469000001</c:v>
                </c:pt>
                <c:pt idx="22">
                  <c:v>55.881383014299999</c:v>
                </c:pt>
                <c:pt idx="23">
                  <c:v>177.149046177</c:v>
                </c:pt>
                <c:pt idx="24">
                  <c:v>166.529749563</c:v>
                </c:pt>
                <c:pt idx="25">
                  <c:v>188.8396691188</c:v>
                </c:pt>
                <c:pt idx="26">
                  <c:v>121.51233122779999</c:v>
                </c:pt>
                <c:pt idx="27">
                  <c:v>39.651338544376401</c:v>
                </c:pt>
                <c:pt idx="28">
                  <c:v>13.874980317069699</c:v>
                </c:pt>
                <c:pt idx="29">
                  <c:v>20.182229806203999</c:v>
                </c:pt>
                <c:pt idx="30">
                  <c:v>4.5644718108663698</c:v>
                </c:pt>
                <c:pt idx="31">
                  <c:v>7.6973493328645297</c:v>
                </c:pt>
                <c:pt idx="32">
                  <c:v>11.481200787624601</c:v>
                </c:pt>
                <c:pt idx="33">
                  <c:v>3.6117977614058998</c:v>
                </c:pt>
                <c:pt idx="34">
                  <c:v>8.4487294965047006</c:v>
                </c:pt>
                <c:pt idx="35">
                  <c:v>6.6011578032227902</c:v>
                </c:pt>
                <c:pt idx="36">
                  <c:v>4.5971620662800898</c:v>
                </c:pt>
                <c:pt idx="37">
                  <c:v>2.9914733368672102</c:v>
                </c:pt>
                <c:pt idx="38">
                  <c:v>15.856115364922399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9B-4FD5-B53D-757D8DAD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83968"/>
        <c:axId val="644272736"/>
      </c:lineChart>
      <c:catAx>
        <c:axId val="6442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72736"/>
        <c:crosses val="autoZero"/>
        <c:auto val="1"/>
        <c:lblAlgn val="ctr"/>
        <c:lblOffset val="100"/>
        <c:noMultiLvlLbl val="0"/>
      </c:catAx>
      <c:valAx>
        <c:axId val="6442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Cbt_Discards!$E$3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Cbt_Discards!$A$4:$A$42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Cbt_Discards!$E$4:$E$42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14.866016542999999</c:v>
                </c:pt>
                <c:pt idx="17">
                  <c:v>88.148977572337898</c:v>
                </c:pt>
                <c:pt idx="18">
                  <c:v>143.25917008050999</c:v>
                </c:pt>
                <c:pt idx="19">
                  <c:v>135.40320254744</c:v>
                </c:pt>
                <c:pt idx="20">
                  <c:v>99.096316524860001</c:v>
                </c:pt>
                <c:pt idx="21">
                  <c:v>90.024812053220003</c:v>
                </c:pt>
                <c:pt idx="22">
                  <c:v>75.087860364859992</c:v>
                </c:pt>
                <c:pt idx="23">
                  <c:v>82.52419625716</c:v>
                </c:pt>
                <c:pt idx="24">
                  <c:v>87.762843236600006</c:v>
                </c:pt>
                <c:pt idx="25">
                  <c:v>151.69677411058299</c:v>
                </c:pt>
                <c:pt idx="26">
                  <c:v>103.57013363176</c:v>
                </c:pt>
                <c:pt idx="27">
                  <c:v>319.82154739965398</c:v>
                </c:pt>
                <c:pt idx="28">
                  <c:v>262.24799413245802</c:v>
                </c:pt>
                <c:pt idx="29">
                  <c:v>170.751320846846</c:v>
                </c:pt>
                <c:pt idx="30">
                  <c:v>276.18602343103601</c:v>
                </c:pt>
                <c:pt idx="31">
                  <c:v>193.049179857257</c:v>
                </c:pt>
                <c:pt idx="32">
                  <c:v>324.96128224381698</c:v>
                </c:pt>
                <c:pt idx="33">
                  <c:v>269.320137734703</c:v>
                </c:pt>
                <c:pt idx="34">
                  <c:v>195.16600100045102</c:v>
                </c:pt>
                <c:pt idx="35">
                  <c:v>299.90474197966097</c:v>
                </c:pt>
                <c:pt idx="36">
                  <c:v>353.69444778606697</c:v>
                </c:pt>
                <c:pt idx="37">
                  <c:v>293.56706313761902</c:v>
                </c:pt>
                <c:pt idx="38">
                  <c:v>338.369307681316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5-4832-8209-C34CA3969578}"/>
            </c:ext>
          </c:extLst>
        </c:ser>
        <c:ser>
          <c:idx val="2"/>
          <c:order val="1"/>
          <c:tx>
            <c:strRef>
              <c:f>Cbt_Discards!$F$3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Cbt_Discards!$A$4:$A$42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Cbt_Discards!$F$4:$F$42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0.31130474630327898</c:v>
                </c:pt>
                <c:pt idx="17">
                  <c:v>0.18369531519049201</c:v>
                </c:pt>
                <c:pt idx="18">
                  <c:v>0</c:v>
                </c:pt>
                <c:pt idx="19">
                  <c:v>8.8584313040000001E-2</c:v>
                </c:pt>
                <c:pt idx="20">
                  <c:v>2.6822734546999998</c:v>
                </c:pt>
                <c:pt idx="21">
                  <c:v>0</c:v>
                </c:pt>
                <c:pt idx="22">
                  <c:v>2.5783741679999999</c:v>
                </c:pt>
                <c:pt idx="23">
                  <c:v>0.69295447674999999</c:v>
                </c:pt>
                <c:pt idx="24">
                  <c:v>1.043958854</c:v>
                </c:pt>
                <c:pt idx="25">
                  <c:v>9.6911161014099996</c:v>
                </c:pt>
                <c:pt idx="26">
                  <c:v>2.0013225235999998</c:v>
                </c:pt>
                <c:pt idx="27">
                  <c:v>13.722729933622601</c:v>
                </c:pt>
                <c:pt idx="28">
                  <c:v>12.778557609181799</c:v>
                </c:pt>
                <c:pt idx="29">
                  <c:v>2.2433460756769898</c:v>
                </c:pt>
                <c:pt idx="30">
                  <c:v>1.9475909892000001</c:v>
                </c:pt>
                <c:pt idx="31">
                  <c:v>0.71996287358532007</c:v>
                </c:pt>
                <c:pt idx="32">
                  <c:v>6.3145559275868797</c:v>
                </c:pt>
                <c:pt idx="33">
                  <c:v>7.9498223277914803</c:v>
                </c:pt>
                <c:pt idx="34">
                  <c:v>9.6214002624667199</c:v>
                </c:pt>
                <c:pt idx="35">
                  <c:v>36.881256197404802</c:v>
                </c:pt>
                <c:pt idx="36">
                  <c:v>145.53049137207199</c:v>
                </c:pt>
                <c:pt idx="37">
                  <c:v>43.095443673460998</c:v>
                </c:pt>
                <c:pt idx="38">
                  <c:v>15.550223507084199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5-4832-8209-C34CA3969578}"/>
            </c:ext>
          </c:extLst>
        </c:ser>
        <c:ser>
          <c:idx val="3"/>
          <c:order val="2"/>
          <c:tx>
            <c:strRef>
              <c:f>Cbt_Discards!$G$3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Cbt_Discards!$A$4:$A$42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Cbt_Discards!$G$4:$G$42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0.39646813213114801</c:v>
                </c:pt>
                <c:pt idx="17">
                  <c:v>0.62498176351475399</c:v>
                </c:pt>
                <c:pt idx="18">
                  <c:v>0.55543708469999997</c:v>
                </c:pt>
                <c:pt idx="19">
                  <c:v>1.5331774591979999</c:v>
                </c:pt>
                <c:pt idx="20">
                  <c:v>0</c:v>
                </c:pt>
                <c:pt idx="21">
                  <c:v>1.14107104607</c:v>
                </c:pt>
                <c:pt idx="22">
                  <c:v>3.5412803939999997</c:v>
                </c:pt>
                <c:pt idx="23">
                  <c:v>1.3804943018</c:v>
                </c:pt>
                <c:pt idx="24">
                  <c:v>30.358831284000001</c:v>
                </c:pt>
                <c:pt idx="25">
                  <c:v>13.495508722</c:v>
                </c:pt>
                <c:pt idx="26">
                  <c:v>4.1074558853000003</c:v>
                </c:pt>
                <c:pt idx="27">
                  <c:v>28.545111144823601</c:v>
                </c:pt>
                <c:pt idx="28">
                  <c:v>19.2493983346303</c:v>
                </c:pt>
                <c:pt idx="29">
                  <c:v>2.6535754040959501</c:v>
                </c:pt>
                <c:pt idx="30">
                  <c:v>2.8207020156336298</c:v>
                </c:pt>
                <c:pt idx="31">
                  <c:v>11.4625433735555</c:v>
                </c:pt>
                <c:pt idx="32">
                  <c:v>16.226079701775401</c:v>
                </c:pt>
                <c:pt idx="33">
                  <c:v>3.3640570108840997</c:v>
                </c:pt>
                <c:pt idx="34">
                  <c:v>9.3322421773022999</c:v>
                </c:pt>
                <c:pt idx="35">
                  <c:v>6.4534051084772104</c:v>
                </c:pt>
                <c:pt idx="36">
                  <c:v>5.3237679762089103</c:v>
                </c:pt>
                <c:pt idx="37">
                  <c:v>3.9525042424337897</c:v>
                </c:pt>
                <c:pt idx="38">
                  <c:v>18.104130637377597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5-4832-8209-C34CA3969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83968"/>
        <c:axId val="644272736"/>
      </c:lineChart>
      <c:catAx>
        <c:axId val="6442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72736"/>
        <c:crosses val="autoZero"/>
        <c:auto val="1"/>
        <c:lblAlgn val="ctr"/>
        <c:lblOffset val="100"/>
        <c:noMultiLvlLbl val="0"/>
      </c:catAx>
      <c:valAx>
        <c:axId val="6442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ComboFedStatePriv_Discards!$B$3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ComboFedStatePriv_Discards!$A$4:$A$42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ComboFedStatePriv_Discards!$B$4:$B$42</c:f>
              <c:numCache>
                <c:formatCode>0.000</c:formatCode>
                <c:ptCount val="39"/>
                <c:pt idx="0">
                  <c:v>63.442873653382705</c:v>
                </c:pt>
                <c:pt idx="1">
                  <c:v>6.4906784948070397</c:v>
                </c:pt>
                <c:pt idx="2">
                  <c:v>0.69533819922820606</c:v>
                </c:pt>
                <c:pt idx="3">
                  <c:v>43.560526561785899</c:v>
                </c:pt>
                <c:pt idx="4">
                  <c:v>204.98995205702698</c:v>
                </c:pt>
                <c:pt idx="5">
                  <c:v>38.582497561874902</c:v>
                </c:pt>
                <c:pt idx="6">
                  <c:v>120.037703960147</c:v>
                </c:pt>
                <c:pt idx="7">
                  <c:v>529.27329637858293</c:v>
                </c:pt>
                <c:pt idx="8">
                  <c:v>371.12230102405096</c:v>
                </c:pt>
                <c:pt idx="9">
                  <c:v>422.25772114146002</c:v>
                </c:pt>
                <c:pt idx="10">
                  <c:v>410.62487708302598</c:v>
                </c:pt>
                <c:pt idx="11">
                  <c:v>450.63011872205595</c:v>
                </c:pt>
                <c:pt idx="12">
                  <c:v>528.829309342682</c:v>
                </c:pt>
                <c:pt idx="13">
                  <c:v>1213.1873940652299</c:v>
                </c:pt>
                <c:pt idx="14">
                  <c:v>1942.6495934524698</c:v>
                </c:pt>
                <c:pt idx="15">
                  <c:v>413.05778797590301</c:v>
                </c:pt>
                <c:pt idx="16">
                  <c:v>477.79485972431303</c:v>
                </c:pt>
                <c:pt idx="17">
                  <c:v>739.97543817285202</c:v>
                </c:pt>
                <c:pt idx="18">
                  <c:v>1786.41944891866</c:v>
                </c:pt>
                <c:pt idx="19">
                  <c:v>542.96540772297499</c:v>
                </c:pt>
                <c:pt idx="20">
                  <c:v>402.46710924454902</c:v>
                </c:pt>
                <c:pt idx="21">
                  <c:v>643.37112872124101</c:v>
                </c:pt>
                <c:pt idx="22">
                  <c:v>1347.9517577721299</c:v>
                </c:pt>
                <c:pt idx="23">
                  <c:v>2647.4115172421498</c:v>
                </c:pt>
                <c:pt idx="24">
                  <c:v>1580.2796886269298</c:v>
                </c:pt>
                <c:pt idx="25">
                  <c:v>1769.54524675368</c:v>
                </c:pt>
                <c:pt idx="26">
                  <c:v>770.10285284321799</c:v>
                </c:pt>
                <c:pt idx="27">
                  <c:v>564.89181976072894</c:v>
                </c:pt>
                <c:pt idx="28">
                  <c:v>516.48804012968196</c:v>
                </c:pt>
                <c:pt idx="29">
                  <c:v>360.75459595608299</c:v>
                </c:pt>
                <c:pt idx="30">
                  <c:v>353.79886424744001</c:v>
                </c:pt>
                <c:pt idx="31">
                  <c:v>183.27164976662601</c:v>
                </c:pt>
                <c:pt idx="32">
                  <c:v>1288.67366138846</c:v>
                </c:pt>
                <c:pt idx="33">
                  <c:v>537.58841069040295</c:v>
                </c:pt>
                <c:pt idx="34">
                  <c:v>609.30695104907602</c:v>
                </c:pt>
                <c:pt idx="35">
                  <c:v>99.173445628352695</c:v>
                </c:pt>
                <c:pt idx="36">
                  <c:v>320.39951919537202</c:v>
                </c:pt>
                <c:pt idx="37">
                  <c:v>380.82098985802105</c:v>
                </c:pt>
                <c:pt idx="38">
                  <c:v>844.18409615763994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E-4F58-B071-55BA4A30601E}"/>
            </c:ext>
          </c:extLst>
        </c:ser>
        <c:ser>
          <c:idx val="2"/>
          <c:order val="1"/>
          <c:tx>
            <c:strRef>
              <c:f>ComboFedStatePriv_Discards!$C$3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ComboFedStatePriv_Discards!$A$4:$A$42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ComboFedStatePriv_Discards!$C$4:$C$42</c:f>
              <c:numCache>
                <c:formatCode>0.000</c:formatCode>
                <c:ptCount val="39"/>
                <c:pt idx="0">
                  <c:v>179.40336126929699</c:v>
                </c:pt>
                <c:pt idx="1">
                  <c:v>13.168767396528899</c:v>
                </c:pt>
                <c:pt idx="2">
                  <c:v>4.4700170693128198</c:v>
                </c:pt>
                <c:pt idx="3">
                  <c:v>0</c:v>
                </c:pt>
                <c:pt idx="4">
                  <c:v>0.92455026865212797</c:v>
                </c:pt>
                <c:pt idx="5">
                  <c:v>13.5282303797861</c:v>
                </c:pt>
                <c:pt idx="6">
                  <c:v>113.79852331361</c:v>
                </c:pt>
                <c:pt idx="7">
                  <c:v>9.1326853906400505</c:v>
                </c:pt>
                <c:pt idx="8">
                  <c:v>323.027725237764</c:v>
                </c:pt>
                <c:pt idx="9">
                  <c:v>772.20456230910793</c:v>
                </c:pt>
                <c:pt idx="10">
                  <c:v>1587.5322758827001</c:v>
                </c:pt>
                <c:pt idx="11">
                  <c:v>1315.57696625776</c:v>
                </c:pt>
                <c:pt idx="12">
                  <c:v>1657.18179440065</c:v>
                </c:pt>
                <c:pt idx="13">
                  <c:v>940.42151102199603</c:v>
                </c:pt>
                <c:pt idx="14">
                  <c:v>226.08413639467</c:v>
                </c:pt>
                <c:pt idx="15">
                  <c:v>1014.85417467042</c:v>
                </c:pt>
                <c:pt idx="16">
                  <c:v>2024.0652310273001</c:v>
                </c:pt>
                <c:pt idx="17">
                  <c:v>831.31752215585209</c:v>
                </c:pt>
                <c:pt idx="18">
                  <c:v>2312.3497023321897</c:v>
                </c:pt>
                <c:pt idx="19">
                  <c:v>1316.5880188137901</c:v>
                </c:pt>
                <c:pt idx="20">
                  <c:v>1673.85922830553</c:v>
                </c:pt>
                <c:pt idx="21">
                  <c:v>3289.2155154747802</c:v>
                </c:pt>
                <c:pt idx="22">
                  <c:v>2425.08863201448</c:v>
                </c:pt>
                <c:pt idx="23">
                  <c:v>3415.2058233542803</c:v>
                </c:pt>
                <c:pt idx="24">
                  <c:v>2388.4894180246001</c:v>
                </c:pt>
                <c:pt idx="25">
                  <c:v>2892.9322602971802</c:v>
                </c:pt>
                <c:pt idx="26">
                  <c:v>4146.9427025089999</c:v>
                </c:pt>
                <c:pt idx="27">
                  <c:v>929.74968232507399</c:v>
                </c:pt>
                <c:pt idx="28">
                  <c:v>1497.4970684397799</c:v>
                </c:pt>
                <c:pt idx="29">
                  <c:v>1024.47888516938</c:v>
                </c:pt>
                <c:pt idx="30">
                  <c:v>881.73285179946504</c:v>
                </c:pt>
                <c:pt idx="31">
                  <c:v>684.46560183052497</c:v>
                </c:pt>
                <c:pt idx="32">
                  <c:v>1641.1157917503801</c:v>
                </c:pt>
                <c:pt idx="33">
                  <c:v>453.37372803005798</c:v>
                </c:pt>
                <c:pt idx="34">
                  <c:v>1029.77423941662</c:v>
                </c:pt>
                <c:pt idx="35">
                  <c:v>1533.3479519790399</c:v>
                </c:pt>
                <c:pt idx="36">
                  <c:v>2727.02158316327</c:v>
                </c:pt>
                <c:pt idx="37">
                  <c:v>1052.63848656505</c:v>
                </c:pt>
                <c:pt idx="38">
                  <c:v>1186.8929124445401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E-4F58-B071-55BA4A30601E}"/>
            </c:ext>
          </c:extLst>
        </c:ser>
        <c:ser>
          <c:idx val="3"/>
          <c:order val="2"/>
          <c:tx>
            <c:strRef>
              <c:f>ComboFedStatePriv_Discards!$D$3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ComboFedStatePriv_Discards!$A$4:$A$42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ComboFedStatePriv_Discards!$D$4:$D$42</c:f>
              <c:numCache>
                <c:formatCode>0.000</c:formatCode>
                <c:ptCount val="39"/>
                <c:pt idx="0">
                  <c:v>76.356732204378901</c:v>
                </c:pt>
                <c:pt idx="1">
                  <c:v>0</c:v>
                </c:pt>
                <c:pt idx="2">
                  <c:v>0</c:v>
                </c:pt>
                <c:pt idx="3">
                  <c:v>82.405053691211592</c:v>
                </c:pt>
                <c:pt idx="4">
                  <c:v>41.324280486727901</c:v>
                </c:pt>
                <c:pt idx="5">
                  <c:v>11.6876193991099</c:v>
                </c:pt>
                <c:pt idx="6">
                  <c:v>3.1033384031532503</c:v>
                </c:pt>
                <c:pt idx="7">
                  <c:v>35.6871728449131</c:v>
                </c:pt>
                <c:pt idx="8">
                  <c:v>7.0218543071205204</c:v>
                </c:pt>
                <c:pt idx="9">
                  <c:v>21.540343879988299</c:v>
                </c:pt>
                <c:pt idx="10">
                  <c:v>78.277015176945298</c:v>
                </c:pt>
                <c:pt idx="11">
                  <c:v>80.073089729589299</c:v>
                </c:pt>
                <c:pt idx="12">
                  <c:v>29.7257776643733</c:v>
                </c:pt>
                <c:pt idx="13">
                  <c:v>38.863922553709699</c:v>
                </c:pt>
                <c:pt idx="14">
                  <c:v>13.9674623756842</c:v>
                </c:pt>
                <c:pt idx="15">
                  <c:v>35.811091814420898</c:v>
                </c:pt>
                <c:pt idx="16">
                  <c:v>25.990345007123999</c:v>
                </c:pt>
                <c:pt idx="17">
                  <c:v>12.660448259977301</c:v>
                </c:pt>
                <c:pt idx="18">
                  <c:v>26.439856861358102</c:v>
                </c:pt>
                <c:pt idx="19">
                  <c:v>66.168580300857201</c:v>
                </c:pt>
                <c:pt idx="20">
                  <c:v>5.7293384992427399</c:v>
                </c:pt>
                <c:pt idx="21">
                  <c:v>6.8739869623467404</c:v>
                </c:pt>
                <c:pt idx="22">
                  <c:v>2.0690291061486001</c:v>
                </c:pt>
                <c:pt idx="23">
                  <c:v>25.300999794875001</c:v>
                </c:pt>
                <c:pt idx="24">
                  <c:v>92.921498534616205</c:v>
                </c:pt>
                <c:pt idx="25">
                  <c:v>30.938324950123299</c:v>
                </c:pt>
                <c:pt idx="26">
                  <c:v>43.270465016639903</c:v>
                </c:pt>
                <c:pt idx="27">
                  <c:v>4.0810007493090206</c:v>
                </c:pt>
                <c:pt idx="28">
                  <c:v>51.470648344940798</c:v>
                </c:pt>
                <c:pt idx="29">
                  <c:v>24.247019620247201</c:v>
                </c:pt>
                <c:pt idx="30">
                  <c:v>8.0135497896138812</c:v>
                </c:pt>
                <c:pt idx="31">
                  <c:v>3.6873113915209803</c:v>
                </c:pt>
                <c:pt idx="32">
                  <c:v>3.0256985052459999</c:v>
                </c:pt>
                <c:pt idx="33">
                  <c:v>6.5040104341121596</c:v>
                </c:pt>
                <c:pt idx="34">
                  <c:v>3.7955984361664798</c:v>
                </c:pt>
                <c:pt idx="35">
                  <c:v>38.495177637069503</c:v>
                </c:pt>
                <c:pt idx="36">
                  <c:v>61.761143728081699</c:v>
                </c:pt>
                <c:pt idx="37">
                  <c:v>123.72665631869</c:v>
                </c:pt>
                <c:pt idx="38">
                  <c:v>61.010426870909498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E-4F58-B071-55BA4A30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89120"/>
        <c:axId val="559389536"/>
      </c:lineChart>
      <c:catAx>
        <c:axId val="5593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9536"/>
        <c:crosses val="autoZero"/>
        <c:auto val="1"/>
        <c:lblAlgn val="ctr"/>
        <c:lblOffset val="100"/>
        <c:noMultiLvlLbl val="0"/>
      </c:catAx>
      <c:valAx>
        <c:axId val="559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ComboFedStatePriv_Discards!$E$3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ComboFedStatePriv_Discards!$A$4:$A$42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ComboFedStatePriv_Discards!$E$4:$E$42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10.635168664035</c:v>
                </c:pt>
                <c:pt idx="17">
                  <c:v>51.692861845383604</c:v>
                </c:pt>
                <c:pt idx="18">
                  <c:v>250.97127057745101</c:v>
                </c:pt>
                <c:pt idx="19">
                  <c:v>182.99877840549101</c:v>
                </c:pt>
                <c:pt idx="20">
                  <c:v>112.137279443412</c:v>
                </c:pt>
                <c:pt idx="21">
                  <c:v>144.239988706585</c:v>
                </c:pt>
                <c:pt idx="22">
                  <c:v>404.22952825153101</c:v>
                </c:pt>
                <c:pt idx="23">
                  <c:v>539.5171718611499</c:v>
                </c:pt>
                <c:pt idx="24">
                  <c:v>444.24651421484504</c:v>
                </c:pt>
                <c:pt idx="25">
                  <c:v>470.83750851892398</c:v>
                </c:pt>
                <c:pt idx="26">
                  <c:v>300.10882282859097</c:v>
                </c:pt>
                <c:pt idx="27">
                  <c:v>1042.72676987214</c:v>
                </c:pt>
                <c:pt idx="28">
                  <c:v>608.93611316926797</c:v>
                </c:pt>
                <c:pt idx="29">
                  <c:v>692.11461890650708</c:v>
                </c:pt>
                <c:pt idx="30">
                  <c:v>981.43543403528099</c:v>
                </c:pt>
                <c:pt idx="31">
                  <c:v>506.70409104259596</c:v>
                </c:pt>
                <c:pt idx="32">
                  <c:v>547.56974355427997</c:v>
                </c:pt>
                <c:pt idx="33">
                  <c:v>87.796671923669791</c:v>
                </c:pt>
                <c:pt idx="34">
                  <c:v>143.82504548259899</c:v>
                </c:pt>
                <c:pt idx="35">
                  <c:v>19.6833159364751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A9F-85E4-5BAED178D710}"/>
            </c:ext>
          </c:extLst>
        </c:ser>
        <c:ser>
          <c:idx val="2"/>
          <c:order val="1"/>
          <c:tx>
            <c:strRef>
              <c:f>ComboFedStatePriv_Discards!$F$3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ComboFedStatePriv_Discards!$A$4:$A$42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ComboFedStatePriv_Discards!$F$4:$F$42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243.96684921402499</c:v>
                </c:pt>
                <c:pt idx="17">
                  <c:v>281.523994632707</c:v>
                </c:pt>
                <c:pt idx="18">
                  <c:v>371.64035342988302</c:v>
                </c:pt>
                <c:pt idx="19">
                  <c:v>1245.75768449164</c:v>
                </c:pt>
                <c:pt idx="20">
                  <c:v>2698.8978065384499</c:v>
                </c:pt>
                <c:pt idx="21">
                  <c:v>3136.6508392656501</c:v>
                </c:pt>
                <c:pt idx="22">
                  <c:v>1924.06936271266</c:v>
                </c:pt>
                <c:pt idx="23">
                  <c:v>1089.84870136935</c:v>
                </c:pt>
                <c:pt idx="24">
                  <c:v>1639.5652439031101</c:v>
                </c:pt>
                <c:pt idx="25">
                  <c:v>1280.1770242056</c:v>
                </c:pt>
                <c:pt idx="26">
                  <c:v>1549.0331450116498</c:v>
                </c:pt>
                <c:pt idx="27">
                  <c:v>3426.3824600535099</c:v>
                </c:pt>
                <c:pt idx="28">
                  <c:v>2339.1309693564899</c:v>
                </c:pt>
                <c:pt idx="29">
                  <c:v>3401.4315358426397</c:v>
                </c:pt>
                <c:pt idx="30">
                  <c:v>2847.7826975007101</c:v>
                </c:pt>
                <c:pt idx="31">
                  <c:v>3286.8459110827198</c:v>
                </c:pt>
                <c:pt idx="32">
                  <c:v>3230.27391752738</c:v>
                </c:pt>
                <c:pt idx="33">
                  <c:v>3411.6203785397097</c:v>
                </c:pt>
                <c:pt idx="34">
                  <c:v>2127.9885162124801</c:v>
                </c:pt>
                <c:pt idx="35">
                  <c:v>3949.24719203418</c:v>
                </c:pt>
                <c:pt idx="36">
                  <c:v>5539.6127735177506</c:v>
                </c:pt>
                <c:pt idx="37">
                  <c:v>3972.8057367101296</c:v>
                </c:pt>
                <c:pt idx="38">
                  <c:v>4577.7915247594901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A9F-85E4-5BAED178D710}"/>
            </c:ext>
          </c:extLst>
        </c:ser>
        <c:ser>
          <c:idx val="3"/>
          <c:order val="2"/>
          <c:tx>
            <c:strRef>
              <c:f>ComboFedStatePriv_Discards!$G$3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ComboFedStatePriv_Discards!$A$4:$A$42</c:f>
              <c:numCache>
                <c:formatCode>General</c:formatCod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numCache>
            </c:numRef>
          </c:cat>
          <c:val>
            <c:numRef>
              <c:f>ComboFedStatePriv_Discards!$G$4:$G$42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52.944614797238501</c:v>
                </c:pt>
                <c:pt idx="18">
                  <c:v>23.4190446111072</c:v>
                </c:pt>
                <c:pt idx="19">
                  <c:v>1.5556705753609599</c:v>
                </c:pt>
                <c:pt idx="20">
                  <c:v>0</c:v>
                </c:pt>
                <c:pt idx="21">
                  <c:v>0</c:v>
                </c:pt>
                <c:pt idx="22">
                  <c:v>2.91981526775806</c:v>
                </c:pt>
                <c:pt idx="23">
                  <c:v>67.293033376540905</c:v>
                </c:pt>
                <c:pt idx="24">
                  <c:v>36.258159210961502</c:v>
                </c:pt>
                <c:pt idx="25">
                  <c:v>24.3781218228517</c:v>
                </c:pt>
                <c:pt idx="26">
                  <c:v>0</c:v>
                </c:pt>
                <c:pt idx="27">
                  <c:v>36.400045540298997</c:v>
                </c:pt>
                <c:pt idx="28">
                  <c:v>51.364279359154402</c:v>
                </c:pt>
                <c:pt idx="29">
                  <c:v>105.22075713945399</c:v>
                </c:pt>
                <c:pt idx="30">
                  <c:v>1492.5647625582401</c:v>
                </c:pt>
                <c:pt idx="31">
                  <c:v>10.601020250622799</c:v>
                </c:pt>
                <c:pt idx="32">
                  <c:v>5.4901978638559603</c:v>
                </c:pt>
                <c:pt idx="33">
                  <c:v>42.881322661964397</c:v>
                </c:pt>
                <c:pt idx="34">
                  <c:v>20.205595185728502</c:v>
                </c:pt>
                <c:pt idx="35">
                  <c:v>669.66556043558603</c:v>
                </c:pt>
                <c:pt idx="36">
                  <c:v>198.965669493148</c:v>
                </c:pt>
                <c:pt idx="37">
                  <c:v>523.31282141829797</c:v>
                </c:pt>
                <c:pt idx="38">
                  <c:v>334.14135480971402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A9F-85E4-5BAED178D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89120"/>
        <c:axId val="559389536"/>
      </c:lineChart>
      <c:catAx>
        <c:axId val="5593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9536"/>
        <c:crosses val="autoZero"/>
        <c:auto val="1"/>
        <c:lblAlgn val="ctr"/>
        <c:lblOffset val="100"/>
        <c:noMultiLvlLbl val="0"/>
      </c:catAx>
      <c:valAx>
        <c:axId val="559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4</xdr:row>
      <xdr:rowOff>57150</xdr:rowOff>
    </xdr:from>
    <xdr:to>
      <xdr:col>21</xdr:col>
      <xdr:colOff>133350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2</xdr:row>
      <xdr:rowOff>152400</xdr:rowOff>
    </xdr:from>
    <xdr:to>
      <xdr:col>7</xdr:col>
      <xdr:colOff>295275</xdr:colOff>
      <xdr:row>16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25</xdr:row>
      <xdr:rowOff>28575</xdr:rowOff>
    </xdr:from>
    <xdr:to>
      <xdr:col>22</xdr:col>
      <xdr:colOff>295275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30</xdr:row>
      <xdr:rowOff>57150</xdr:rowOff>
    </xdr:from>
    <xdr:to>
      <xdr:col>15</xdr:col>
      <xdr:colOff>190500</xdr:colOff>
      <xdr:row>44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29" sqref="B29"/>
    </sheetView>
  </sheetViews>
  <sheetFormatPr defaultRowHeight="15" x14ac:dyDescent="0.25"/>
  <cols>
    <col min="5" max="5" width="12.85546875" customWidth="1"/>
  </cols>
  <sheetData>
    <row r="1" spans="1:5" ht="135.94999999999999" customHeight="1" thickBot="1" x14ac:dyDescent="0.3">
      <c r="A1" s="34" t="s">
        <v>20</v>
      </c>
      <c r="B1" s="34"/>
      <c r="C1" s="34"/>
      <c r="D1" s="34"/>
      <c r="E1" s="34"/>
    </row>
    <row r="2" spans="1:5" ht="32.25" thickBot="1" x14ac:dyDescent="0.3">
      <c r="A2" s="4" t="s">
        <v>0</v>
      </c>
      <c r="B2" s="5" t="s">
        <v>19</v>
      </c>
      <c r="C2" s="4" t="s">
        <v>1</v>
      </c>
      <c r="D2" s="6" t="s">
        <v>2</v>
      </c>
      <c r="E2" s="6" t="s">
        <v>3</v>
      </c>
    </row>
    <row r="3" spans="1:5" ht="15.75" x14ac:dyDescent="0.25">
      <c r="A3" s="7" t="s">
        <v>4</v>
      </c>
      <c r="B3" s="8" t="s">
        <v>5</v>
      </c>
      <c r="C3" s="7">
        <v>365</v>
      </c>
      <c r="D3" s="9">
        <v>42736</v>
      </c>
      <c r="E3" s="9">
        <v>43100</v>
      </c>
    </row>
    <row r="4" spans="1:5" ht="15.75" x14ac:dyDescent="0.25">
      <c r="A4" s="7">
        <v>1990</v>
      </c>
      <c r="B4" s="8" t="s">
        <v>5</v>
      </c>
      <c r="C4" s="7" t="s">
        <v>6</v>
      </c>
      <c r="D4" s="10" t="s">
        <v>6</v>
      </c>
      <c r="E4" s="10" t="s">
        <v>6</v>
      </c>
    </row>
    <row r="5" spans="1:5" ht="15.75" x14ac:dyDescent="0.25">
      <c r="A5" s="7">
        <v>1991</v>
      </c>
      <c r="B5" s="8" t="s">
        <v>5</v>
      </c>
      <c r="C5" s="7" t="s">
        <v>6</v>
      </c>
      <c r="D5" s="10" t="s">
        <v>6</v>
      </c>
      <c r="E5" s="10" t="s">
        <v>6</v>
      </c>
    </row>
    <row r="6" spans="1:5" ht="15.75" x14ac:dyDescent="0.25">
      <c r="A6" s="7">
        <v>1992</v>
      </c>
      <c r="B6" s="8" t="s">
        <v>5</v>
      </c>
      <c r="C6" s="7" t="s">
        <v>6</v>
      </c>
      <c r="D6" s="10" t="s">
        <v>6</v>
      </c>
      <c r="E6" s="10" t="s">
        <v>6</v>
      </c>
    </row>
    <row r="7" spans="1:5" ht="15.75" x14ac:dyDescent="0.25">
      <c r="A7" s="7">
        <v>1993</v>
      </c>
      <c r="B7" s="8" t="s">
        <v>5</v>
      </c>
      <c r="C7" s="7" t="s">
        <v>6</v>
      </c>
      <c r="D7" s="10" t="s">
        <v>6</v>
      </c>
      <c r="E7" s="10" t="s">
        <v>6</v>
      </c>
    </row>
    <row r="8" spans="1:5" ht="15.75" x14ac:dyDescent="0.25">
      <c r="A8" s="7">
        <v>1994</v>
      </c>
      <c r="B8" s="8" t="s">
        <v>5</v>
      </c>
      <c r="C8" s="7" t="s">
        <v>6</v>
      </c>
      <c r="D8" s="10" t="s">
        <v>6</v>
      </c>
      <c r="E8" s="10" t="s">
        <v>6</v>
      </c>
    </row>
    <row r="9" spans="1:5" ht="15.75" x14ac:dyDescent="0.25">
      <c r="A9" s="7">
        <v>1995</v>
      </c>
      <c r="B9" s="8" t="s">
        <v>5</v>
      </c>
      <c r="C9" s="7" t="s">
        <v>6</v>
      </c>
      <c r="D9" s="10" t="s">
        <v>6</v>
      </c>
      <c r="E9" s="10" t="s">
        <v>6</v>
      </c>
    </row>
    <row r="10" spans="1:5" ht="15.75" x14ac:dyDescent="0.25">
      <c r="A10" s="7">
        <v>1996</v>
      </c>
      <c r="B10" s="8" t="s">
        <v>5</v>
      </c>
      <c r="C10" s="7" t="s">
        <v>6</v>
      </c>
      <c r="D10" s="10" t="s">
        <v>6</v>
      </c>
      <c r="E10" s="10" t="s">
        <v>6</v>
      </c>
    </row>
    <row r="11" spans="1:5" ht="15.75" x14ac:dyDescent="0.25">
      <c r="A11" s="8">
        <v>1997</v>
      </c>
      <c r="B11" s="8" t="s">
        <v>5</v>
      </c>
      <c r="C11" s="8">
        <v>330</v>
      </c>
      <c r="D11" s="11" t="s">
        <v>6</v>
      </c>
      <c r="E11" s="12">
        <v>43066</v>
      </c>
    </row>
    <row r="12" spans="1:5" ht="15.75" x14ac:dyDescent="0.25">
      <c r="A12" s="8">
        <v>1998</v>
      </c>
      <c r="B12" s="8" t="s">
        <v>5</v>
      </c>
      <c r="C12" s="8">
        <v>272</v>
      </c>
      <c r="D12" s="11" t="s">
        <v>6</v>
      </c>
      <c r="E12" s="12">
        <v>43008</v>
      </c>
    </row>
    <row r="13" spans="1:5" ht="15.75" x14ac:dyDescent="0.25">
      <c r="A13" s="8">
        <v>1999</v>
      </c>
      <c r="B13" s="8" t="s">
        <v>5</v>
      </c>
      <c r="C13" s="8">
        <v>240</v>
      </c>
      <c r="D13" s="11" t="s">
        <v>6</v>
      </c>
      <c r="E13" s="12">
        <v>42976</v>
      </c>
    </row>
    <row r="14" spans="1:5" ht="15.75" x14ac:dyDescent="0.25">
      <c r="A14" s="8">
        <v>2000</v>
      </c>
      <c r="B14" s="8" t="s">
        <v>5</v>
      </c>
      <c r="C14" s="8">
        <v>194</v>
      </c>
      <c r="D14" s="12">
        <v>42846</v>
      </c>
      <c r="E14" s="13">
        <v>43040</v>
      </c>
    </row>
    <row r="15" spans="1:5" ht="15.75" x14ac:dyDescent="0.25">
      <c r="A15" s="8">
        <v>2001</v>
      </c>
      <c r="B15" s="8" t="s">
        <v>5</v>
      </c>
      <c r="C15" s="8" t="s">
        <v>6</v>
      </c>
      <c r="D15" s="11" t="s">
        <v>6</v>
      </c>
      <c r="E15" s="13">
        <v>43040</v>
      </c>
    </row>
    <row r="16" spans="1:5" ht="15.75" x14ac:dyDescent="0.25">
      <c r="A16" s="8">
        <v>2002</v>
      </c>
      <c r="B16" s="8" t="s">
        <v>5</v>
      </c>
      <c r="C16" s="8" t="s">
        <v>6</v>
      </c>
      <c r="D16" s="11" t="s">
        <v>6</v>
      </c>
      <c r="E16" s="13">
        <v>43040</v>
      </c>
    </row>
    <row r="17" spans="1:5" ht="15.75" x14ac:dyDescent="0.25">
      <c r="A17" s="8">
        <v>2003</v>
      </c>
      <c r="B17" s="8" t="s">
        <v>5</v>
      </c>
      <c r="C17" s="8" t="s">
        <v>6</v>
      </c>
      <c r="D17" s="11" t="s">
        <v>6</v>
      </c>
      <c r="E17" s="13">
        <v>43040</v>
      </c>
    </row>
    <row r="18" spans="1:5" ht="15.75" x14ac:dyDescent="0.25">
      <c r="A18" s="8">
        <v>2004</v>
      </c>
      <c r="B18" s="8" t="s">
        <v>5</v>
      </c>
      <c r="C18" s="8" t="s">
        <v>6</v>
      </c>
      <c r="D18" s="11" t="s">
        <v>6</v>
      </c>
      <c r="E18" s="13">
        <v>43040</v>
      </c>
    </row>
    <row r="19" spans="1:5" ht="15.75" x14ac:dyDescent="0.25">
      <c r="A19" s="8">
        <v>2005</v>
      </c>
      <c r="B19" s="8" t="s">
        <v>5</v>
      </c>
      <c r="C19" s="8" t="s">
        <v>6</v>
      </c>
      <c r="D19" s="11" t="s">
        <v>6</v>
      </c>
      <c r="E19" s="13">
        <v>43040</v>
      </c>
    </row>
    <row r="20" spans="1:5" ht="15.75" x14ac:dyDescent="0.25">
      <c r="A20" s="8">
        <v>2006</v>
      </c>
      <c r="B20" s="8" t="s">
        <v>5</v>
      </c>
      <c r="C20" s="8" t="s">
        <v>6</v>
      </c>
      <c r="D20" s="11" t="s">
        <v>6</v>
      </c>
      <c r="E20" s="13">
        <v>43040</v>
      </c>
    </row>
    <row r="21" spans="1:5" ht="15.75" x14ac:dyDescent="0.25">
      <c r="A21" s="8">
        <v>2007</v>
      </c>
      <c r="B21" s="8" t="s">
        <v>5</v>
      </c>
      <c r="C21" s="8" t="s">
        <v>6</v>
      </c>
      <c r="D21" s="11" t="s">
        <v>6</v>
      </c>
      <c r="E21" s="13">
        <v>43040</v>
      </c>
    </row>
    <row r="22" spans="1:5" ht="15.75" x14ac:dyDescent="0.25">
      <c r="A22" s="8">
        <v>2008</v>
      </c>
      <c r="B22" s="8" t="s">
        <v>5</v>
      </c>
      <c r="C22" s="8">
        <v>65</v>
      </c>
      <c r="D22" s="12">
        <v>42887</v>
      </c>
      <c r="E22" s="13">
        <v>42952</v>
      </c>
    </row>
    <row r="23" spans="1:5" ht="15.75" x14ac:dyDescent="0.25">
      <c r="A23" s="8">
        <v>2009</v>
      </c>
      <c r="B23" s="8" t="s">
        <v>5</v>
      </c>
      <c r="C23" s="8">
        <v>75</v>
      </c>
      <c r="D23" s="11" t="s">
        <v>6</v>
      </c>
      <c r="E23" s="12">
        <v>42962</v>
      </c>
    </row>
    <row r="24" spans="1:5" ht="15.75" x14ac:dyDescent="0.25">
      <c r="A24" s="8">
        <v>2010</v>
      </c>
      <c r="B24" s="8" t="s">
        <v>5</v>
      </c>
      <c r="C24" s="8">
        <v>53</v>
      </c>
      <c r="D24" s="11" t="s">
        <v>6</v>
      </c>
      <c r="E24" s="13">
        <v>42940</v>
      </c>
    </row>
    <row r="25" spans="1:5" ht="15.75" x14ac:dyDescent="0.25">
      <c r="A25" s="8">
        <v>2011</v>
      </c>
      <c r="B25" s="8" t="s">
        <v>5</v>
      </c>
      <c r="C25" s="8">
        <v>48</v>
      </c>
      <c r="D25" s="11" t="s">
        <v>6</v>
      </c>
      <c r="E25" s="12">
        <v>42935</v>
      </c>
    </row>
    <row r="26" spans="1:5" ht="15.75" x14ac:dyDescent="0.25">
      <c r="A26" s="8">
        <v>2012</v>
      </c>
      <c r="B26" s="8" t="s">
        <v>5</v>
      </c>
      <c r="C26" s="8">
        <v>46</v>
      </c>
      <c r="D26" s="11" t="s">
        <v>6</v>
      </c>
      <c r="E26" s="14">
        <v>42933</v>
      </c>
    </row>
    <row r="27" spans="1:5" ht="31.5" x14ac:dyDescent="0.25">
      <c r="A27" s="8">
        <v>2013</v>
      </c>
      <c r="B27" s="8" t="s">
        <v>5</v>
      </c>
      <c r="C27" s="8">
        <v>42</v>
      </c>
      <c r="D27" s="11" t="s">
        <v>7</v>
      </c>
      <c r="E27" s="14" t="s">
        <v>8</v>
      </c>
    </row>
    <row r="28" spans="1:5" ht="15.75" x14ac:dyDescent="0.25">
      <c r="A28" s="8">
        <v>2014</v>
      </c>
      <c r="B28" s="8" t="s">
        <v>5</v>
      </c>
      <c r="C28" s="8">
        <v>9</v>
      </c>
      <c r="D28" s="11" t="s">
        <v>6</v>
      </c>
      <c r="E28" s="12">
        <v>42895</v>
      </c>
    </row>
    <row r="29" spans="1:5" ht="15.75" x14ac:dyDescent="0.25">
      <c r="A29" s="32">
        <v>2015</v>
      </c>
      <c r="B29" s="8" t="s">
        <v>9</v>
      </c>
      <c r="C29" s="8">
        <v>10</v>
      </c>
      <c r="D29" s="11" t="s">
        <v>6</v>
      </c>
      <c r="E29" s="14">
        <v>42897</v>
      </c>
    </row>
    <row r="30" spans="1:5" ht="15.75" x14ac:dyDescent="0.25">
      <c r="A30" s="32"/>
      <c r="B30" s="8" t="s">
        <v>10</v>
      </c>
      <c r="C30" s="8">
        <v>44</v>
      </c>
      <c r="D30" s="11" t="s">
        <v>6</v>
      </c>
      <c r="E30" s="14">
        <v>42931</v>
      </c>
    </row>
    <row r="31" spans="1:5" ht="15.75" x14ac:dyDescent="0.25">
      <c r="A31" s="32">
        <v>2016</v>
      </c>
      <c r="B31" s="8" t="s">
        <v>9</v>
      </c>
      <c r="C31" s="8">
        <v>11</v>
      </c>
      <c r="D31" s="11" t="s">
        <v>6</v>
      </c>
      <c r="E31" s="14">
        <v>42898</v>
      </c>
    </row>
    <row r="32" spans="1:5" ht="15.75" x14ac:dyDescent="0.25">
      <c r="A32" s="32"/>
      <c r="B32" s="8" t="s">
        <v>10</v>
      </c>
      <c r="C32" s="8">
        <v>46</v>
      </c>
      <c r="D32" s="11" t="s">
        <v>6</v>
      </c>
      <c r="E32" s="12">
        <v>42933</v>
      </c>
    </row>
    <row r="33" spans="1:5" ht="15.75" x14ac:dyDescent="0.25">
      <c r="A33" s="32">
        <v>2017</v>
      </c>
      <c r="B33" s="8" t="s">
        <v>9</v>
      </c>
      <c r="C33" s="8">
        <v>3</v>
      </c>
      <c r="D33" s="11" t="s">
        <v>6</v>
      </c>
      <c r="E33" s="12">
        <v>42889</v>
      </c>
    </row>
    <row r="34" spans="1:5" ht="15.75" x14ac:dyDescent="0.25">
      <c r="A34" s="32"/>
      <c r="B34" s="8" t="s">
        <v>10</v>
      </c>
      <c r="C34" s="8">
        <v>49</v>
      </c>
      <c r="D34" s="11" t="s">
        <v>6</v>
      </c>
      <c r="E34" s="12">
        <v>42935</v>
      </c>
    </row>
    <row r="35" spans="1:5" ht="15.75" x14ac:dyDescent="0.25">
      <c r="A35" s="32">
        <v>2018</v>
      </c>
      <c r="B35" s="8" t="s">
        <v>9</v>
      </c>
      <c r="C35" s="8" t="s">
        <v>11</v>
      </c>
      <c r="D35" s="8" t="s">
        <v>11</v>
      </c>
      <c r="E35" s="8" t="s">
        <v>11</v>
      </c>
    </row>
    <row r="36" spans="1:5" ht="15.75" x14ac:dyDescent="0.25">
      <c r="A36" s="32"/>
      <c r="B36" s="8" t="s">
        <v>10</v>
      </c>
      <c r="C36" s="8">
        <v>51</v>
      </c>
      <c r="D36" s="12">
        <v>42887</v>
      </c>
      <c r="E36" s="12">
        <v>42938</v>
      </c>
    </row>
    <row r="37" spans="1:5" ht="15.75" x14ac:dyDescent="0.25">
      <c r="A37" s="32">
        <v>2019</v>
      </c>
      <c r="B37" s="8" t="s">
        <v>9</v>
      </c>
      <c r="C37" s="8" t="s">
        <v>11</v>
      </c>
      <c r="D37" s="8" t="s">
        <v>11</v>
      </c>
      <c r="E37" s="8" t="s">
        <v>11</v>
      </c>
    </row>
    <row r="38" spans="1:5" ht="15.75" x14ac:dyDescent="0.25">
      <c r="A38" s="32"/>
      <c r="B38" s="8" t="s">
        <v>10</v>
      </c>
      <c r="C38" s="8">
        <v>48</v>
      </c>
      <c r="D38" s="12">
        <v>42887</v>
      </c>
      <c r="E38" s="12">
        <v>42935</v>
      </c>
    </row>
    <row r="39" spans="1:5" ht="15.75" x14ac:dyDescent="0.25">
      <c r="A39" s="32">
        <v>2020</v>
      </c>
      <c r="B39" s="8" t="s">
        <v>9</v>
      </c>
      <c r="C39" s="8" t="s">
        <v>12</v>
      </c>
      <c r="D39" s="8" t="s">
        <v>12</v>
      </c>
      <c r="E39" s="8" t="s">
        <v>11</v>
      </c>
    </row>
    <row r="40" spans="1:5" ht="16.5" thickBot="1" x14ac:dyDescent="0.3">
      <c r="A40" s="33"/>
      <c r="B40" s="15" t="s">
        <v>10</v>
      </c>
      <c r="C40" s="15">
        <v>63</v>
      </c>
      <c r="D40" s="16">
        <v>42887</v>
      </c>
      <c r="E40" s="16">
        <v>44410</v>
      </c>
    </row>
  </sheetData>
  <mergeCells count="7">
    <mergeCell ref="A39:A40"/>
    <mergeCell ref="A1:E1"/>
    <mergeCell ref="A29:A30"/>
    <mergeCell ref="A31:A32"/>
    <mergeCell ref="A33:A34"/>
    <mergeCell ref="A35:A36"/>
    <mergeCell ref="A37:A3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7" workbookViewId="0">
      <selection sqref="A1:I42"/>
    </sheetView>
  </sheetViews>
  <sheetFormatPr defaultRowHeight="15" x14ac:dyDescent="0.25"/>
  <cols>
    <col min="1" max="1" width="13.140625" customWidth="1"/>
    <col min="9" max="9" width="12.42578125" bestFit="1" customWidth="1"/>
  </cols>
  <sheetData>
    <row r="1" spans="1:9" ht="51" customHeight="1" thickBot="1" x14ac:dyDescent="0.3">
      <c r="A1" s="35" t="s">
        <v>21</v>
      </c>
      <c r="B1" s="35"/>
      <c r="C1" s="35"/>
      <c r="D1" s="35"/>
      <c r="E1" s="35"/>
      <c r="F1" s="35"/>
      <c r="G1" s="35"/>
      <c r="H1" s="35"/>
      <c r="I1" s="35"/>
    </row>
    <row r="2" spans="1:9" ht="16.5" thickBot="1" x14ac:dyDescent="0.3">
      <c r="A2" s="2" t="s">
        <v>13</v>
      </c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 t="s">
        <v>22</v>
      </c>
    </row>
    <row r="3" spans="1:9" ht="15.75" x14ac:dyDescent="0.25">
      <c r="A3" s="1" t="s">
        <v>14</v>
      </c>
      <c r="B3" s="1">
        <v>2013</v>
      </c>
      <c r="C3" s="1">
        <v>0</v>
      </c>
      <c r="D3" s="1">
        <v>0</v>
      </c>
      <c r="E3" s="1">
        <v>30</v>
      </c>
      <c r="F3" s="1">
        <v>14</v>
      </c>
      <c r="G3" s="1">
        <v>21</v>
      </c>
      <c r="H3" s="1">
        <v>0</v>
      </c>
      <c r="I3" s="1">
        <v>65</v>
      </c>
    </row>
    <row r="4" spans="1:9" ht="15.75" x14ac:dyDescent="0.25">
      <c r="A4" s="1" t="s">
        <v>14</v>
      </c>
      <c r="B4" s="1">
        <v>2014</v>
      </c>
      <c r="C4" s="1">
        <v>0</v>
      </c>
      <c r="D4" s="1">
        <v>0</v>
      </c>
      <c r="E4" s="1">
        <v>38</v>
      </c>
      <c r="F4" s="1">
        <v>14</v>
      </c>
      <c r="G4" s="1">
        <v>0</v>
      </c>
      <c r="H4" s="1">
        <v>0</v>
      </c>
      <c r="I4" s="1">
        <v>52</v>
      </c>
    </row>
    <row r="5" spans="1:9" ht="15.75" x14ac:dyDescent="0.25">
      <c r="A5" s="1" t="s">
        <v>14</v>
      </c>
      <c r="B5" s="1">
        <v>2015</v>
      </c>
      <c r="C5" s="1">
        <v>0</v>
      </c>
      <c r="D5" s="1">
        <v>0</v>
      </c>
      <c r="E5" s="1">
        <v>39</v>
      </c>
      <c r="F5" s="1">
        <v>12</v>
      </c>
      <c r="G5" s="1">
        <v>22</v>
      </c>
      <c r="H5" s="1">
        <v>1</v>
      </c>
      <c r="I5" s="1">
        <v>74</v>
      </c>
    </row>
    <row r="6" spans="1:9" ht="15.75" x14ac:dyDescent="0.25">
      <c r="A6" s="1" t="s">
        <v>14</v>
      </c>
      <c r="B6" s="1">
        <v>2016</v>
      </c>
      <c r="C6" s="1">
        <v>0</v>
      </c>
      <c r="D6" s="1">
        <v>0</v>
      </c>
      <c r="E6" s="1">
        <v>40</v>
      </c>
      <c r="F6" s="1">
        <v>10</v>
      </c>
      <c r="G6" s="1">
        <v>28</v>
      </c>
      <c r="H6" s="1">
        <v>7</v>
      </c>
      <c r="I6" s="1">
        <v>85</v>
      </c>
    </row>
    <row r="7" spans="1:9" ht="15.75" x14ac:dyDescent="0.25">
      <c r="A7" s="1" t="s">
        <v>14</v>
      </c>
      <c r="B7" s="1">
        <v>2017</v>
      </c>
      <c r="C7" s="1">
        <v>0</v>
      </c>
      <c r="D7" s="1">
        <v>0</v>
      </c>
      <c r="E7" s="1">
        <v>33</v>
      </c>
      <c r="F7" s="1">
        <v>28</v>
      </c>
      <c r="G7" s="1">
        <v>4</v>
      </c>
      <c r="H7" s="1">
        <v>0</v>
      </c>
      <c r="I7" s="1">
        <v>65</v>
      </c>
    </row>
    <row r="8" spans="1:9" ht="15.75" x14ac:dyDescent="0.25">
      <c r="A8" s="1" t="s">
        <v>14</v>
      </c>
      <c r="B8" s="1">
        <v>2018</v>
      </c>
      <c r="C8" s="1">
        <v>0</v>
      </c>
      <c r="D8" s="1">
        <v>0</v>
      </c>
      <c r="E8" s="1">
        <v>20</v>
      </c>
      <c r="F8" s="1">
        <v>20</v>
      </c>
      <c r="G8" s="1">
        <v>0</v>
      </c>
      <c r="H8" s="1">
        <v>0</v>
      </c>
      <c r="I8" s="1">
        <v>40</v>
      </c>
    </row>
    <row r="9" spans="1:9" ht="15.75" x14ac:dyDescent="0.25">
      <c r="A9" s="1" t="s">
        <v>14</v>
      </c>
      <c r="B9" s="1">
        <v>2019</v>
      </c>
      <c r="C9" s="1">
        <v>0</v>
      </c>
      <c r="D9" s="1">
        <v>0</v>
      </c>
      <c r="E9" s="1">
        <v>20</v>
      </c>
      <c r="F9" s="1">
        <v>12</v>
      </c>
      <c r="G9" s="1">
        <v>6</v>
      </c>
      <c r="H9" s="1">
        <v>2</v>
      </c>
      <c r="I9" s="1">
        <v>40</v>
      </c>
    </row>
    <row r="10" spans="1:9" ht="15.75" x14ac:dyDescent="0.25">
      <c r="A10" s="1" t="s">
        <v>14</v>
      </c>
      <c r="B10" s="1">
        <v>2020</v>
      </c>
      <c r="C10" s="1">
        <v>0</v>
      </c>
      <c r="D10" s="1">
        <v>0</v>
      </c>
      <c r="E10" s="1">
        <v>20</v>
      </c>
      <c r="F10" s="1">
        <v>25</v>
      </c>
      <c r="G10" s="1">
        <v>5</v>
      </c>
      <c r="H10" s="1">
        <v>6</v>
      </c>
      <c r="I10" s="1">
        <v>56</v>
      </c>
    </row>
    <row r="11" spans="1:9" ht="15.75" x14ac:dyDescent="0.25">
      <c r="A11" s="1" t="s">
        <v>15</v>
      </c>
      <c r="B11" s="1">
        <v>2013</v>
      </c>
      <c r="C11" s="1">
        <v>0</v>
      </c>
      <c r="D11" s="1">
        <v>0</v>
      </c>
      <c r="E11" s="1">
        <v>30</v>
      </c>
      <c r="F11" s="1">
        <v>12</v>
      </c>
      <c r="G11" s="1">
        <v>0</v>
      </c>
      <c r="H11" s="1">
        <v>0</v>
      </c>
      <c r="I11" s="1">
        <v>42</v>
      </c>
    </row>
    <row r="12" spans="1:9" ht="15.75" x14ac:dyDescent="0.25">
      <c r="A12" s="1" t="s">
        <v>15</v>
      </c>
      <c r="B12" s="1">
        <v>2014</v>
      </c>
      <c r="C12" s="1">
        <v>0</v>
      </c>
      <c r="D12" s="1">
        <v>0</v>
      </c>
      <c r="E12" s="1">
        <v>9</v>
      </c>
      <c r="F12" s="1">
        <v>12</v>
      </c>
      <c r="G12" s="1">
        <v>0</v>
      </c>
      <c r="H12" s="1">
        <v>0</v>
      </c>
      <c r="I12" s="1">
        <v>21</v>
      </c>
    </row>
    <row r="13" spans="1:9" ht="15.75" x14ac:dyDescent="0.25">
      <c r="A13" s="1" t="s">
        <v>15</v>
      </c>
      <c r="B13" s="1">
        <v>2015</v>
      </c>
      <c r="C13" s="1">
        <v>0</v>
      </c>
      <c r="D13" s="1">
        <v>0</v>
      </c>
      <c r="E13" s="1">
        <v>10</v>
      </c>
      <c r="F13" s="1">
        <v>31</v>
      </c>
      <c r="G13" s="1">
        <v>0</v>
      </c>
      <c r="H13" s="1">
        <v>0</v>
      </c>
      <c r="I13" s="1">
        <v>41</v>
      </c>
    </row>
    <row r="14" spans="1:9" ht="15.75" x14ac:dyDescent="0.25">
      <c r="A14" s="1" t="s">
        <v>15</v>
      </c>
      <c r="B14" s="1">
        <v>2016</v>
      </c>
      <c r="C14" s="1">
        <v>0</v>
      </c>
      <c r="D14" s="1">
        <v>0</v>
      </c>
      <c r="E14" s="1">
        <v>35</v>
      </c>
      <c r="F14" s="1">
        <v>31</v>
      </c>
      <c r="G14" s="1">
        <v>0</v>
      </c>
      <c r="H14" s="1">
        <v>0</v>
      </c>
      <c r="I14" s="1">
        <v>66</v>
      </c>
    </row>
    <row r="15" spans="1:9" ht="15.75" x14ac:dyDescent="0.25">
      <c r="A15" s="1" t="s">
        <v>15</v>
      </c>
      <c r="B15" s="1">
        <v>2017</v>
      </c>
      <c r="C15" s="1">
        <v>0</v>
      </c>
      <c r="D15" s="1">
        <v>0</v>
      </c>
      <c r="E15" s="1">
        <v>28</v>
      </c>
      <c r="F15" s="1">
        <v>27</v>
      </c>
      <c r="G15" s="1">
        <v>4</v>
      </c>
      <c r="H15" s="1">
        <v>0</v>
      </c>
      <c r="I15" s="1">
        <v>59</v>
      </c>
    </row>
    <row r="16" spans="1:9" ht="15.75" x14ac:dyDescent="0.25">
      <c r="A16" s="1" t="s">
        <v>15</v>
      </c>
      <c r="B16" s="1">
        <v>2018</v>
      </c>
      <c r="C16" s="1">
        <v>0</v>
      </c>
      <c r="D16" s="1">
        <v>0</v>
      </c>
      <c r="E16" s="1">
        <v>14</v>
      </c>
      <c r="F16" s="1">
        <v>14</v>
      </c>
      <c r="G16" s="1">
        <v>0</v>
      </c>
      <c r="H16" s="1">
        <v>0</v>
      </c>
      <c r="I16" s="1">
        <v>28</v>
      </c>
    </row>
    <row r="17" spans="1:9" ht="15.75" x14ac:dyDescent="0.25">
      <c r="A17" s="1" t="s">
        <v>15</v>
      </c>
      <c r="B17" s="1">
        <v>2019</v>
      </c>
      <c r="C17" s="1">
        <v>0</v>
      </c>
      <c r="D17" s="1">
        <v>0</v>
      </c>
      <c r="E17" s="1">
        <v>14</v>
      </c>
      <c r="F17" s="1">
        <v>18</v>
      </c>
      <c r="G17" s="1">
        <v>2</v>
      </c>
      <c r="H17" s="1">
        <v>0</v>
      </c>
      <c r="I17" s="1">
        <v>34</v>
      </c>
    </row>
    <row r="18" spans="1:9" ht="15.75" x14ac:dyDescent="0.25">
      <c r="A18" s="1" t="s">
        <v>15</v>
      </c>
      <c r="B18" s="1">
        <v>2020</v>
      </c>
      <c r="C18" s="1">
        <v>0</v>
      </c>
      <c r="D18" s="1">
        <v>0</v>
      </c>
      <c r="E18" s="1">
        <v>24</v>
      </c>
      <c r="F18" s="1">
        <v>1</v>
      </c>
      <c r="G18" s="1">
        <v>8</v>
      </c>
      <c r="H18" s="1">
        <v>11</v>
      </c>
      <c r="I18" s="1">
        <v>44</v>
      </c>
    </row>
    <row r="19" spans="1:9" ht="15.75" x14ac:dyDescent="0.25">
      <c r="A19" s="1" t="s">
        <v>16</v>
      </c>
      <c r="B19" s="1">
        <v>2013</v>
      </c>
      <c r="C19" s="1">
        <v>0</v>
      </c>
      <c r="D19" s="1">
        <v>0</v>
      </c>
      <c r="E19" s="1">
        <v>30</v>
      </c>
      <c r="F19" s="1">
        <v>12</v>
      </c>
      <c r="G19" s="1">
        <v>0</v>
      </c>
      <c r="H19" s="1">
        <v>0</v>
      </c>
      <c r="I19" s="1">
        <v>42</v>
      </c>
    </row>
    <row r="20" spans="1:9" ht="15.75" x14ac:dyDescent="0.25">
      <c r="A20" s="1" t="s">
        <v>16</v>
      </c>
      <c r="B20" s="1">
        <v>2014</v>
      </c>
      <c r="C20" s="1">
        <v>0</v>
      </c>
      <c r="D20" s="1">
        <v>0</v>
      </c>
      <c r="E20" s="1">
        <v>9</v>
      </c>
      <c r="F20" s="1">
        <v>0</v>
      </c>
      <c r="G20" s="1">
        <v>13</v>
      </c>
      <c r="H20" s="1">
        <v>2</v>
      </c>
      <c r="I20" s="1">
        <v>24</v>
      </c>
    </row>
    <row r="21" spans="1:9" ht="15.75" x14ac:dyDescent="0.25">
      <c r="A21" s="1" t="s">
        <v>16</v>
      </c>
      <c r="B21" s="1">
        <v>2015</v>
      </c>
      <c r="C21" s="1">
        <v>0</v>
      </c>
      <c r="D21" s="1">
        <v>0</v>
      </c>
      <c r="E21" s="1">
        <v>10</v>
      </c>
      <c r="F21" s="1">
        <v>47</v>
      </c>
      <c r="G21" s="1">
        <v>61</v>
      </c>
      <c r="H21" s="1">
        <v>0</v>
      </c>
      <c r="I21" s="1">
        <v>118</v>
      </c>
    </row>
    <row r="22" spans="1:9" ht="15.75" x14ac:dyDescent="0.25">
      <c r="A22" s="1" t="s">
        <v>16</v>
      </c>
      <c r="B22" s="1">
        <v>2016</v>
      </c>
      <c r="C22" s="1">
        <v>0</v>
      </c>
      <c r="D22" s="1">
        <v>0</v>
      </c>
      <c r="E22" s="1">
        <v>35</v>
      </c>
      <c r="F22" s="1">
        <v>62</v>
      </c>
      <c r="G22" s="1">
        <v>5</v>
      </c>
      <c r="H22" s="1">
        <v>0</v>
      </c>
      <c r="I22" s="1">
        <v>102</v>
      </c>
    </row>
    <row r="23" spans="1:9" ht="15.75" x14ac:dyDescent="0.25">
      <c r="A23" s="1" t="s">
        <v>16</v>
      </c>
      <c r="B23" s="1">
        <v>2017</v>
      </c>
      <c r="C23" s="1">
        <v>0</v>
      </c>
      <c r="D23" s="1">
        <v>0</v>
      </c>
      <c r="E23" s="1">
        <v>28</v>
      </c>
      <c r="F23" s="1">
        <v>28</v>
      </c>
      <c r="G23" s="1">
        <v>4</v>
      </c>
      <c r="H23" s="1">
        <v>0</v>
      </c>
      <c r="I23" s="1">
        <v>60</v>
      </c>
    </row>
    <row r="24" spans="1:9" ht="15.75" x14ac:dyDescent="0.25">
      <c r="A24" s="1" t="s">
        <v>16</v>
      </c>
      <c r="B24" s="1">
        <v>2018</v>
      </c>
      <c r="C24" s="1">
        <v>0</v>
      </c>
      <c r="D24" s="1">
        <v>0</v>
      </c>
      <c r="E24" s="1">
        <v>37</v>
      </c>
      <c r="F24" s="1">
        <v>33</v>
      </c>
      <c r="G24" s="1">
        <v>5</v>
      </c>
      <c r="H24" s="1">
        <v>0</v>
      </c>
      <c r="I24" s="1">
        <v>75</v>
      </c>
    </row>
    <row r="25" spans="1:9" ht="15.75" x14ac:dyDescent="0.25">
      <c r="A25" s="1" t="s">
        <v>16</v>
      </c>
      <c r="B25" s="1">
        <v>2019</v>
      </c>
      <c r="C25" s="1">
        <v>0</v>
      </c>
      <c r="D25" s="1">
        <v>0</v>
      </c>
      <c r="E25" s="1">
        <v>37</v>
      </c>
      <c r="F25" s="1">
        <v>36</v>
      </c>
      <c r="G25" s="1">
        <v>5</v>
      </c>
      <c r="H25" s="1">
        <v>0</v>
      </c>
      <c r="I25" s="1">
        <v>78</v>
      </c>
    </row>
    <row r="26" spans="1:9" ht="15.75" x14ac:dyDescent="0.25">
      <c r="A26" s="1" t="s">
        <v>16</v>
      </c>
      <c r="B26" s="1">
        <v>2020</v>
      </c>
      <c r="C26" s="1">
        <v>0</v>
      </c>
      <c r="D26" s="1">
        <v>0</v>
      </c>
      <c r="E26" s="1">
        <v>40</v>
      </c>
      <c r="F26" s="1">
        <v>5</v>
      </c>
      <c r="G26" s="1">
        <v>1</v>
      </c>
      <c r="H26" s="1">
        <v>0</v>
      </c>
      <c r="I26" s="1">
        <v>46</v>
      </c>
    </row>
    <row r="27" spans="1:9" ht="15.75" x14ac:dyDescent="0.25">
      <c r="A27" s="1" t="s">
        <v>17</v>
      </c>
      <c r="B27" s="1">
        <v>2013</v>
      </c>
      <c r="C27" s="1">
        <v>0</v>
      </c>
      <c r="D27" s="1">
        <v>17</v>
      </c>
      <c r="E27" s="1">
        <v>41</v>
      </c>
      <c r="F27" s="1">
        <v>0</v>
      </c>
      <c r="G27" s="1">
        <v>14</v>
      </c>
      <c r="H27" s="1">
        <v>0</v>
      </c>
      <c r="I27" s="1">
        <v>72</v>
      </c>
    </row>
    <row r="28" spans="1:9" ht="15.75" x14ac:dyDescent="0.25">
      <c r="A28" s="1" t="s">
        <v>17</v>
      </c>
      <c r="B28" s="1">
        <v>2014</v>
      </c>
      <c r="C28" s="1">
        <v>3</v>
      </c>
      <c r="D28" s="1">
        <v>38</v>
      </c>
      <c r="E28" s="1">
        <v>61</v>
      </c>
      <c r="F28" s="1">
        <v>62</v>
      </c>
      <c r="G28" s="1">
        <v>61</v>
      </c>
      <c r="H28" s="1">
        <v>61</v>
      </c>
      <c r="I28" s="1">
        <v>286</v>
      </c>
    </row>
    <row r="29" spans="1:9" ht="15.75" x14ac:dyDescent="0.25">
      <c r="A29" s="1" t="s">
        <v>17</v>
      </c>
      <c r="B29" s="1">
        <v>2015</v>
      </c>
      <c r="C29" s="1">
        <v>0</v>
      </c>
      <c r="D29" s="1">
        <v>42</v>
      </c>
      <c r="E29" s="1">
        <v>61</v>
      </c>
      <c r="F29" s="1">
        <v>62</v>
      </c>
      <c r="G29" s="1">
        <v>8</v>
      </c>
      <c r="H29" s="1">
        <v>41</v>
      </c>
      <c r="I29" s="1">
        <v>214</v>
      </c>
    </row>
    <row r="30" spans="1:9" ht="15.75" x14ac:dyDescent="0.25">
      <c r="A30" s="1" t="s">
        <v>17</v>
      </c>
      <c r="B30" s="1">
        <v>2016</v>
      </c>
      <c r="C30" s="1">
        <v>53</v>
      </c>
      <c r="D30" s="1">
        <v>61</v>
      </c>
      <c r="E30" s="1">
        <v>61</v>
      </c>
      <c r="F30" s="1">
        <v>62</v>
      </c>
      <c r="G30" s="1">
        <v>5</v>
      </c>
      <c r="H30" s="1">
        <v>0</v>
      </c>
      <c r="I30" s="1">
        <v>242</v>
      </c>
    </row>
    <row r="31" spans="1:9" ht="15.75" x14ac:dyDescent="0.25">
      <c r="A31" s="1" t="s">
        <v>17</v>
      </c>
      <c r="B31" s="1">
        <v>2017</v>
      </c>
      <c r="C31" s="1">
        <v>28</v>
      </c>
      <c r="D31" s="1">
        <v>61</v>
      </c>
      <c r="E31" s="1">
        <v>46</v>
      </c>
      <c r="F31" s="1">
        <v>0</v>
      </c>
      <c r="G31" s="1">
        <v>11</v>
      </c>
      <c r="H31" s="1">
        <v>19</v>
      </c>
      <c r="I31" s="1">
        <v>165</v>
      </c>
    </row>
    <row r="32" spans="1:9" ht="15.75" x14ac:dyDescent="0.25">
      <c r="A32" s="1" t="s">
        <v>17</v>
      </c>
      <c r="B32" s="1">
        <v>2018</v>
      </c>
      <c r="C32" s="1">
        <v>0</v>
      </c>
      <c r="D32" s="1">
        <v>0</v>
      </c>
      <c r="E32" s="1">
        <v>37</v>
      </c>
      <c r="F32" s="1">
        <v>23</v>
      </c>
      <c r="G32" s="1">
        <v>0</v>
      </c>
      <c r="H32" s="1">
        <v>0</v>
      </c>
      <c r="I32" s="1">
        <v>60</v>
      </c>
    </row>
    <row r="33" spans="1:9" ht="15.75" x14ac:dyDescent="0.25">
      <c r="A33" s="1" t="s">
        <v>17</v>
      </c>
      <c r="B33" s="1">
        <v>2019</v>
      </c>
      <c r="C33" s="1">
        <v>0</v>
      </c>
      <c r="D33" s="1">
        <v>0</v>
      </c>
      <c r="E33" s="1">
        <v>17</v>
      </c>
      <c r="F33" s="1">
        <v>28</v>
      </c>
      <c r="G33" s="1">
        <v>18</v>
      </c>
      <c r="H33" s="1">
        <v>46</v>
      </c>
      <c r="I33" s="1">
        <v>109</v>
      </c>
    </row>
    <row r="34" spans="1:9" ht="15.75" x14ac:dyDescent="0.25">
      <c r="A34" s="1" t="s">
        <v>17</v>
      </c>
      <c r="B34" s="1">
        <v>2020</v>
      </c>
      <c r="C34" s="1">
        <v>0</v>
      </c>
      <c r="D34" s="1">
        <v>0</v>
      </c>
      <c r="E34" s="1">
        <v>19</v>
      </c>
      <c r="F34" s="1">
        <v>18</v>
      </c>
      <c r="G34" s="1">
        <v>4</v>
      </c>
      <c r="H34" s="1">
        <v>0</v>
      </c>
      <c r="I34" s="1">
        <v>41</v>
      </c>
    </row>
    <row r="35" spans="1:9" ht="15.75" x14ac:dyDescent="0.25">
      <c r="A35" s="1" t="s">
        <v>18</v>
      </c>
      <c r="B35" s="1">
        <v>2013</v>
      </c>
      <c r="C35" s="1">
        <v>59</v>
      </c>
      <c r="D35" s="1">
        <v>61</v>
      </c>
      <c r="E35" s="1">
        <v>61</v>
      </c>
      <c r="F35" s="1">
        <v>62</v>
      </c>
      <c r="G35" s="1">
        <v>61</v>
      </c>
      <c r="H35" s="1">
        <v>61</v>
      </c>
      <c r="I35" s="1">
        <v>365</v>
      </c>
    </row>
    <row r="36" spans="1:9" ht="15.75" x14ac:dyDescent="0.25">
      <c r="A36" s="1" t="s">
        <v>18</v>
      </c>
      <c r="B36" s="1">
        <v>2014</v>
      </c>
      <c r="C36" s="1">
        <v>59</v>
      </c>
      <c r="D36" s="1">
        <v>61</v>
      </c>
      <c r="E36" s="1">
        <v>61</v>
      </c>
      <c r="F36" s="1">
        <v>62</v>
      </c>
      <c r="G36" s="1">
        <v>61</v>
      </c>
      <c r="H36" s="1">
        <v>61</v>
      </c>
      <c r="I36" s="1">
        <v>365</v>
      </c>
    </row>
    <row r="37" spans="1:9" ht="15.75" x14ac:dyDescent="0.25">
      <c r="A37" s="1" t="s">
        <v>18</v>
      </c>
      <c r="B37" s="1">
        <v>2015</v>
      </c>
      <c r="C37" s="1">
        <v>59</v>
      </c>
      <c r="D37" s="1">
        <v>61</v>
      </c>
      <c r="E37" s="1">
        <v>61</v>
      </c>
      <c r="F37" s="1">
        <v>62</v>
      </c>
      <c r="G37" s="1">
        <v>61</v>
      </c>
      <c r="H37" s="1">
        <v>61</v>
      </c>
      <c r="I37" s="1">
        <v>365</v>
      </c>
    </row>
    <row r="38" spans="1:9" ht="15.75" x14ac:dyDescent="0.25">
      <c r="A38" s="1" t="s">
        <v>18</v>
      </c>
      <c r="B38" s="1">
        <v>2016</v>
      </c>
      <c r="C38" s="1">
        <v>60</v>
      </c>
      <c r="D38" s="1">
        <v>61</v>
      </c>
      <c r="E38" s="1">
        <v>61</v>
      </c>
      <c r="F38" s="1">
        <v>62</v>
      </c>
      <c r="G38" s="1">
        <v>61</v>
      </c>
      <c r="H38" s="1">
        <v>61</v>
      </c>
      <c r="I38" s="1">
        <v>366</v>
      </c>
    </row>
    <row r="39" spans="1:9" ht="15.75" x14ac:dyDescent="0.25">
      <c r="A39" s="1" t="s">
        <v>18</v>
      </c>
      <c r="B39" s="1">
        <v>2017</v>
      </c>
      <c r="C39" s="1">
        <v>59</v>
      </c>
      <c r="D39" s="1">
        <v>61</v>
      </c>
      <c r="E39" s="1">
        <v>61</v>
      </c>
      <c r="F39" s="1">
        <v>62</v>
      </c>
      <c r="G39" s="1">
        <v>61</v>
      </c>
      <c r="H39" s="1">
        <v>61</v>
      </c>
      <c r="I39" s="1">
        <v>365</v>
      </c>
    </row>
    <row r="40" spans="1:9" ht="15.75" x14ac:dyDescent="0.25">
      <c r="A40" s="1" t="s">
        <v>18</v>
      </c>
      <c r="B40" s="1">
        <v>2018</v>
      </c>
      <c r="C40" s="1">
        <v>59</v>
      </c>
      <c r="D40" s="1">
        <v>61</v>
      </c>
      <c r="E40" s="1">
        <v>61</v>
      </c>
      <c r="F40" s="1">
        <v>62</v>
      </c>
      <c r="G40" s="1">
        <v>61</v>
      </c>
      <c r="H40" s="1">
        <v>61</v>
      </c>
      <c r="I40" s="1">
        <v>365</v>
      </c>
    </row>
    <row r="41" spans="1:9" ht="15.75" x14ac:dyDescent="0.25">
      <c r="A41" s="1" t="s">
        <v>18</v>
      </c>
      <c r="B41" s="1">
        <v>2019</v>
      </c>
      <c r="C41" s="1">
        <v>59</v>
      </c>
      <c r="D41" s="1">
        <v>61</v>
      </c>
      <c r="E41" s="1">
        <v>61</v>
      </c>
      <c r="F41" s="1">
        <v>62</v>
      </c>
      <c r="G41" s="1">
        <v>61</v>
      </c>
      <c r="H41" s="1">
        <v>61</v>
      </c>
      <c r="I41" s="1">
        <v>365</v>
      </c>
    </row>
    <row r="42" spans="1:9" ht="16.5" thickBot="1" x14ac:dyDescent="0.3">
      <c r="A42" s="3" t="s">
        <v>18</v>
      </c>
      <c r="B42" s="3">
        <v>2020</v>
      </c>
      <c r="C42" s="3">
        <v>60</v>
      </c>
      <c r="D42" s="3">
        <v>61</v>
      </c>
      <c r="E42" s="3">
        <v>61</v>
      </c>
      <c r="F42" s="3">
        <v>62</v>
      </c>
      <c r="G42" s="3">
        <v>61</v>
      </c>
      <c r="H42" s="3">
        <v>61</v>
      </c>
      <c r="I42" s="3">
        <v>366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7" workbookViewId="0">
      <selection activeCell="F38" sqref="F38"/>
    </sheetView>
  </sheetViews>
  <sheetFormatPr defaultColWidth="8.7109375" defaultRowHeight="15.75" x14ac:dyDescent="0.25"/>
  <cols>
    <col min="1" max="1" width="8.7109375" style="1"/>
    <col min="2" max="2" width="10.42578125" style="1" bestFit="1" customWidth="1"/>
    <col min="3" max="3" width="9.42578125" style="1" bestFit="1" customWidth="1"/>
    <col min="4" max="6" width="10.42578125" style="1" bestFit="1" customWidth="1"/>
    <col min="7" max="7" width="9.42578125" style="1" bestFit="1" customWidth="1"/>
    <col min="8" max="16384" width="8.7109375" style="1"/>
  </cols>
  <sheetData>
    <row r="1" spans="1:15" ht="48.6" customHeight="1" thickBot="1" x14ac:dyDescent="0.3">
      <c r="A1" s="35" t="s">
        <v>28</v>
      </c>
      <c r="B1" s="35"/>
      <c r="C1" s="35"/>
      <c r="D1" s="35"/>
      <c r="E1" s="35"/>
      <c r="F1" s="35"/>
      <c r="G1" s="35"/>
    </row>
    <row r="2" spans="1:15" x14ac:dyDescent="0.25">
      <c r="A2" s="24"/>
      <c r="B2" s="36" t="s">
        <v>23</v>
      </c>
      <c r="C2" s="36"/>
      <c r="D2" s="36"/>
      <c r="E2" s="36" t="s">
        <v>24</v>
      </c>
      <c r="F2" s="36"/>
      <c r="G2" s="36"/>
    </row>
    <row r="3" spans="1:15" ht="16.5" thickBot="1" x14ac:dyDescent="0.3">
      <c r="A3" s="18" t="s">
        <v>0</v>
      </c>
      <c r="B3" s="19" t="s">
        <v>25</v>
      </c>
      <c r="C3" s="19" t="s">
        <v>26</v>
      </c>
      <c r="D3" s="19" t="s">
        <v>27</v>
      </c>
      <c r="E3" s="19" t="s">
        <v>25</v>
      </c>
      <c r="F3" s="19" t="s">
        <v>26</v>
      </c>
      <c r="G3" s="19" t="s">
        <v>27</v>
      </c>
    </row>
    <row r="4" spans="1:15" x14ac:dyDescent="0.25">
      <c r="A4" s="20">
        <v>1981</v>
      </c>
      <c r="B4" s="21">
        <f>J4/1000</f>
        <v>0.48799140267000002</v>
      </c>
      <c r="C4" s="21">
        <f t="shared" ref="C4:G4" si="0">K4/1000</f>
        <v>0</v>
      </c>
      <c r="D4" s="21">
        <f t="shared" si="0"/>
        <v>1.7993421860000001E-3</v>
      </c>
      <c r="E4" s="21">
        <f t="shared" si="0"/>
        <v>0</v>
      </c>
      <c r="F4" s="21">
        <f t="shared" si="0"/>
        <v>0</v>
      </c>
      <c r="G4" s="21">
        <f t="shared" si="0"/>
        <v>0</v>
      </c>
      <c r="J4" s="1">
        <v>487.99140267000001</v>
      </c>
      <c r="K4" s="1">
        <v>0</v>
      </c>
      <c r="L4" s="1">
        <v>1.7993421860000001</v>
      </c>
      <c r="M4" s="1">
        <v>0</v>
      </c>
      <c r="N4" s="1">
        <v>0</v>
      </c>
      <c r="O4" s="1">
        <v>0</v>
      </c>
    </row>
    <row r="5" spans="1:15" x14ac:dyDescent="0.25">
      <c r="A5" s="20">
        <v>1982</v>
      </c>
      <c r="B5" s="21">
        <f t="shared" ref="B5:B42" si="1">J5/1000</f>
        <v>7.7362503826999998</v>
      </c>
      <c r="C5" s="21">
        <f t="shared" ref="C5:C42" si="2">K5/1000</f>
        <v>0.39558050580000004</v>
      </c>
      <c r="D5" s="21">
        <f t="shared" ref="D5:D42" si="3">L5/1000</f>
        <v>13.298764873309999</v>
      </c>
      <c r="E5" s="21">
        <f t="shared" ref="E5:E42" si="4">M5/1000</f>
        <v>0</v>
      </c>
      <c r="F5" s="21">
        <f t="shared" ref="F5:F42" si="5">N5/1000</f>
        <v>0</v>
      </c>
      <c r="G5" s="21">
        <f t="shared" ref="G5:G42" si="6">O5/1000</f>
        <v>0</v>
      </c>
      <c r="J5" s="1">
        <v>7736.2503827</v>
      </c>
      <c r="K5" s="1">
        <v>395.58050580000003</v>
      </c>
      <c r="L5" s="1">
        <v>13298.76487331</v>
      </c>
      <c r="M5" s="1">
        <v>0</v>
      </c>
      <c r="N5" s="1">
        <v>0</v>
      </c>
      <c r="O5" s="1">
        <v>0</v>
      </c>
    </row>
    <row r="6" spans="1:15" x14ac:dyDescent="0.25">
      <c r="A6" s="20">
        <v>1983</v>
      </c>
      <c r="B6" s="21">
        <f t="shared" si="1"/>
        <v>0</v>
      </c>
      <c r="C6" s="21">
        <f t="shared" si="2"/>
        <v>0</v>
      </c>
      <c r="D6" s="21">
        <f t="shared" si="3"/>
        <v>1.526487937068</v>
      </c>
      <c r="E6" s="21">
        <f t="shared" si="4"/>
        <v>0</v>
      </c>
      <c r="F6" s="21">
        <f t="shared" si="5"/>
        <v>0</v>
      </c>
      <c r="G6" s="21">
        <f t="shared" si="6"/>
        <v>0</v>
      </c>
      <c r="J6" s="1">
        <v>0</v>
      </c>
      <c r="K6" s="1">
        <v>0</v>
      </c>
      <c r="L6" s="1">
        <v>1526.4879370680001</v>
      </c>
      <c r="M6" s="1">
        <v>0</v>
      </c>
      <c r="N6" s="1">
        <v>0</v>
      </c>
      <c r="O6" s="1">
        <v>0</v>
      </c>
    </row>
    <row r="7" spans="1:15" x14ac:dyDescent="0.25">
      <c r="A7" s="20">
        <v>1984</v>
      </c>
      <c r="B7" s="21">
        <f t="shared" si="1"/>
        <v>3.7841008889999999</v>
      </c>
      <c r="C7" s="21">
        <f t="shared" si="2"/>
        <v>3.5941349859999998</v>
      </c>
      <c r="D7" s="21">
        <f t="shared" si="3"/>
        <v>7.3262256179999997E-3</v>
      </c>
      <c r="E7" s="21">
        <f t="shared" si="4"/>
        <v>0</v>
      </c>
      <c r="F7" s="21">
        <f t="shared" si="5"/>
        <v>0</v>
      </c>
      <c r="G7" s="21">
        <f t="shared" si="6"/>
        <v>0</v>
      </c>
      <c r="J7" s="1">
        <v>3784.1008889999998</v>
      </c>
      <c r="K7" s="1">
        <v>3594.134986</v>
      </c>
      <c r="L7" s="1">
        <v>7.3262256179999996</v>
      </c>
      <c r="M7" s="1">
        <v>0</v>
      </c>
      <c r="N7" s="1">
        <v>0</v>
      </c>
      <c r="O7" s="1">
        <v>0</v>
      </c>
    </row>
    <row r="8" spans="1:15" x14ac:dyDescent="0.25">
      <c r="A8" s="20">
        <v>1985</v>
      </c>
      <c r="B8" s="21">
        <f t="shared" si="1"/>
        <v>2.2852773179999999</v>
      </c>
      <c r="C8" s="21">
        <f t="shared" si="2"/>
        <v>1.0069793710000001</v>
      </c>
      <c r="D8" s="21">
        <f t="shared" si="3"/>
        <v>2.6858951392000001E-2</v>
      </c>
      <c r="E8" s="21">
        <f t="shared" si="4"/>
        <v>0</v>
      </c>
      <c r="F8" s="21">
        <f t="shared" si="5"/>
        <v>0</v>
      </c>
      <c r="G8" s="21">
        <f t="shared" si="6"/>
        <v>0</v>
      </c>
      <c r="J8" s="1">
        <v>2285.2773179999999</v>
      </c>
      <c r="K8" s="1">
        <v>1006.979371</v>
      </c>
      <c r="L8" s="1">
        <v>26.858951392000002</v>
      </c>
      <c r="M8" s="1">
        <v>0</v>
      </c>
      <c r="N8" s="1">
        <v>0</v>
      </c>
      <c r="O8" s="1">
        <v>0</v>
      </c>
    </row>
    <row r="9" spans="1:15" x14ac:dyDescent="0.25">
      <c r="A9" s="20">
        <v>1986</v>
      </c>
      <c r="B9" s="21">
        <f t="shared" si="1"/>
        <v>7.3245227191</v>
      </c>
      <c r="C9" s="21">
        <f t="shared" si="2"/>
        <v>17.128399142999999</v>
      </c>
      <c r="D9" s="21">
        <f t="shared" si="3"/>
        <v>2.56582242046</v>
      </c>
      <c r="E9" s="21">
        <f t="shared" si="4"/>
        <v>0</v>
      </c>
      <c r="F9" s="21">
        <f t="shared" si="5"/>
        <v>0</v>
      </c>
      <c r="G9" s="21">
        <f t="shared" si="6"/>
        <v>0</v>
      </c>
      <c r="J9" s="1">
        <v>7324.5227191000004</v>
      </c>
      <c r="K9" s="1">
        <v>17128.399142999999</v>
      </c>
      <c r="L9" s="1">
        <v>2565.8224204600001</v>
      </c>
      <c r="M9" s="1">
        <v>0</v>
      </c>
      <c r="N9" s="1">
        <v>0</v>
      </c>
      <c r="O9" s="1">
        <v>0</v>
      </c>
    </row>
    <row r="10" spans="1:15" x14ac:dyDescent="0.25">
      <c r="A10" s="20">
        <v>1987</v>
      </c>
      <c r="B10" s="21">
        <f t="shared" si="1"/>
        <v>42.598060267200005</v>
      </c>
      <c r="C10" s="21">
        <f t="shared" si="2"/>
        <v>1.6416443679999999</v>
      </c>
      <c r="D10" s="21">
        <f t="shared" si="3"/>
        <v>1.8023484255559998</v>
      </c>
      <c r="E10" s="21">
        <f t="shared" si="4"/>
        <v>0</v>
      </c>
      <c r="F10" s="21">
        <f t="shared" si="5"/>
        <v>0</v>
      </c>
      <c r="G10" s="21">
        <f t="shared" si="6"/>
        <v>0</v>
      </c>
      <c r="J10" s="1">
        <v>42598.060267200002</v>
      </c>
      <c r="K10" s="1">
        <v>1641.644368</v>
      </c>
      <c r="L10" s="1">
        <v>1802.3484255559999</v>
      </c>
      <c r="M10" s="1">
        <v>0</v>
      </c>
      <c r="N10" s="1">
        <v>0</v>
      </c>
      <c r="O10" s="1">
        <v>0</v>
      </c>
    </row>
    <row r="11" spans="1:15" x14ac:dyDescent="0.25">
      <c r="A11" s="20">
        <v>1988</v>
      </c>
      <c r="B11" s="21">
        <f t="shared" si="1"/>
        <v>64.905965414619999</v>
      </c>
      <c r="C11" s="21">
        <f t="shared" si="2"/>
        <v>0</v>
      </c>
      <c r="D11" s="21">
        <f t="shared" si="3"/>
        <v>1.213094698718</v>
      </c>
      <c r="E11" s="21">
        <f t="shared" si="4"/>
        <v>0</v>
      </c>
      <c r="F11" s="21">
        <f t="shared" si="5"/>
        <v>0</v>
      </c>
      <c r="G11" s="21">
        <f t="shared" si="6"/>
        <v>0</v>
      </c>
      <c r="J11" s="1">
        <v>64905.965414619997</v>
      </c>
      <c r="K11" s="1">
        <v>0</v>
      </c>
      <c r="L11" s="1">
        <v>1213.094698718</v>
      </c>
      <c r="M11" s="1">
        <v>0</v>
      </c>
      <c r="N11" s="1">
        <v>0</v>
      </c>
      <c r="O11" s="1">
        <v>0</v>
      </c>
    </row>
    <row r="12" spans="1:15" x14ac:dyDescent="0.25">
      <c r="A12" s="20">
        <v>1989</v>
      </c>
      <c r="B12" s="21">
        <f t="shared" si="1"/>
        <v>35.092081362039998</v>
      </c>
      <c r="C12" s="21">
        <f t="shared" si="2"/>
        <v>0</v>
      </c>
      <c r="D12" s="21">
        <f t="shared" si="3"/>
        <v>4.603872516689</v>
      </c>
      <c r="E12" s="21">
        <f t="shared" si="4"/>
        <v>0</v>
      </c>
      <c r="F12" s="21">
        <f t="shared" si="5"/>
        <v>0</v>
      </c>
      <c r="G12" s="21">
        <f t="shared" si="6"/>
        <v>0</v>
      </c>
      <c r="J12" s="1">
        <v>35092.08136204</v>
      </c>
      <c r="K12" s="1">
        <v>0</v>
      </c>
      <c r="L12" s="1">
        <v>4603.8725166889999</v>
      </c>
      <c r="M12" s="1">
        <v>0</v>
      </c>
      <c r="N12" s="1">
        <v>0</v>
      </c>
      <c r="O12" s="1">
        <v>0</v>
      </c>
    </row>
    <row r="13" spans="1:15" x14ac:dyDescent="0.25">
      <c r="A13" s="20">
        <v>1990</v>
      </c>
      <c r="B13" s="21">
        <f t="shared" si="1"/>
        <v>80.68726434300001</v>
      </c>
      <c r="C13" s="21">
        <f t="shared" si="2"/>
        <v>0</v>
      </c>
      <c r="D13" s="21">
        <f t="shared" si="3"/>
        <v>64.073808671359998</v>
      </c>
      <c r="E13" s="21">
        <f t="shared" si="4"/>
        <v>0</v>
      </c>
      <c r="F13" s="21">
        <f t="shared" si="5"/>
        <v>0</v>
      </c>
      <c r="G13" s="21">
        <f t="shared" si="6"/>
        <v>0</v>
      </c>
      <c r="J13" s="1">
        <v>80687.264343000003</v>
      </c>
      <c r="K13" s="1">
        <v>0</v>
      </c>
      <c r="L13" s="1">
        <v>64073.808671359999</v>
      </c>
      <c r="M13" s="1">
        <v>0</v>
      </c>
      <c r="N13" s="1">
        <v>0</v>
      </c>
      <c r="O13" s="1">
        <v>0</v>
      </c>
    </row>
    <row r="14" spans="1:15" x14ac:dyDescent="0.25">
      <c r="A14" s="20">
        <v>1991</v>
      </c>
      <c r="B14" s="21">
        <f t="shared" si="1"/>
        <v>196.01930224449001</v>
      </c>
      <c r="C14" s="21">
        <f t="shared" si="2"/>
        <v>0</v>
      </c>
      <c r="D14" s="21">
        <f t="shared" si="3"/>
        <v>140.5261022624</v>
      </c>
      <c r="E14" s="21">
        <f t="shared" si="4"/>
        <v>0</v>
      </c>
      <c r="F14" s="21">
        <f t="shared" si="5"/>
        <v>0</v>
      </c>
      <c r="G14" s="21">
        <f t="shared" si="6"/>
        <v>0</v>
      </c>
      <c r="J14" s="1">
        <v>196019.30224449001</v>
      </c>
      <c r="K14" s="1">
        <v>0</v>
      </c>
      <c r="L14" s="1">
        <v>140526.1022624</v>
      </c>
      <c r="M14" s="1">
        <v>0</v>
      </c>
      <c r="N14" s="1">
        <v>0</v>
      </c>
      <c r="O14" s="1">
        <v>0</v>
      </c>
    </row>
    <row r="15" spans="1:15" x14ac:dyDescent="0.25">
      <c r="A15" s="20">
        <v>1992</v>
      </c>
      <c r="B15" s="21">
        <f t="shared" si="1"/>
        <v>317.61181586331003</v>
      </c>
      <c r="C15" s="21">
        <f t="shared" si="2"/>
        <v>1.0182260351000001</v>
      </c>
      <c r="D15" s="21">
        <f t="shared" si="3"/>
        <v>111.91996412509999</v>
      </c>
      <c r="E15" s="21">
        <f t="shared" si="4"/>
        <v>0</v>
      </c>
      <c r="F15" s="21">
        <f t="shared" si="5"/>
        <v>0</v>
      </c>
      <c r="G15" s="21">
        <f t="shared" si="6"/>
        <v>0</v>
      </c>
      <c r="J15" s="1">
        <v>317611.81586331001</v>
      </c>
      <c r="K15" s="1">
        <v>1018.2260351</v>
      </c>
      <c r="L15" s="1">
        <v>111919.9641251</v>
      </c>
      <c r="M15" s="1">
        <v>0</v>
      </c>
      <c r="N15" s="1">
        <v>0</v>
      </c>
      <c r="O15" s="1">
        <v>0</v>
      </c>
    </row>
    <row r="16" spans="1:15" x14ac:dyDescent="0.25">
      <c r="A16" s="20">
        <v>1993</v>
      </c>
      <c r="B16" s="21">
        <f t="shared" si="1"/>
        <v>260.03291589282998</v>
      </c>
      <c r="C16" s="21">
        <f t="shared" si="2"/>
        <v>0</v>
      </c>
      <c r="D16" s="21">
        <f t="shared" si="3"/>
        <v>67.205944583000004</v>
      </c>
      <c r="E16" s="21">
        <f t="shared" si="4"/>
        <v>0</v>
      </c>
      <c r="F16" s="21">
        <f t="shared" si="5"/>
        <v>0</v>
      </c>
      <c r="G16" s="21">
        <f t="shared" si="6"/>
        <v>0</v>
      </c>
      <c r="J16" s="1">
        <v>260032.91589283</v>
      </c>
      <c r="K16" s="1">
        <v>0</v>
      </c>
      <c r="L16" s="1">
        <v>67205.944583000004</v>
      </c>
      <c r="M16" s="1">
        <v>0</v>
      </c>
      <c r="N16" s="1">
        <v>0</v>
      </c>
      <c r="O16" s="1">
        <v>0</v>
      </c>
    </row>
    <row r="17" spans="1:15" x14ac:dyDescent="0.25">
      <c r="A17" s="20">
        <v>1994</v>
      </c>
      <c r="B17" s="21">
        <f t="shared" si="1"/>
        <v>273.36433261859997</v>
      </c>
      <c r="C17" s="21">
        <f t="shared" si="2"/>
        <v>5.668358674E-2</v>
      </c>
      <c r="D17" s="21">
        <f t="shared" si="3"/>
        <v>107.78415155939999</v>
      </c>
      <c r="E17" s="21">
        <f t="shared" si="4"/>
        <v>0</v>
      </c>
      <c r="F17" s="21">
        <f t="shared" si="5"/>
        <v>0</v>
      </c>
      <c r="G17" s="21">
        <f t="shared" si="6"/>
        <v>0</v>
      </c>
      <c r="J17" s="1">
        <v>273364.33261859999</v>
      </c>
      <c r="K17" s="1">
        <v>56.683586740000003</v>
      </c>
      <c r="L17" s="1">
        <v>107784.15155939999</v>
      </c>
      <c r="M17" s="1">
        <v>0</v>
      </c>
      <c r="N17" s="1">
        <v>0</v>
      </c>
      <c r="O17" s="1">
        <v>0</v>
      </c>
    </row>
    <row r="18" spans="1:15" x14ac:dyDescent="0.25">
      <c r="A18" s="20">
        <v>1995</v>
      </c>
      <c r="B18" s="21">
        <f t="shared" si="1"/>
        <v>401.69287924259999</v>
      </c>
      <c r="C18" s="21">
        <f t="shared" si="2"/>
        <v>0</v>
      </c>
      <c r="D18" s="21">
        <f t="shared" si="3"/>
        <v>89.024693645900001</v>
      </c>
      <c r="E18" s="21">
        <f t="shared" si="4"/>
        <v>0</v>
      </c>
      <c r="F18" s="21">
        <f t="shared" si="5"/>
        <v>0</v>
      </c>
      <c r="G18" s="21">
        <f t="shared" si="6"/>
        <v>0</v>
      </c>
      <c r="J18" s="1">
        <v>401692.8792426</v>
      </c>
      <c r="K18" s="1">
        <v>0</v>
      </c>
      <c r="L18" s="1">
        <v>89024.693645899999</v>
      </c>
      <c r="M18" s="1">
        <v>0</v>
      </c>
      <c r="N18" s="1">
        <v>0</v>
      </c>
      <c r="O18" s="1">
        <v>0</v>
      </c>
    </row>
    <row r="19" spans="1:15" x14ac:dyDescent="0.25">
      <c r="A19" s="20">
        <v>1996</v>
      </c>
      <c r="B19" s="21">
        <f t="shared" si="1"/>
        <v>486.4693264988</v>
      </c>
      <c r="C19" s="21">
        <f t="shared" si="2"/>
        <v>0</v>
      </c>
      <c r="D19" s="21">
        <f t="shared" si="3"/>
        <v>90.821787867000012</v>
      </c>
      <c r="E19" s="21">
        <f t="shared" si="4"/>
        <v>0</v>
      </c>
      <c r="F19" s="21">
        <f t="shared" si="5"/>
        <v>0</v>
      </c>
      <c r="G19" s="21">
        <f t="shared" si="6"/>
        <v>0</v>
      </c>
      <c r="J19" s="1">
        <v>486469.32649880002</v>
      </c>
      <c r="K19" s="1">
        <v>0</v>
      </c>
      <c r="L19" s="1">
        <v>90821.787867000006</v>
      </c>
      <c r="M19" s="1">
        <v>0</v>
      </c>
      <c r="N19" s="1">
        <v>0</v>
      </c>
      <c r="O19" s="1">
        <v>0</v>
      </c>
    </row>
    <row r="20" spans="1:15" x14ac:dyDescent="0.25">
      <c r="A20" s="20">
        <v>1997</v>
      </c>
      <c r="B20" s="21">
        <f t="shared" si="1"/>
        <v>833.40561778743995</v>
      </c>
      <c r="C20" s="21">
        <f t="shared" si="2"/>
        <v>0.231254954396721</v>
      </c>
      <c r="D20" s="21">
        <f t="shared" si="3"/>
        <v>61.019040171008896</v>
      </c>
      <c r="E20" s="21">
        <f t="shared" si="4"/>
        <v>14.866016542999999</v>
      </c>
      <c r="F20" s="21">
        <f t="shared" si="5"/>
        <v>0.31130474630327898</v>
      </c>
      <c r="G20" s="21">
        <f t="shared" si="6"/>
        <v>0.39646813213114801</v>
      </c>
      <c r="J20" s="1">
        <v>833405.61778743996</v>
      </c>
      <c r="K20" s="1">
        <v>231.25495439672099</v>
      </c>
      <c r="L20" s="1">
        <v>61019.040171008899</v>
      </c>
      <c r="M20" s="1">
        <v>14866.016543</v>
      </c>
      <c r="N20" s="1">
        <v>311.30474630327899</v>
      </c>
      <c r="O20" s="1">
        <v>396.46813213114802</v>
      </c>
    </row>
    <row r="21" spans="1:15" x14ac:dyDescent="0.25">
      <c r="A21" s="20">
        <v>1998</v>
      </c>
      <c r="B21" s="21">
        <f t="shared" si="1"/>
        <v>588.804577332593</v>
      </c>
      <c r="C21" s="21">
        <f t="shared" si="2"/>
        <v>2.8917122842295098</v>
      </c>
      <c r="D21" s="21">
        <f t="shared" si="3"/>
        <v>47.397630007245304</v>
      </c>
      <c r="E21" s="21">
        <f t="shared" si="4"/>
        <v>88.148977572337898</v>
      </c>
      <c r="F21" s="21">
        <f t="shared" si="5"/>
        <v>0.18369531519049201</v>
      </c>
      <c r="G21" s="21">
        <f t="shared" si="6"/>
        <v>0.62498176351475399</v>
      </c>
      <c r="J21" s="1">
        <v>588804.57733259303</v>
      </c>
      <c r="K21" s="1">
        <v>2891.7122842295098</v>
      </c>
      <c r="L21" s="1">
        <v>47397.630007245301</v>
      </c>
      <c r="M21" s="1">
        <v>88148.977572337899</v>
      </c>
      <c r="N21" s="1">
        <v>183.69531519049201</v>
      </c>
      <c r="O21" s="1">
        <v>624.98176351475399</v>
      </c>
    </row>
    <row r="22" spans="1:15" x14ac:dyDescent="0.25">
      <c r="A22" s="20">
        <v>1999</v>
      </c>
      <c r="B22" s="21">
        <f t="shared" si="1"/>
        <v>715.19263512909993</v>
      </c>
      <c r="C22" s="21">
        <f t="shared" si="2"/>
        <v>1.9175756750999999</v>
      </c>
      <c r="D22" s="21">
        <f t="shared" si="3"/>
        <v>12.3218525015</v>
      </c>
      <c r="E22" s="21">
        <f t="shared" si="4"/>
        <v>143.25917008050999</v>
      </c>
      <c r="F22" s="21">
        <f t="shared" si="5"/>
        <v>0</v>
      </c>
      <c r="G22" s="21">
        <f t="shared" si="6"/>
        <v>0.55543708469999997</v>
      </c>
      <c r="J22" s="1">
        <v>715192.63512909994</v>
      </c>
      <c r="K22" s="1">
        <v>1917.5756750999999</v>
      </c>
      <c r="L22" s="1">
        <v>12321.8525015</v>
      </c>
      <c r="M22" s="1">
        <v>143259.17008051</v>
      </c>
      <c r="N22" s="1">
        <v>0</v>
      </c>
      <c r="O22" s="1">
        <v>555.43708470000001</v>
      </c>
    </row>
    <row r="23" spans="1:15" x14ac:dyDescent="0.25">
      <c r="A23" s="20">
        <v>2000</v>
      </c>
      <c r="B23" s="21">
        <f t="shared" si="1"/>
        <v>369.34035232195004</v>
      </c>
      <c r="C23" s="21">
        <f t="shared" si="2"/>
        <v>0.17001674380000001</v>
      </c>
      <c r="D23" s="21">
        <f t="shared" si="3"/>
        <v>8.4542085284999988</v>
      </c>
      <c r="E23" s="21">
        <f t="shared" si="4"/>
        <v>135.40320254744</v>
      </c>
      <c r="F23" s="21">
        <f t="shared" si="5"/>
        <v>8.8584313040000001E-2</v>
      </c>
      <c r="G23" s="21">
        <f t="shared" si="6"/>
        <v>1.5331774591979999</v>
      </c>
      <c r="J23" s="1">
        <v>369340.35232195002</v>
      </c>
      <c r="K23" s="1">
        <v>170.0167438</v>
      </c>
      <c r="L23" s="1">
        <v>8454.2085284999994</v>
      </c>
      <c r="M23" s="1">
        <v>135403.20254744001</v>
      </c>
      <c r="N23" s="1">
        <v>88.584313039999998</v>
      </c>
      <c r="O23" s="1">
        <v>1533.177459198</v>
      </c>
    </row>
    <row r="24" spans="1:15" x14ac:dyDescent="0.25">
      <c r="A24" s="20">
        <v>2001</v>
      </c>
      <c r="B24" s="21">
        <f t="shared" si="1"/>
        <v>472.44226778059999</v>
      </c>
      <c r="C24" s="21">
        <f t="shared" si="2"/>
        <v>7.6329413360000001E-2</v>
      </c>
      <c r="D24" s="21">
        <f t="shared" si="3"/>
        <v>15.10110454894</v>
      </c>
      <c r="E24" s="21">
        <f t="shared" si="4"/>
        <v>99.096316524860001</v>
      </c>
      <c r="F24" s="21">
        <f t="shared" si="5"/>
        <v>2.6822734546999998</v>
      </c>
      <c r="G24" s="21">
        <f t="shared" si="6"/>
        <v>0</v>
      </c>
      <c r="J24" s="1">
        <v>472442.2677806</v>
      </c>
      <c r="K24" s="1">
        <v>76.329413360000004</v>
      </c>
      <c r="L24" s="1">
        <v>15101.10454894</v>
      </c>
      <c r="M24" s="1">
        <v>99096.316524859998</v>
      </c>
      <c r="N24" s="1">
        <v>2682.2734547</v>
      </c>
      <c r="O24" s="1">
        <v>0</v>
      </c>
    </row>
    <row r="25" spans="1:15" x14ac:dyDescent="0.25">
      <c r="A25" s="20">
        <v>2002</v>
      </c>
      <c r="B25" s="21">
        <f t="shared" si="1"/>
        <v>465.09983323099999</v>
      </c>
      <c r="C25" s="21">
        <f t="shared" si="2"/>
        <v>0</v>
      </c>
      <c r="D25" s="21">
        <f t="shared" si="3"/>
        <v>36.577950469000001</v>
      </c>
      <c r="E25" s="21">
        <f t="shared" si="4"/>
        <v>90.024812053220003</v>
      </c>
      <c r="F25" s="21">
        <f t="shared" si="5"/>
        <v>0</v>
      </c>
      <c r="G25" s="21">
        <f t="shared" si="6"/>
        <v>1.14107104607</v>
      </c>
      <c r="J25" s="1">
        <v>465099.833231</v>
      </c>
      <c r="K25" s="1">
        <v>0</v>
      </c>
      <c r="L25" s="1">
        <v>36577.950469000003</v>
      </c>
      <c r="M25" s="1">
        <v>90024.812053219997</v>
      </c>
      <c r="N25" s="1">
        <v>0</v>
      </c>
      <c r="O25" s="1">
        <v>1141.07104607</v>
      </c>
    </row>
    <row r="26" spans="1:15" x14ac:dyDescent="0.25">
      <c r="A26" s="20">
        <v>2003</v>
      </c>
      <c r="B26" s="21">
        <f t="shared" si="1"/>
        <v>498.264248098</v>
      </c>
      <c r="C26" s="21">
        <f t="shared" si="2"/>
        <v>0.2997805704</v>
      </c>
      <c r="D26" s="21">
        <f t="shared" si="3"/>
        <v>55.881383014299999</v>
      </c>
      <c r="E26" s="21">
        <f t="shared" si="4"/>
        <v>75.087860364859992</v>
      </c>
      <c r="F26" s="21">
        <f t="shared" si="5"/>
        <v>2.5783741679999999</v>
      </c>
      <c r="G26" s="21">
        <f t="shared" si="6"/>
        <v>3.5412803939999997</v>
      </c>
      <c r="J26" s="1">
        <v>498264.24809800001</v>
      </c>
      <c r="K26" s="1">
        <v>299.78057039999999</v>
      </c>
      <c r="L26" s="1">
        <v>55881.383014300001</v>
      </c>
      <c r="M26" s="1">
        <v>75087.860364859996</v>
      </c>
      <c r="N26" s="1">
        <v>2578.3741679999998</v>
      </c>
      <c r="O26" s="1">
        <v>3541.2803939999999</v>
      </c>
    </row>
    <row r="27" spans="1:15" x14ac:dyDescent="0.25">
      <c r="A27" s="20">
        <v>2004</v>
      </c>
      <c r="B27" s="21">
        <f t="shared" si="1"/>
        <v>531.10702080819999</v>
      </c>
      <c r="C27" s="21">
        <f t="shared" si="2"/>
        <v>0</v>
      </c>
      <c r="D27" s="21">
        <f t="shared" si="3"/>
        <v>177.149046177</v>
      </c>
      <c r="E27" s="21">
        <f t="shared" si="4"/>
        <v>82.52419625716</v>
      </c>
      <c r="F27" s="21">
        <f t="shared" si="5"/>
        <v>0.69295447674999999</v>
      </c>
      <c r="G27" s="21">
        <f t="shared" si="6"/>
        <v>1.3804943018</v>
      </c>
      <c r="J27" s="1">
        <v>531107.0208082</v>
      </c>
      <c r="K27" s="1">
        <v>0</v>
      </c>
      <c r="L27" s="1">
        <v>177149.04617700001</v>
      </c>
      <c r="M27" s="1">
        <v>82524.196257160002</v>
      </c>
      <c r="N27" s="1">
        <v>692.95447675000003</v>
      </c>
      <c r="O27" s="1">
        <v>1380.4943017999999</v>
      </c>
    </row>
    <row r="28" spans="1:15" x14ac:dyDescent="0.25">
      <c r="A28" s="20">
        <v>2005</v>
      </c>
      <c r="B28" s="21">
        <f t="shared" si="1"/>
        <v>484.18975277000004</v>
      </c>
      <c r="C28" s="21">
        <f t="shared" si="2"/>
        <v>0.52206611747999998</v>
      </c>
      <c r="D28" s="21">
        <f t="shared" si="3"/>
        <v>166.529749563</v>
      </c>
      <c r="E28" s="21">
        <f t="shared" si="4"/>
        <v>87.762843236600006</v>
      </c>
      <c r="F28" s="21">
        <f t="shared" si="5"/>
        <v>1.043958854</v>
      </c>
      <c r="G28" s="21">
        <f t="shared" si="6"/>
        <v>30.358831284000001</v>
      </c>
      <c r="J28" s="1">
        <v>484189.75277000002</v>
      </c>
      <c r="K28" s="1">
        <v>522.06611748</v>
      </c>
      <c r="L28" s="1">
        <v>166529.74956299999</v>
      </c>
      <c r="M28" s="1">
        <v>87762.843236600005</v>
      </c>
      <c r="N28" s="1">
        <v>1043.958854</v>
      </c>
      <c r="O28" s="1">
        <v>30358.831284</v>
      </c>
    </row>
    <row r="29" spans="1:15" x14ac:dyDescent="0.25">
      <c r="A29" s="20">
        <v>2006</v>
      </c>
      <c r="B29" s="21">
        <f t="shared" si="1"/>
        <v>651.50450362865001</v>
      </c>
      <c r="C29" s="21">
        <f t="shared" si="2"/>
        <v>7.9868577716299995</v>
      </c>
      <c r="D29" s="21">
        <f t="shared" si="3"/>
        <v>188.8396691188</v>
      </c>
      <c r="E29" s="21">
        <f t="shared" si="4"/>
        <v>151.69677411058299</v>
      </c>
      <c r="F29" s="21">
        <f t="shared" si="5"/>
        <v>9.6911161014099996</v>
      </c>
      <c r="G29" s="21">
        <f t="shared" si="6"/>
        <v>13.495508722</v>
      </c>
      <c r="J29" s="1">
        <v>651504.50362864998</v>
      </c>
      <c r="K29" s="1">
        <v>7986.8577716299997</v>
      </c>
      <c r="L29" s="1">
        <v>188839.6691188</v>
      </c>
      <c r="M29" s="1">
        <v>151696.77411058301</v>
      </c>
      <c r="N29" s="1">
        <v>9691.1161014099998</v>
      </c>
      <c r="O29" s="1">
        <v>13495.508722</v>
      </c>
    </row>
    <row r="30" spans="1:15" x14ac:dyDescent="0.25">
      <c r="A30" s="20">
        <v>2007</v>
      </c>
      <c r="B30" s="21">
        <f t="shared" si="1"/>
        <v>581.52340922804001</v>
      </c>
      <c r="C30" s="21">
        <f t="shared" si="2"/>
        <v>0.2304642556</v>
      </c>
      <c r="D30" s="21">
        <f t="shared" si="3"/>
        <v>121.51233122779999</v>
      </c>
      <c r="E30" s="21">
        <f t="shared" si="4"/>
        <v>103.57013363176</v>
      </c>
      <c r="F30" s="21">
        <f t="shared" si="5"/>
        <v>2.0013225235999998</v>
      </c>
      <c r="G30" s="21">
        <f t="shared" si="6"/>
        <v>4.1074558853000003</v>
      </c>
      <c r="J30" s="1">
        <v>581523.40922804002</v>
      </c>
      <c r="K30" s="1">
        <v>230.4642556</v>
      </c>
      <c r="L30" s="1">
        <v>121512.33122779999</v>
      </c>
      <c r="M30" s="1">
        <v>103570.13363176001</v>
      </c>
      <c r="N30" s="1">
        <v>2001.3225236000001</v>
      </c>
      <c r="O30" s="1">
        <v>4107.4558852999999</v>
      </c>
    </row>
    <row r="31" spans="1:15" x14ac:dyDescent="0.25">
      <c r="A31" s="20">
        <v>2008</v>
      </c>
      <c r="B31" s="21">
        <f t="shared" si="1"/>
        <v>166.66709416895603</v>
      </c>
      <c r="C31" s="21">
        <f t="shared" si="2"/>
        <v>2.3836466594274204</v>
      </c>
      <c r="D31" s="21">
        <f t="shared" si="3"/>
        <v>39.651338544376401</v>
      </c>
      <c r="E31" s="21">
        <f t="shared" si="4"/>
        <v>319.82154739965398</v>
      </c>
      <c r="F31" s="21">
        <f t="shared" si="5"/>
        <v>13.722729933622601</v>
      </c>
      <c r="G31" s="21">
        <f t="shared" si="6"/>
        <v>28.545111144823601</v>
      </c>
      <c r="J31" s="1">
        <v>166667.09416895601</v>
      </c>
      <c r="K31" s="1">
        <v>2383.6466594274202</v>
      </c>
      <c r="L31" s="1">
        <v>39651.338544376398</v>
      </c>
      <c r="M31" s="1">
        <v>319821.54739965399</v>
      </c>
      <c r="N31" s="1">
        <v>13722.729933622601</v>
      </c>
      <c r="O31" s="1">
        <v>28545.111144823601</v>
      </c>
    </row>
    <row r="32" spans="1:15" x14ac:dyDescent="0.25">
      <c r="A32" s="20">
        <v>2009</v>
      </c>
      <c r="B32" s="21">
        <f t="shared" si="1"/>
        <v>213.60820489799198</v>
      </c>
      <c r="C32" s="21">
        <f t="shared" si="2"/>
        <v>4.8772424695082002</v>
      </c>
      <c r="D32" s="21">
        <f t="shared" si="3"/>
        <v>13.874980317069699</v>
      </c>
      <c r="E32" s="21">
        <f t="shared" si="4"/>
        <v>262.24799413245802</v>
      </c>
      <c r="F32" s="21">
        <f t="shared" si="5"/>
        <v>12.778557609181799</v>
      </c>
      <c r="G32" s="21">
        <f t="shared" si="6"/>
        <v>19.2493983346303</v>
      </c>
      <c r="J32" s="1">
        <v>213608.20489799199</v>
      </c>
      <c r="K32" s="1">
        <v>4877.2424695082</v>
      </c>
      <c r="L32" s="1">
        <v>13874.9803170697</v>
      </c>
      <c r="M32" s="1">
        <v>262247.994132458</v>
      </c>
      <c r="N32" s="1">
        <v>12778.5576091818</v>
      </c>
      <c r="O32" s="1">
        <v>19249.398334630299</v>
      </c>
    </row>
    <row r="33" spans="1:15" x14ac:dyDescent="0.25">
      <c r="A33" s="20">
        <v>2010</v>
      </c>
      <c r="B33" s="21">
        <f t="shared" si="1"/>
        <v>55.901360174253696</v>
      </c>
      <c r="C33" s="21">
        <f t="shared" si="2"/>
        <v>1.80550260705301</v>
      </c>
      <c r="D33" s="21">
        <f t="shared" si="3"/>
        <v>20.182229806203999</v>
      </c>
      <c r="E33" s="21">
        <f t="shared" si="4"/>
        <v>170.751320846846</v>
      </c>
      <c r="F33" s="21">
        <f t="shared" si="5"/>
        <v>2.2433460756769898</v>
      </c>
      <c r="G33" s="21">
        <f t="shared" si="6"/>
        <v>2.6535754040959501</v>
      </c>
      <c r="J33" s="1">
        <v>55901.360174253699</v>
      </c>
      <c r="K33" s="1">
        <v>1805.50260705301</v>
      </c>
      <c r="L33" s="1">
        <v>20182.229806203999</v>
      </c>
      <c r="M33" s="1">
        <v>170751.32084684601</v>
      </c>
      <c r="N33" s="1">
        <v>2243.34607567699</v>
      </c>
      <c r="O33" s="1">
        <v>2653.57540409595</v>
      </c>
    </row>
    <row r="34" spans="1:15" x14ac:dyDescent="0.25">
      <c r="A34" s="20">
        <v>2011</v>
      </c>
      <c r="B34" s="21">
        <f t="shared" si="1"/>
        <v>99.759298212023808</v>
      </c>
      <c r="C34" s="21">
        <f t="shared" si="2"/>
        <v>0</v>
      </c>
      <c r="D34" s="21">
        <f t="shared" si="3"/>
        <v>4.5644718108663698</v>
      </c>
      <c r="E34" s="21">
        <f t="shared" si="4"/>
        <v>276.18602343103601</v>
      </c>
      <c r="F34" s="21">
        <f t="shared" si="5"/>
        <v>1.9475909892000001</v>
      </c>
      <c r="G34" s="21">
        <f t="shared" si="6"/>
        <v>2.8207020156336298</v>
      </c>
      <c r="J34" s="1">
        <v>99759.298212023801</v>
      </c>
      <c r="K34" s="1">
        <v>0</v>
      </c>
      <c r="L34" s="1">
        <v>4564.4718108663701</v>
      </c>
      <c r="M34" s="1">
        <v>276186.02343103598</v>
      </c>
      <c r="N34" s="1">
        <v>1947.5909892</v>
      </c>
      <c r="O34" s="1">
        <v>2820.7020156336298</v>
      </c>
    </row>
    <row r="35" spans="1:15" x14ac:dyDescent="0.25">
      <c r="A35" s="20">
        <v>2012</v>
      </c>
      <c r="B35" s="21">
        <f t="shared" si="1"/>
        <v>65.40919981560269</v>
      </c>
      <c r="C35" s="21">
        <f t="shared" si="2"/>
        <v>0.62427661169467996</v>
      </c>
      <c r="D35" s="21">
        <f t="shared" si="3"/>
        <v>7.6973493328645297</v>
      </c>
      <c r="E35" s="21">
        <f t="shared" si="4"/>
        <v>193.049179857257</v>
      </c>
      <c r="F35" s="21">
        <f t="shared" si="5"/>
        <v>0.71996287358532007</v>
      </c>
      <c r="G35" s="21">
        <f t="shared" si="6"/>
        <v>11.4625433735555</v>
      </c>
      <c r="J35" s="1">
        <v>65409.199815602697</v>
      </c>
      <c r="K35" s="1">
        <v>624.27661169468001</v>
      </c>
      <c r="L35" s="1">
        <v>7697.34933286453</v>
      </c>
      <c r="M35" s="1">
        <v>193049.179857257</v>
      </c>
      <c r="N35" s="1">
        <v>719.96287358532004</v>
      </c>
      <c r="O35" s="1">
        <v>11462.5433735555</v>
      </c>
    </row>
    <row r="36" spans="1:15" x14ac:dyDescent="0.25">
      <c r="A36" s="20">
        <v>2013</v>
      </c>
      <c r="B36" s="21">
        <f t="shared" si="1"/>
        <v>77.989143587733096</v>
      </c>
      <c r="C36" s="21">
        <f t="shared" si="2"/>
        <v>4.8816935416131102</v>
      </c>
      <c r="D36" s="21">
        <f t="shared" si="3"/>
        <v>11.481200787624601</v>
      </c>
      <c r="E36" s="21">
        <f t="shared" si="4"/>
        <v>324.96128224381698</v>
      </c>
      <c r="F36" s="21">
        <f t="shared" si="5"/>
        <v>6.3145559275868797</v>
      </c>
      <c r="G36" s="21">
        <f t="shared" si="6"/>
        <v>16.226079701775401</v>
      </c>
      <c r="J36" s="1">
        <v>77989.143587733095</v>
      </c>
      <c r="K36" s="1">
        <v>4881.69354161311</v>
      </c>
      <c r="L36" s="1">
        <v>11481.200787624601</v>
      </c>
      <c r="M36" s="1">
        <v>324961.282243817</v>
      </c>
      <c r="N36" s="1">
        <v>6314.55592758688</v>
      </c>
      <c r="O36" s="1">
        <v>16226.079701775399</v>
      </c>
    </row>
    <row r="37" spans="1:15" x14ac:dyDescent="0.25">
      <c r="A37" s="20">
        <v>2014</v>
      </c>
      <c r="B37" s="21">
        <f t="shared" si="1"/>
        <v>12.227647344196699</v>
      </c>
      <c r="C37" s="21">
        <f t="shared" si="2"/>
        <v>1.1289234523485199</v>
      </c>
      <c r="D37" s="21">
        <f t="shared" si="3"/>
        <v>3.6117977614058998</v>
      </c>
      <c r="E37" s="21">
        <f t="shared" si="4"/>
        <v>269.320137734703</v>
      </c>
      <c r="F37" s="21">
        <f t="shared" si="5"/>
        <v>7.9498223277914803</v>
      </c>
      <c r="G37" s="21">
        <f t="shared" si="6"/>
        <v>3.3640570108840997</v>
      </c>
      <c r="J37" s="1">
        <v>12227.647344196699</v>
      </c>
      <c r="K37" s="1">
        <v>1128.92345234852</v>
      </c>
      <c r="L37" s="1">
        <v>3611.7977614059</v>
      </c>
      <c r="M37" s="1">
        <v>269320.13773470302</v>
      </c>
      <c r="N37" s="1">
        <v>7949.8223277914803</v>
      </c>
      <c r="O37" s="1">
        <v>3364.0570108840998</v>
      </c>
    </row>
    <row r="38" spans="1:15" x14ac:dyDescent="0.25">
      <c r="A38" s="20">
        <v>2015</v>
      </c>
      <c r="B38" s="21">
        <f t="shared" si="1"/>
        <v>63.243785611258701</v>
      </c>
      <c r="C38" s="21">
        <f t="shared" si="2"/>
        <v>5.5203432368032797</v>
      </c>
      <c r="D38" s="21">
        <f t="shared" si="3"/>
        <v>8.4487294965047006</v>
      </c>
      <c r="E38" s="21">
        <f t="shared" si="4"/>
        <v>195.16600100045102</v>
      </c>
      <c r="F38" s="21">
        <f t="shared" si="5"/>
        <v>9.6214002624667199</v>
      </c>
      <c r="G38" s="21">
        <f t="shared" si="6"/>
        <v>9.3322421773022999</v>
      </c>
      <c r="J38" s="1">
        <v>63243.785611258703</v>
      </c>
      <c r="K38" s="1">
        <v>5520.34323680328</v>
      </c>
      <c r="L38" s="1">
        <v>8448.7294965047004</v>
      </c>
      <c r="M38" s="1">
        <v>195166.00100045101</v>
      </c>
      <c r="N38" s="1">
        <v>9621.4002624667191</v>
      </c>
      <c r="O38" s="1">
        <v>9332.2421773022998</v>
      </c>
    </row>
    <row r="39" spans="1:15" x14ac:dyDescent="0.25">
      <c r="A39" s="20">
        <v>2016</v>
      </c>
      <c r="B39" s="21">
        <f t="shared" si="1"/>
        <v>116.903679375639</v>
      </c>
      <c r="C39" s="21">
        <f t="shared" si="2"/>
        <v>5.4004770044152304</v>
      </c>
      <c r="D39" s="21">
        <f t="shared" si="3"/>
        <v>6.6011578032227902</v>
      </c>
      <c r="E39" s="21">
        <f t="shared" si="4"/>
        <v>299.90474197966097</v>
      </c>
      <c r="F39" s="21">
        <f t="shared" si="5"/>
        <v>36.881256197404802</v>
      </c>
      <c r="G39" s="21">
        <f t="shared" si="6"/>
        <v>6.4534051084772104</v>
      </c>
      <c r="J39" s="1">
        <v>116903.679375639</v>
      </c>
      <c r="K39" s="1">
        <v>5400.4770044152301</v>
      </c>
      <c r="L39" s="1">
        <v>6601.1578032227899</v>
      </c>
      <c r="M39" s="1">
        <v>299904.74197966099</v>
      </c>
      <c r="N39" s="1">
        <v>36881.2561974048</v>
      </c>
      <c r="O39" s="1">
        <v>6453.40510847721</v>
      </c>
    </row>
    <row r="40" spans="1:15" x14ac:dyDescent="0.25">
      <c r="A40" s="20">
        <v>2017</v>
      </c>
      <c r="B40" s="21">
        <f t="shared" si="1"/>
        <v>184.24777671415302</v>
      </c>
      <c r="C40" s="21">
        <f t="shared" si="2"/>
        <v>14.473205205407799</v>
      </c>
      <c r="D40" s="21">
        <f t="shared" si="3"/>
        <v>4.5971620662800898</v>
      </c>
      <c r="E40" s="21">
        <f t="shared" si="4"/>
        <v>353.69444778606697</v>
      </c>
      <c r="F40" s="21">
        <f t="shared" si="5"/>
        <v>145.53049137207199</v>
      </c>
      <c r="G40" s="21">
        <f t="shared" si="6"/>
        <v>5.3237679762089103</v>
      </c>
      <c r="J40" s="1">
        <v>184247.77671415301</v>
      </c>
      <c r="K40" s="1">
        <v>14473.205205407799</v>
      </c>
      <c r="L40" s="1">
        <v>4597.1620662800897</v>
      </c>
      <c r="M40" s="1">
        <v>353694.44778606697</v>
      </c>
      <c r="N40" s="1">
        <v>145530.49137207199</v>
      </c>
      <c r="O40" s="1">
        <v>5323.7679762089101</v>
      </c>
    </row>
    <row r="41" spans="1:15" x14ac:dyDescent="0.25">
      <c r="A41" s="20">
        <v>2018</v>
      </c>
      <c r="B41" s="21">
        <f t="shared" si="1"/>
        <v>128.46360794333299</v>
      </c>
      <c r="C41" s="21">
        <f t="shared" si="2"/>
        <v>15.931411363239</v>
      </c>
      <c r="D41" s="21">
        <f t="shared" si="3"/>
        <v>2.9914733368672102</v>
      </c>
      <c r="E41" s="21">
        <f t="shared" si="4"/>
        <v>293.56706313761902</v>
      </c>
      <c r="F41" s="21">
        <f t="shared" si="5"/>
        <v>43.095443673460998</v>
      </c>
      <c r="G41" s="21">
        <f t="shared" si="6"/>
        <v>3.9525042424337897</v>
      </c>
      <c r="J41" s="1">
        <v>128463.607943333</v>
      </c>
      <c r="K41" s="1">
        <v>15931.411363239</v>
      </c>
      <c r="L41" s="1">
        <v>2991.47333686721</v>
      </c>
      <c r="M41" s="1">
        <v>293567.063137619</v>
      </c>
      <c r="N41" s="1">
        <v>43095.443673460999</v>
      </c>
      <c r="O41" s="1">
        <v>3952.5042424337898</v>
      </c>
    </row>
    <row r="42" spans="1:15" ht="16.5" thickBot="1" x14ac:dyDescent="0.3">
      <c r="A42" s="22">
        <v>2019</v>
      </c>
      <c r="B42" s="23">
        <f t="shared" si="1"/>
        <v>158.78819695971399</v>
      </c>
      <c r="C42" s="23">
        <f t="shared" si="2"/>
        <v>9.6101983631158099</v>
      </c>
      <c r="D42" s="23">
        <f t="shared" si="3"/>
        <v>15.856115364922399</v>
      </c>
      <c r="E42" s="23">
        <f t="shared" si="4"/>
        <v>338.369307681316</v>
      </c>
      <c r="F42" s="23">
        <f t="shared" si="5"/>
        <v>15.550223507084199</v>
      </c>
      <c r="G42" s="23">
        <f t="shared" si="6"/>
        <v>18.104130637377597</v>
      </c>
      <c r="J42" s="1">
        <v>158788.196959714</v>
      </c>
      <c r="K42" s="1">
        <v>9610.1983631158091</v>
      </c>
      <c r="L42" s="1">
        <v>15856.1153649224</v>
      </c>
      <c r="M42" s="1">
        <v>338369.30768131599</v>
      </c>
      <c r="N42" s="1">
        <v>15550.2235070842</v>
      </c>
      <c r="O42" s="1">
        <v>18104.130637377599</v>
      </c>
    </row>
    <row r="43" spans="1:15" x14ac:dyDescent="0.25">
      <c r="B43" s="21">
        <f>AVERAGE(B4:B42)</f>
        <v>249.08141793280478</v>
      </c>
      <c r="C43" s="21">
        <f t="shared" ref="C43:G43" si="7">AVERAGE(C4:C42)</f>
        <v>2.7129391358015971</v>
      </c>
      <c r="D43" s="21">
        <f t="shared" si="7"/>
        <v>44.275507688729732</v>
      </c>
      <c r="E43" s="21">
        <f t="shared" si="7"/>
        <v>112.01229102956965</v>
      </c>
      <c r="F43" s="21">
        <f t="shared" si="7"/>
        <v>8.0930503769776294</v>
      </c>
      <c r="G43" s="21">
        <f t="shared" si="7"/>
        <v>4.7339031589721063</v>
      </c>
    </row>
    <row r="44" spans="1:15" x14ac:dyDescent="0.25">
      <c r="B44" s="31">
        <f>MEDIAN(B4:B42)</f>
        <v>166.66709416895603</v>
      </c>
      <c r="C44" s="31">
        <f t="shared" ref="C44:G44" si="8">MEDIAN(C4:C42)</f>
        <v>0.52206611747999998</v>
      </c>
      <c r="D44" s="31">
        <f t="shared" si="8"/>
        <v>13.874980317069699</v>
      </c>
      <c r="E44" s="31">
        <f t="shared" si="8"/>
        <v>87.762843236600006</v>
      </c>
      <c r="F44" s="31">
        <f t="shared" si="8"/>
        <v>0.18369531519049201</v>
      </c>
      <c r="G44" s="31">
        <f t="shared" si="8"/>
        <v>0.62498176351475399</v>
      </c>
    </row>
  </sheetData>
  <mergeCells count="3">
    <mergeCell ref="B2:D2"/>
    <mergeCell ref="E2:G2"/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H9" sqref="H9"/>
    </sheetView>
  </sheetViews>
  <sheetFormatPr defaultColWidth="8.7109375" defaultRowHeight="15.75" x14ac:dyDescent="0.25"/>
  <cols>
    <col min="1" max="1" width="8.85546875" style="1" bestFit="1" customWidth="1"/>
    <col min="2" max="2" width="12.5703125" style="1" bestFit="1" customWidth="1"/>
    <col min="3" max="3" width="10.140625" style="1" bestFit="1" customWidth="1"/>
    <col min="4" max="6" width="12.5703125" style="1" bestFit="1" customWidth="1"/>
    <col min="7" max="7" width="11.140625" style="1" bestFit="1" customWidth="1"/>
    <col min="8" max="9" width="8.7109375" style="1"/>
    <col min="10" max="10" width="11.140625" style="1" bestFit="1" customWidth="1"/>
    <col min="11" max="11" width="9" style="1" bestFit="1" customWidth="1"/>
    <col min="12" max="14" width="11.140625" style="1" bestFit="1" customWidth="1"/>
    <col min="15" max="15" width="10.140625" style="1" bestFit="1" customWidth="1"/>
    <col min="16" max="16384" width="8.7109375" style="1"/>
  </cols>
  <sheetData>
    <row r="1" spans="1:15" ht="47.45" customHeight="1" thickBot="1" x14ac:dyDescent="0.3">
      <c r="A1" s="35" t="s">
        <v>29</v>
      </c>
      <c r="B1" s="35"/>
      <c r="C1" s="35"/>
      <c r="D1" s="35"/>
      <c r="E1" s="35"/>
      <c r="F1" s="35"/>
      <c r="G1" s="35"/>
    </row>
    <row r="2" spans="1:15" x14ac:dyDescent="0.25">
      <c r="A2" s="24"/>
      <c r="B2" s="24"/>
      <c r="C2" s="24" t="s">
        <v>23</v>
      </c>
      <c r="D2" s="24"/>
      <c r="E2" s="24"/>
      <c r="F2" s="24" t="s">
        <v>24</v>
      </c>
      <c r="G2" s="24"/>
    </row>
    <row r="3" spans="1:15" ht="16.5" thickBot="1" x14ac:dyDescent="0.3">
      <c r="A3" s="18" t="s">
        <v>0</v>
      </c>
      <c r="B3" s="19" t="s">
        <v>25</v>
      </c>
      <c r="C3" s="19" t="s">
        <v>26</v>
      </c>
      <c r="D3" s="19" t="s">
        <v>27</v>
      </c>
      <c r="E3" s="19" t="s">
        <v>25</v>
      </c>
      <c r="F3" s="19" t="s">
        <v>26</v>
      </c>
      <c r="G3" s="19" t="s">
        <v>27</v>
      </c>
    </row>
    <row r="4" spans="1:15" x14ac:dyDescent="0.25">
      <c r="A4" s="20">
        <v>1981</v>
      </c>
      <c r="B4" s="25">
        <f>J4/1000</f>
        <v>179.40336127</v>
      </c>
      <c r="C4" s="25">
        <f t="shared" ref="C4:G4" si="0">K4/1000</f>
        <v>76.356732210000004</v>
      </c>
      <c r="D4" s="25">
        <f t="shared" si="0"/>
        <v>63.442873659</v>
      </c>
      <c r="E4" s="25">
        <f t="shared" si="0"/>
        <v>0</v>
      </c>
      <c r="F4" s="25">
        <f t="shared" si="0"/>
        <v>0</v>
      </c>
      <c r="G4" s="25">
        <f t="shared" si="0"/>
        <v>0</v>
      </c>
      <c r="J4" s="29">
        <v>179403.36126999999</v>
      </c>
      <c r="K4" s="29">
        <v>76356.732210000002</v>
      </c>
      <c r="L4" s="29">
        <v>63442.873658999997</v>
      </c>
      <c r="M4" s="29">
        <v>0</v>
      </c>
      <c r="N4" s="29">
        <v>0</v>
      </c>
      <c r="O4" s="29">
        <v>0</v>
      </c>
    </row>
    <row r="5" spans="1:15" x14ac:dyDescent="0.25">
      <c r="A5" s="20">
        <v>1982</v>
      </c>
      <c r="B5" s="25">
        <f t="shared" ref="B5:B39" si="1">J5/1000</f>
        <v>13.1687673966</v>
      </c>
      <c r="C5" s="25">
        <f t="shared" ref="C5:C39" si="2">K5/1000</f>
        <v>0</v>
      </c>
      <c r="D5" s="25">
        <f t="shared" ref="D5:D39" si="3">L5/1000</f>
        <v>6.4906784952100001</v>
      </c>
      <c r="E5" s="25">
        <f t="shared" ref="E5:E39" si="4">M5/1000</f>
        <v>0</v>
      </c>
      <c r="F5" s="25">
        <f t="shared" ref="F5:F39" si="5">N5/1000</f>
        <v>0</v>
      </c>
      <c r="G5" s="25">
        <f t="shared" ref="G5:G39" si="6">O5/1000</f>
        <v>0</v>
      </c>
      <c r="J5" s="29">
        <v>13168.7673966</v>
      </c>
      <c r="K5" s="29">
        <v>0</v>
      </c>
      <c r="L5" s="29">
        <v>6490.6784952099997</v>
      </c>
      <c r="M5" s="29">
        <v>0</v>
      </c>
      <c r="N5" s="29">
        <v>0</v>
      </c>
      <c r="O5" s="29">
        <v>0</v>
      </c>
    </row>
    <row r="6" spans="1:15" x14ac:dyDescent="0.25">
      <c r="A6" s="20">
        <v>1983</v>
      </c>
      <c r="B6" s="25">
        <f t="shared" si="1"/>
        <v>4.4700170690000007</v>
      </c>
      <c r="C6" s="25">
        <f t="shared" si="2"/>
        <v>0</v>
      </c>
      <c r="D6" s="25">
        <f t="shared" si="3"/>
        <v>0.69533819920600004</v>
      </c>
      <c r="E6" s="25">
        <f t="shared" si="4"/>
        <v>0</v>
      </c>
      <c r="F6" s="25">
        <f t="shared" si="5"/>
        <v>0</v>
      </c>
      <c r="G6" s="25">
        <f t="shared" si="6"/>
        <v>0</v>
      </c>
      <c r="J6" s="29">
        <v>4470.0170690000004</v>
      </c>
      <c r="K6" s="29">
        <v>0</v>
      </c>
      <c r="L6" s="29">
        <v>695.33819920600001</v>
      </c>
      <c r="M6" s="29">
        <v>0</v>
      </c>
      <c r="N6" s="29">
        <v>0</v>
      </c>
      <c r="O6" s="29">
        <v>0</v>
      </c>
    </row>
    <row r="7" spans="1:15" x14ac:dyDescent="0.25">
      <c r="A7" s="20">
        <v>1984</v>
      </c>
      <c r="B7" s="25">
        <f t="shared" si="1"/>
        <v>0</v>
      </c>
      <c r="C7" s="25">
        <f t="shared" si="2"/>
        <v>82.405053690000003</v>
      </c>
      <c r="D7" s="25">
        <f t="shared" si="3"/>
        <v>43.560526565159996</v>
      </c>
      <c r="E7" s="25">
        <f t="shared" si="4"/>
        <v>0</v>
      </c>
      <c r="F7" s="25">
        <f t="shared" si="5"/>
        <v>0</v>
      </c>
      <c r="G7" s="25">
        <f t="shared" si="6"/>
        <v>0</v>
      </c>
      <c r="J7" s="29">
        <v>0</v>
      </c>
      <c r="K7" s="29">
        <v>82405.053690000001</v>
      </c>
      <c r="L7" s="29">
        <v>43560.526565159998</v>
      </c>
      <c r="M7" s="29">
        <v>0</v>
      </c>
      <c r="N7" s="29">
        <v>0</v>
      </c>
      <c r="O7" s="29">
        <v>0</v>
      </c>
    </row>
    <row r="8" spans="1:15" x14ac:dyDescent="0.25">
      <c r="A8" s="20">
        <v>1985</v>
      </c>
      <c r="B8" s="25">
        <f t="shared" si="1"/>
        <v>0.9245502686999999</v>
      </c>
      <c r="C8" s="25">
        <f t="shared" si="2"/>
        <v>41.324280490999996</v>
      </c>
      <c r="D8" s="25">
        <f t="shared" si="3"/>
        <v>204.98995205361001</v>
      </c>
      <c r="E8" s="25">
        <f t="shared" si="4"/>
        <v>0</v>
      </c>
      <c r="F8" s="25">
        <f t="shared" si="5"/>
        <v>0</v>
      </c>
      <c r="G8" s="25">
        <f t="shared" si="6"/>
        <v>0</v>
      </c>
      <c r="J8" s="29">
        <v>924.55026869999995</v>
      </c>
      <c r="K8" s="29">
        <v>41324.280490999998</v>
      </c>
      <c r="L8" s="29">
        <v>204989.95205361</v>
      </c>
      <c r="M8" s="29">
        <v>0</v>
      </c>
      <c r="N8" s="29">
        <v>0</v>
      </c>
      <c r="O8" s="29">
        <v>0</v>
      </c>
    </row>
    <row r="9" spans="1:15" x14ac:dyDescent="0.25">
      <c r="A9" s="20">
        <v>1986</v>
      </c>
      <c r="B9" s="25">
        <f t="shared" si="1"/>
        <v>13.528230378</v>
      </c>
      <c r="C9" s="25">
        <f t="shared" si="2"/>
        <v>11.687619398999999</v>
      </c>
      <c r="D9" s="25">
        <f t="shared" si="3"/>
        <v>38.582497565170002</v>
      </c>
      <c r="E9" s="25">
        <f t="shared" si="4"/>
        <v>0</v>
      </c>
      <c r="F9" s="25">
        <f t="shared" si="5"/>
        <v>0</v>
      </c>
      <c r="G9" s="25">
        <f t="shared" si="6"/>
        <v>0</v>
      </c>
      <c r="J9" s="29">
        <v>13528.230378</v>
      </c>
      <c r="K9" s="29">
        <v>11687.619398999999</v>
      </c>
      <c r="L9" s="29">
        <v>38582.497565170001</v>
      </c>
      <c r="M9" s="29">
        <v>0</v>
      </c>
      <c r="N9" s="29">
        <v>0</v>
      </c>
      <c r="O9" s="29">
        <v>0</v>
      </c>
    </row>
    <row r="10" spans="1:15" x14ac:dyDescent="0.25">
      <c r="A10" s="20">
        <v>1987</v>
      </c>
      <c r="B10" s="25">
        <f t="shared" si="1"/>
        <v>113.798523308</v>
      </c>
      <c r="C10" s="25">
        <f t="shared" si="2"/>
        <v>3.1033384030000004</v>
      </c>
      <c r="D10" s="25">
        <f t="shared" si="3"/>
        <v>120.03770395959999</v>
      </c>
      <c r="E10" s="25">
        <f t="shared" si="4"/>
        <v>0</v>
      </c>
      <c r="F10" s="25">
        <f t="shared" si="5"/>
        <v>0</v>
      </c>
      <c r="G10" s="25">
        <f t="shared" si="6"/>
        <v>0</v>
      </c>
      <c r="J10" s="29">
        <v>113798.523308</v>
      </c>
      <c r="K10" s="29">
        <v>3103.3384030000002</v>
      </c>
      <c r="L10" s="29">
        <v>120037.7039596</v>
      </c>
      <c r="M10" s="29">
        <v>0</v>
      </c>
      <c r="N10" s="29">
        <v>0</v>
      </c>
      <c r="O10" s="29">
        <v>0</v>
      </c>
    </row>
    <row r="11" spans="1:15" x14ac:dyDescent="0.25">
      <c r="A11" s="20">
        <v>1988</v>
      </c>
      <c r="B11" s="25">
        <f t="shared" si="1"/>
        <v>9.1326853910000008</v>
      </c>
      <c r="C11" s="25">
        <f t="shared" si="2"/>
        <v>35.687172842000003</v>
      </c>
      <c r="D11" s="25">
        <f t="shared" si="3"/>
        <v>529.27329635199999</v>
      </c>
      <c r="E11" s="25">
        <f t="shared" si="4"/>
        <v>0</v>
      </c>
      <c r="F11" s="25">
        <f t="shared" si="5"/>
        <v>0</v>
      </c>
      <c r="G11" s="25">
        <f t="shared" si="6"/>
        <v>0</v>
      </c>
      <c r="J11" s="29">
        <v>9132.6853910000009</v>
      </c>
      <c r="K11" s="29">
        <v>35687.172842</v>
      </c>
      <c r="L11" s="29">
        <v>529273.29635199998</v>
      </c>
      <c r="M11" s="29">
        <v>0</v>
      </c>
      <c r="N11" s="29">
        <v>0</v>
      </c>
      <c r="O11" s="29">
        <v>0</v>
      </c>
    </row>
    <row r="12" spans="1:15" x14ac:dyDescent="0.25">
      <c r="A12" s="20">
        <v>1989</v>
      </c>
      <c r="B12" s="25">
        <f t="shared" si="1"/>
        <v>323.027725256</v>
      </c>
      <c r="C12" s="25">
        <f t="shared" si="2"/>
        <v>7.0218543069999999</v>
      </c>
      <c r="D12" s="25">
        <f t="shared" si="3"/>
        <v>371.12230099369998</v>
      </c>
      <c r="E12" s="25">
        <f t="shared" si="4"/>
        <v>0</v>
      </c>
      <c r="F12" s="25">
        <f t="shared" si="5"/>
        <v>0</v>
      </c>
      <c r="G12" s="25">
        <f t="shared" si="6"/>
        <v>0</v>
      </c>
      <c r="J12" s="29">
        <v>323027.72525600001</v>
      </c>
      <c r="K12" s="29">
        <v>7021.8543069999996</v>
      </c>
      <c r="L12" s="29">
        <v>371122.30099369999</v>
      </c>
      <c r="M12" s="29">
        <v>0</v>
      </c>
      <c r="N12" s="29">
        <v>0</v>
      </c>
      <c r="O12" s="29">
        <v>0</v>
      </c>
    </row>
    <row r="13" spans="1:15" x14ac:dyDescent="0.25">
      <c r="A13" s="20">
        <v>1990</v>
      </c>
      <c r="B13" s="25">
        <f t="shared" si="1"/>
        <v>772.20456231599996</v>
      </c>
      <c r="C13" s="25">
        <f t="shared" si="2"/>
        <v>21.540343880000002</v>
      </c>
      <c r="D13" s="25">
        <f t="shared" si="3"/>
        <v>422.25772114149999</v>
      </c>
      <c r="E13" s="25">
        <f t="shared" si="4"/>
        <v>0</v>
      </c>
      <c r="F13" s="25">
        <f t="shared" si="5"/>
        <v>0</v>
      </c>
      <c r="G13" s="25">
        <f t="shared" si="6"/>
        <v>0</v>
      </c>
      <c r="J13" s="29">
        <v>772204.562316</v>
      </c>
      <c r="K13" s="29">
        <v>21540.34388</v>
      </c>
      <c r="L13" s="29">
        <v>422257.72114149999</v>
      </c>
      <c r="M13" s="29">
        <v>0</v>
      </c>
      <c r="N13" s="29">
        <v>0</v>
      </c>
      <c r="O13" s="29">
        <v>0</v>
      </c>
    </row>
    <row r="14" spans="1:15" x14ac:dyDescent="0.25">
      <c r="A14" s="20">
        <v>1991</v>
      </c>
      <c r="B14" s="25">
        <f t="shared" si="1"/>
        <v>1587.532275905</v>
      </c>
      <c r="C14" s="25">
        <f t="shared" si="2"/>
        <v>78.277015182999989</v>
      </c>
      <c r="D14" s="25">
        <f t="shared" si="3"/>
        <v>410.6248770418</v>
      </c>
      <c r="E14" s="25">
        <f t="shared" si="4"/>
        <v>0</v>
      </c>
      <c r="F14" s="25">
        <f t="shared" si="5"/>
        <v>0</v>
      </c>
      <c r="G14" s="25">
        <f t="shared" si="6"/>
        <v>0</v>
      </c>
      <c r="J14" s="29">
        <v>1587532.275905</v>
      </c>
      <c r="K14" s="29">
        <v>78277.015182999996</v>
      </c>
      <c r="L14" s="29">
        <v>410624.87704180001</v>
      </c>
      <c r="M14" s="29">
        <v>0</v>
      </c>
      <c r="N14" s="29">
        <v>0</v>
      </c>
      <c r="O14" s="29">
        <v>0</v>
      </c>
    </row>
    <row r="15" spans="1:15" x14ac:dyDescent="0.25">
      <c r="A15" s="20">
        <v>1992</v>
      </c>
      <c r="B15" s="25">
        <f t="shared" si="1"/>
        <v>1315.5769662359</v>
      </c>
      <c r="C15" s="25">
        <f t="shared" si="2"/>
        <v>80.073089719999999</v>
      </c>
      <c r="D15" s="25">
        <f t="shared" si="3"/>
        <v>450.63011872780004</v>
      </c>
      <c r="E15" s="25">
        <f t="shared" si="4"/>
        <v>0</v>
      </c>
      <c r="F15" s="25">
        <f t="shared" si="5"/>
        <v>0</v>
      </c>
      <c r="G15" s="25">
        <f t="shared" si="6"/>
        <v>0</v>
      </c>
      <c r="J15" s="29">
        <v>1315576.9662359001</v>
      </c>
      <c r="K15" s="29">
        <v>80073.089720000004</v>
      </c>
      <c r="L15" s="29">
        <v>450630.11872780003</v>
      </c>
      <c r="M15" s="29">
        <v>0</v>
      </c>
      <c r="N15" s="29">
        <v>0</v>
      </c>
      <c r="O15" s="29">
        <v>0</v>
      </c>
    </row>
    <row r="16" spans="1:15" x14ac:dyDescent="0.25">
      <c r="A16" s="20">
        <v>1993</v>
      </c>
      <c r="B16" s="25">
        <f t="shared" si="1"/>
        <v>1657.181794351</v>
      </c>
      <c r="C16" s="25">
        <f t="shared" si="2"/>
        <v>29.725777665000003</v>
      </c>
      <c r="D16" s="25">
        <f t="shared" si="3"/>
        <v>528.829309341</v>
      </c>
      <c r="E16" s="25">
        <f t="shared" si="4"/>
        <v>0</v>
      </c>
      <c r="F16" s="25">
        <f t="shared" si="5"/>
        <v>0</v>
      </c>
      <c r="G16" s="25">
        <f t="shared" si="6"/>
        <v>0</v>
      </c>
      <c r="J16" s="29">
        <v>1657181.7943510001</v>
      </c>
      <c r="K16" s="29">
        <v>29725.777665000001</v>
      </c>
      <c r="L16" s="29">
        <v>528829.30934100004</v>
      </c>
      <c r="M16" s="29">
        <v>0</v>
      </c>
      <c r="N16" s="29">
        <v>0</v>
      </c>
      <c r="O16" s="29">
        <v>0</v>
      </c>
    </row>
    <row r="17" spans="1:15" x14ac:dyDescent="0.25">
      <c r="A17" s="20">
        <v>1994</v>
      </c>
      <c r="B17" s="25">
        <f t="shared" si="1"/>
        <v>940.42151097800001</v>
      </c>
      <c r="C17" s="25">
        <f t="shared" si="2"/>
        <v>38.863922563000003</v>
      </c>
      <c r="D17" s="25">
        <f t="shared" si="3"/>
        <v>1213.1873940116</v>
      </c>
      <c r="E17" s="25">
        <f t="shared" si="4"/>
        <v>0</v>
      </c>
      <c r="F17" s="25">
        <f t="shared" si="5"/>
        <v>0</v>
      </c>
      <c r="G17" s="25">
        <f t="shared" si="6"/>
        <v>0</v>
      </c>
      <c r="J17" s="29">
        <v>940421.51097800001</v>
      </c>
      <c r="K17" s="29">
        <v>38863.922563</v>
      </c>
      <c r="L17" s="29">
        <v>1213187.3940115999</v>
      </c>
      <c r="M17" s="29">
        <v>0</v>
      </c>
      <c r="N17" s="29">
        <v>0</v>
      </c>
      <c r="O17" s="29">
        <v>0</v>
      </c>
    </row>
    <row r="18" spans="1:15" x14ac:dyDescent="0.25">
      <c r="A18" s="20">
        <v>1995</v>
      </c>
      <c r="B18" s="25">
        <f t="shared" si="1"/>
        <v>226.084136387</v>
      </c>
      <c r="C18" s="25">
        <f t="shared" si="2"/>
        <v>13.967462373</v>
      </c>
      <c r="D18" s="25">
        <f t="shared" si="3"/>
        <v>1942.6495934490001</v>
      </c>
      <c r="E18" s="25">
        <f t="shared" si="4"/>
        <v>0</v>
      </c>
      <c r="F18" s="25">
        <f t="shared" si="5"/>
        <v>0</v>
      </c>
      <c r="G18" s="25">
        <f t="shared" si="6"/>
        <v>0</v>
      </c>
      <c r="J18" s="29">
        <v>226084.13638700001</v>
      </c>
      <c r="K18" s="29">
        <v>13967.462373</v>
      </c>
      <c r="L18" s="29">
        <v>1942649.593449</v>
      </c>
      <c r="M18" s="29">
        <v>0</v>
      </c>
      <c r="N18" s="29">
        <v>0</v>
      </c>
      <c r="O18" s="29">
        <v>0</v>
      </c>
    </row>
    <row r="19" spans="1:15" x14ac:dyDescent="0.25">
      <c r="A19" s="20">
        <v>1996</v>
      </c>
      <c r="B19" s="25">
        <f t="shared" si="1"/>
        <v>1014.854174671</v>
      </c>
      <c r="C19" s="25">
        <f t="shared" si="2"/>
        <v>35.811091816999998</v>
      </c>
      <c r="D19" s="25">
        <f t="shared" si="3"/>
        <v>413.05778799799998</v>
      </c>
      <c r="E19" s="25">
        <f t="shared" si="4"/>
        <v>0</v>
      </c>
      <c r="F19" s="25">
        <f t="shared" si="5"/>
        <v>0</v>
      </c>
      <c r="G19" s="25">
        <f t="shared" si="6"/>
        <v>0</v>
      </c>
      <c r="J19" s="29">
        <v>1014854.174671</v>
      </c>
      <c r="K19" s="29">
        <v>35811.091817</v>
      </c>
      <c r="L19" s="29">
        <v>413057.78799799999</v>
      </c>
      <c r="M19" s="29">
        <v>0</v>
      </c>
      <c r="N19" s="29">
        <v>0</v>
      </c>
      <c r="O19" s="29">
        <v>0</v>
      </c>
    </row>
    <row r="20" spans="1:15" x14ac:dyDescent="0.25">
      <c r="A20" s="20">
        <v>1997</v>
      </c>
      <c r="B20" s="25">
        <f t="shared" si="1"/>
        <v>2024.06523108141</v>
      </c>
      <c r="C20" s="25">
        <f t="shared" si="2"/>
        <v>25.990345010000002</v>
      </c>
      <c r="D20" s="25">
        <f t="shared" si="3"/>
        <v>482.62717258204799</v>
      </c>
      <c r="E20" s="25">
        <f t="shared" si="4"/>
        <v>243.96684921459001</v>
      </c>
      <c r="F20" s="25">
        <f t="shared" si="5"/>
        <v>0</v>
      </c>
      <c r="G20" s="25">
        <f t="shared" si="6"/>
        <v>5.8028557988524598</v>
      </c>
      <c r="J20" s="29">
        <v>2024065.2310814101</v>
      </c>
      <c r="K20" s="29">
        <v>25990.345010000001</v>
      </c>
      <c r="L20" s="29">
        <v>482627.17258204799</v>
      </c>
      <c r="M20" s="29">
        <v>243966.84921459001</v>
      </c>
      <c r="N20" s="29">
        <v>0</v>
      </c>
      <c r="O20" s="29">
        <v>5802.8557988524599</v>
      </c>
    </row>
    <row r="21" spans="1:15" x14ac:dyDescent="0.25">
      <c r="A21" s="20">
        <v>1998</v>
      </c>
      <c r="B21" s="25">
        <f t="shared" si="1"/>
        <v>831.317522212016</v>
      </c>
      <c r="C21" s="25">
        <f t="shared" si="2"/>
        <v>12.660448259999999</v>
      </c>
      <c r="D21" s="25">
        <f t="shared" si="3"/>
        <v>739.97543816924599</v>
      </c>
      <c r="E21" s="25">
        <f t="shared" si="4"/>
        <v>281.52399461498402</v>
      </c>
      <c r="F21" s="25">
        <f t="shared" si="5"/>
        <v>52.944614800000004</v>
      </c>
      <c r="G21" s="25">
        <f t="shared" si="6"/>
        <v>51.692861843754102</v>
      </c>
      <c r="J21" s="29">
        <v>831317.52221201605</v>
      </c>
      <c r="K21" s="29">
        <v>12660.448259999999</v>
      </c>
      <c r="L21" s="29">
        <v>739975.43816924596</v>
      </c>
      <c r="M21" s="29">
        <v>281523.99461498403</v>
      </c>
      <c r="N21" s="29">
        <v>52944.614800000003</v>
      </c>
      <c r="O21" s="29">
        <v>51692.861843754101</v>
      </c>
    </row>
    <row r="22" spans="1:15" x14ac:dyDescent="0.25">
      <c r="A22" s="20">
        <v>1999</v>
      </c>
      <c r="B22" s="25">
        <f t="shared" si="1"/>
        <v>2312.3497023554996</v>
      </c>
      <c r="C22" s="25">
        <f t="shared" si="2"/>
        <v>26.439856860999999</v>
      </c>
      <c r="D22" s="25">
        <f t="shared" si="3"/>
        <v>2006.8948918999001</v>
      </c>
      <c r="E22" s="25">
        <f t="shared" si="4"/>
        <v>371.64035349599999</v>
      </c>
      <c r="F22" s="25">
        <f t="shared" si="5"/>
        <v>23.419044612999997</v>
      </c>
      <c r="G22" s="25">
        <f t="shared" si="6"/>
        <v>30.495827712999997</v>
      </c>
      <c r="J22" s="29">
        <v>2312349.7023554998</v>
      </c>
      <c r="K22" s="29">
        <v>26439.856861</v>
      </c>
      <c r="L22" s="29">
        <v>2006894.8918999</v>
      </c>
      <c r="M22" s="29">
        <v>371640.353496</v>
      </c>
      <c r="N22" s="29">
        <v>23419.044612999998</v>
      </c>
      <c r="O22" s="29">
        <v>30495.827712999999</v>
      </c>
    </row>
    <row r="23" spans="1:15" x14ac:dyDescent="0.25">
      <c r="A23" s="20">
        <v>2000</v>
      </c>
      <c r="B23" s="25">
        <f t="shared" si="1"/>
        <v>1316.5880189290001</v>
      </c>
      <c r="C23" s="25">
        <f t="shared" si="2"/>
        <v>66.168580293999995</v>
      </c>
      <c r="D23" s="25">
        <f t="shared" si="3"/>
        <v>547.25727046599991</v>
      </c>
      <c r="E23" s="25">
        <f t="shared" si="4"/>
        <v>1245.75768447</v>
      </c>
      <c r="F23" s="25">
        <f t="shared" si="5"/>
        <v>1.5556705750000002</v>
      </c>
      <c r="G23" s="25">
        <f t="shared" si="6"/>
        <v>178.70691562900001</v>
      </c>
      <c r="J23" s="29">
        <v>1316588.018929</v>
      </c>
      <c r="K23" s="29">
        <v>66168.580293999999</v>
      </c>
      <c r="L23" s="29">
        <v>547257.27046599996</v>
      </c>
      <c r="M23" s="29">
        <v>1245757.68447</v>
      </c>
      <c r="N23" s="29">
        <v>1555.6705750000001</v>
      </c>
      <c r="O23" s="29">
        <v>178706.915629</v>
      </c>
    </row>
    <row r="24" spans="1:15" x14ac:dyDescent="0.25">
      <c r="A24" s="20">
        <v>2001</v>
      </c>
      <c r="B24" s="25">
        <f t="shared" si="1"/>
        <v>1673.859228135</v>
      </c>
      <c r="C24" s="25">
        <f t="shared" si="2"/>
        <v>5.7293384990000007</v>
      </c>
      <c r="D24" s="25">
        <f t="shared" si="3"/>
        <v>458.86944336600004</v>
      </c>
      <c r="E24" s="25">
        <f t="shared" si="4"/>
        <v>2698.8978066049999</v>
      </c>
      <c r="F24" s="25">
        <f t="shared" si="5"/>
        <v>0</v>
      </c>
      <c r="G24" s="25">
        <f t="shared" si="6"/>
        <v>55.734945357999997</v>
      </c>
      <c r="J24" s="29">
        <v>1673859.228135</v>
      </c>
      <c r="K24" s="29">
        <v>5729.3384990000004</v>
      </c>
      <c r="L24" s="29">
        <v>458869.44336600002</v>
      </c>
      <c r="M24" s="29">
        <v>2698897.806605</v>
      </c>
      <c r="N24" s="29">
        <v>0</v>
      </c>
      <c r="O24" s="29">
        <v>55734.945357999997</v>
      </c>
    </row>
    <row r="25" spans="1:15" x14ac:dyDescent="0.25">
      <c r="A25" s="20">
        <v>2002</v>
      </c>
      <c r="B25" s="25">
        <f t="shared" si="1"/>
        <v>3289.215515499</v>
      </c>
      <c r="C25" s="25">
        <f t="shared" si="2"/>
        <v>6.873986962</v>
      </c>
      <c r="D25" s="25">
        <f t="shared" si="3"/>
        <v>723.42941315120004</v>
      </c>
      <c r="E25" s="25">
        <f t="shared" si="4"/>
        <v>3136.6508393353001</v>
      </c>
      <c r="F25" s="25">
        <f t="shared" si="5"/>
        <v>0</v>
      </c>
      <c r="G25" s="25">
        <f t="shared" si="6"/>
        <v>64.181704370000006</v>
      </c>
      <c r="J25" s="29">
        <v>3289215.515499</v>
      </c>
      <c r="K25" s="29">
        <v>6873.9869619999999</v>
      </c>
      <c r="L25" s="29">
        <v>723429.41315120005</v>
      </c>
      <c r="M25" s="29">
        <v>3136650.8393353</v>
      </c>
      <c r="N25" s="29">
        <v>0</v>
      </c>
      <c r="O25" s="29">
        <v>64181.704369999999</v>
      </c>
    </row>
    <row r="26" spans="1:15" x14ac:dyDescent="0.25">
      <c r="A26" s="20">
        <v>2003</v>
      </c>
      <c r="B26" s="25">
        <f t="shared" si="1"/>
        <v>2425.0886321450002</v>
      </c>
      <c r="C26" s="25">
        <f t="shared" si="2"/>
        <v>2.0690291059999999</v>
      </c>
      <c r="D26" s="25">
        <f t="shared" si="3"/>
        <v>1413.7215082600001</v>
      </c>
      <c r="E26" s="25">
        <f t="shared" si="4"/>
        <v>1924.069362723</v>
      </c>
      <c r="F26" s="25">
        <f t="shared" si="5"/>
        <v>2.9198152679999998</v>
      </c>
      <c r="G26" s="25">
        <f t="shared" si="6"/>
        <v>338.45977779999998</v>
      </c>
      <c r="J26" s="29">
        <v>2425088.6321450002</v>
      </c>
      <c r="K26" s="29">
        <v>2069.029106</v>
      </c>
      <c r="L26" s="29">
        <v>1413721.50826</v>
      </c>
      <c r="M26" s="29">
        <v>1924069.3627230001</v>
      </c>
      <c r="N26" s="29">
        <v>2919.8152679999998</v>
      </c>
      <c r="O26" s="29">
        <v>338459.77779999998</v>
      </c>
    </row>
    <row r="27" spans="1:15" x14ac:dyDescent="0.25">
      <c r="A27" s="20">
        <v>2004</v>
      </c>
      <c r="B27" s="25">
        <f t="shared" si="1"/>
        <v>3415.2058233066</v>
      </c>
      <c r="C27" s="25">
        <f t="shared" si="2"/>
        <v>25.300999794999999</v>
      </c>
      <c r="D27" s="25">
        <f t="shared" si="3"/>
        <v>2967.126665412</v>
      </c>
      <c r="E27" s="25">
        <f t="shared" si="4"/>
        <v>1089.8487013566998</v>
      </c>
      <c r="F27" s="25">
        <f t="shared" si="5"/>
        <v>67.293033379999997</v>
      </c>
      <c r="G27" s="25">
        <f t="shared" si="6"/>
        <v>219.80202366499998</v>
      </c>
      <c r="J27" s="29">
        <v>3415205.8233066001</v>
      </c>
      <c r="K27" s="29">
        <v>25300.999795</v>
      </c>
      <c r="L27" s="29">
        <v>2967126.6654119999</v>
      </c>
      <c r="M27" s="29">
        <v>1089848.7013566999</v>
      </c>
      <c r="N27" s="29">
        <v>67293.033379999993</v>
      </c>
      <c r="O27" s="29">
        <v>219802.02366499999</v>
      </c>
    </row>
    <row r="28" spans="1:15" x14ac:dyDescent="0.25">
      <c r="A28" s="20">
        <v>2005</v>
      </c>
      <c r="B28" s="25">
        <f t="shared" si="1"/>
        <v>2388.4894178692002</v>
      </c>
      <c r="C28" s="25">
        <f t="shared" si="2"/>
        <v>92.921498528000001</v>
      </c>
      <c r="D28" s="25">
        <f t="shared" si="3"/>
        <v>1880.348873615</v>
      </c>
      <c r="E28" s="25">
        <f t="shared" si="4"/>
        <v>1639.5652438729999</v>
      </c>
      <c r="F28" s="25">
        <f t="shared" si="5"/>
        <v>36.258159211999995</v>
      </c>
      <c r="G28" s="25">
        <f t="shared" si="6"/>
        <v>144.17732927099999</v>
      </c>
      <c r="J28" s="29">
        <v>2388489.4178692</v>
      </c>
      <c r="K28" s="29">
        <v>92921.498527999996</v>
      </c>
      <c r="L28" s="29">
        <v>1880348.8736149999</v>
      </c>
      <c r="M28" s="29">
        <v>1639565.2438729999</v>
      </c>
      <c r="N28" s="29">
        <v>36258.159211999999</v>
      </c>
      <c r="O28" s="29">
        <v>144177.329271</v>
      </c>
    </row>
    <row r="29" spans="1:15" x14ac:dyDescent="0.25">
      <c r="A29" s="20">
        <v>2006</v>
      </c>
      <c r="B29" s="25">
        <f t="shared" si="1"/>
        <v>2892.9322602285997</v>
      </c>
      <c r="C29" s="25">
        <f t="shared" si="2"/>
        <v>30.938324953999999</v>
      </c>
      <c r="D29" s="25">
        <f t="shared" si="3"/>
        <v>2060.1517008159999</v>
      </c>
      <c r="E29" s="25">
        <f t="shared" si="4"/>
        <v>1280.1770242339999</v>
      </c>
      <c r="F29" s="25">
        <f t="shared" si="5"/>
        <v>24.37812182</v>
      </c>
      <c r="G29" s="25">
        <f t="shared" si="6"/>
        <v>180.231054379</v>
      </c>
      <c r="J29" s="29">
        <v>2892932.2602285999</v>
      </c>
      <c r="K29" s="29">
        <v>30938.324954</v>
      </c>
      <c r="L29" s="29">
        <v>2060151.7008160001</v>
      </c>
      <c r="M29" s="29">
        <v>1280177.0242339999</v>
      </c>
      <c r="N29" s="29">
        <v>24378.12182</v>
      </c>
      <c r="O29" s="29">
        <v>180231.05437900001</v>
      </c>
    </row>
    <row r="30" spans="1:15" x14ac:dyDescent="0.25">
      <c r="A30" s="20">
        <v>2007</v>
      </c>
      <c r="B30" s="25">
        <f t="shared" si="1"/>
        <v>4146.9427025209998</v>
      </c>
      <c r="C30" s="25">
        <f t="shared" si="2"/>
        <v>43.270465016200006</v>
      </c>
      <c r="D30" s="25">
        <f t="shared" si="3"/>
        <v>916.91004860299995</v>
      </c>
      <c r="E30" s="25">
        <f t="shared" si="4"/>
        <v>1549.0331449400001</v>
      </c>
      <c r="F30" s="25">
        <f t="shared" si="5"/>
        <v>0</v>
      </c>
      <c r="G30" s="25">
        <f t="shared" si="6"/>
        <v>153.301627102</v>
      </c>
      <c r="J30" s="29">
        <v>4146942.7025210001</v>
      </c>
      <c r="K30" s="29">
        <v>43270.465016200003</v>
      </c>
      <c r="L30" s="29">
        <v>916910.048603</v>
      </c>
      <c r="M30" s="29">
        <v>1549033.14494</v>
      </c>
      <c r="N30" s="29">
        <v>0</v>
      </c>
      <c r="O30" s="29">
        <v>153301.627102</v>
      </c>
    </row>
    <row r="31" spans="1:15" x14ac:dyDescent="0.25">
      <c r="A31" s="20">
        <v>2008</v>
      </c>
      <c r="B31" s="25">
        <f t="shared" si="1"/>
        <v>929.74968239436907</v>
      </c>
      <c r="C31" s="25">
        <f t="shared" si="2"/>
        <v>4.0810007491129001</v>
      </c>
      <c r="D31" s="25">
        <f t="shared" si="3"/>
        <v>1193.0481021501998</v>
      </c>
      <c r="E31" s="25">
        <f t="shared" si="4"/>
        <v>3426.3824601046299</v>
      </c>
      <c r="F31" s="25">
        <f t="shared" si="5"/>
        <v>36.400045538887099</v>
      </c>
      <c r="G31" s="25">
        <f t="shared" si="6"/>
        <v>414.57048753129902</v>
      </c>
      <c r="J31" s="29">
        <v>929749.68239436904</v>
      </c>
      <c r="K31" s="29">
        <v>4081.0007491128999</v>
      </c>
      <c r="L31" s="29">
        <v>1193048.1021501999</v>
      </c>
      <c r="M31" s="29">
        <v>3426382.4601046299</v>
      </c>
      <c r="N31" s="29">
        <v>36400.045538887098</v>
      </c>
      <c r="O31" s="29">
        <v>414570.487531299</v>
      </c>
    </row>
    <row r="32" spans="1:15" x14ac:dyDescent="0.25">
      <c r="A32" s="20">
        <v>2009</v>
      </c>
      <c r="B32" s="25">
        <f t="shared" si="1"/>
        <v>1497.49706849726</v>
      </c>
      <c r="C32" s="25">
        <f t="shared" si="2"/>
        <v>51.470648346381502</v>
      </c>
      <c r="D32" s="25">
        <f t="shared" si="3"/>
        <v>795.67035172896101</v>
      </c>
      <c r="E32" s="25">
        <f t="shared" si="4"/>
        <v>2339.13096935974</v>
      </c>
      <c r="F32" s="25">
        <f t="shared" si="5"/>
        <v>51.364279360618504</v>
      </c>
      <c r="G32" s="25">
        <f t="shared" si="6"/>
        <v>329.75380156703898</v>
      </c>
      <c r="J32" s="29">
        <v>1497497.0684972601</v>
      </c>
      <c r="K32" s="29">
        <v>51470.648346381502</v>
      </c>
      <c r="L32" s="29">
        <v>795670.35172896099</v>
      </c>
      <c r="M32" s="29">
        <v>2339130.9693597401</v>
      </c>
      <c r="N32" s="29">
        <v>51364.279360618501</v>
      </c>
      <c r="O32" s="29">
        <v>329753.80156703899</v>
      </c>
    </row>
    <row r="33" spans="1:15" x14ac:dyDescent="0.25">
      <c r="A33" s="20">
        <v>2010</v>
      </c>
      <c r="B33" s="25">
        <f t="shared" si="1"/>
        <v>1024.4788851769802</v>
      </c>
      <c r="C33" s="25">
        <f t="shared" si="2"/>
        <v>24.247019619033299</v>
      </c>
      <c r="D33" s="25">
        <f t="shared" si="3"/>
        <v>721.04644373843405</v>
      </c>
      <c r="E33" s="25">
        <f t="shared" si="4"/>
        <v>3401.4315359402203</v>
      </c>
      <c r="F33" s="25">
        <f t="shared" si="5"/>
        <v>105.22075714076701</v>
      </c>
      <c r="G33" s="25">
        <f t="shared" si="6"/>
        <v>331.82277119156601</v>
      </c>
      <c r="J33" s="29">
        <v>1024478.8851769801</v>
      </c>
      <c r="K33" s="29">
        <v>24247.019619033301</v>
      </c>
      <c r="L33" s="29">
        <v>721046.443738434</v>
      </c>
      <c r="M33" s="29">
        <v>3401431.5359402201</v>
      </c>
      <c r="N33" s="29">
        <v>105220.757140767</v>
      </c>
      <c r="O33" s="29">
        <v>331822.77119156602</v>
      </c>
    </row>
    <row r="34" spans="1:15" x14ac:dyDescent="0.25">
      <c r="A34" s="20">
        <v>2011</v>
      </c>
      <c r="B34" s="25">
        <f t="shared" si="1"/>
        <v>881.73285180845903</v>
      </c>
      <c r="C34" s="25">
        <f t="shared" si="2"/>
        <v>8.0135497884193505</v>
      </c>
      <c r="D34" s="25">
        <f t="shared" si="3"/>
        <v>900.65042686117897</v>
      </c>
      <c r="E34" s="25">
        <f t="shared" si="4"/>
        <v>2847.7826974545401</v>
      </c>
      <c r="F34" s="25">
        <f t="shared" si="5"/>
        <v>1492.56476275058</v>
      </c>
      <c r="G34" s="25">
        <f t="shared" si="6"/>
        <v>434.58387138482101</v>
      </c>
      <c r="J34" s="29">
        <v>881732.85180845903</v>
      </c>
      <c r="K34" s="29">
        <v>8013.5497884193501</v>
      </c>
      <c r="L34" s="29">
        <v>900650.42686117894</v>
      </c>
      <c r="M34" s="29">
        <v>2847782.6974545401</v>
      </c>
      <c r="N34" s="29">
        <v>1492564.76275058</v>
      </c>
      <c r="O34" s="29">
        <v>434583.87138482102</v>
      </c>
    </row>
    <row r="35" spans="1:15" x14ac:dyDescent="0.25">
      <c r="A35" s="20">
        <v>2012</v>
      </c>
      <c r="B35" s="25">
        <f t="shared" si="1"/>
        <v>684.46560184030091</v>
      </c>
      <c r="C35" s="25">
        <f t="shared" si="2"/>
        <v>3.6873113909677397</v>
      </c>
      <c r="D35" s="25">
        <f t="shared" si="3"/>
        <v>459.84948837181798</v>
      </c>
      <c r="E35" s="25">
        <f t="shared" si="4"/>
        <v>3286.8459111976999</v>
      </c>
      <c r="F35" s="25">
        <f t="shared" si="5"/>
        <v>10.601020249032301</v>
      </c>
      <c r="G35" s="25">
        <f t="shared" si="6"/>
        <v>230.12625244658199</v>
      </c>
      <c r="J35" s="29">
        <v>684465.60184030095</v>
      </c>
      <c r="K35" s="29">
        <v>3687.31139096774</v>
      </c>
      <c r="L35" s="29">
        <v>459849.48837181798</v>
      </c>
      <c r="M35" s="29">
        <v>3286845.9111977001</v>
      </c>
      <c r="N35" s="29">
        <v>10601.020249032301</v>
      </c>
      <c r="O35" s="29">
        <v>230126.25244658199</v>
      </c>
    </row>
    <row r="36" spans="1:15" x14ac:dyDescent="0.25">
      <c r="A36" s="20">
        <v>2013</v>
      </c>
      <c r="B36" s="25">
        <f t="shared" si="1"/>
        <v>770.84394638655692</v>
      </c>
      <c r="C36" s="25">
        <f t="shared" si="2"/>
        <v>3.0256985052459</v>
      </c>
      <c r="D36" s="25">
        <f t="shared" si="3"/>
        <v>297.26752062688502</v>
      </c>
      <c r="E36" s="25">
        <f t="shared" si="4"/>
        <v>1514.1318684564401</v>
      </c>
      <c r="F36" s="25">
        <f t="shared" si="5"/>
        <v>5.4901978640541005</v>
      </c>
      <c r="G36" s="25">
        <f t="shared" si="6"/>
        <v>545.27221833311501</v>
      </c>
      <c r="J36" s="29">
        <v>770843.94638655696</v>
      </c>
      <c r="K36" s="29">
        <v>3025.6985052458999</v>
      </c>
      <c r="L36" s="29">
        <v>297267.520626885</v>
      </c>
      <c r="M36" s="29">
        <v>1514131.86845644</v>
      </c>
      <c r="N36" s="29">
        <v>5490.1978640541001</v>
      </c>
      <c r="O36" s="29">
        <v>545272.21833311499</v>
      </c>
    </row>
    <row r="37" spans="1:15" x14ac:dyDescent="0.25">
      <c r="A37" s="20">
        <v>2014</v>
      </c>
      <c r="B37" s="25">
        <f t="shared" si="1"/>
        <v>120.990231462689</v>
      </c>
      <c r="C37" s="25">
        <f t="shared" si="2"/>
        <v>6.5040104345901604</v>
      </c>
      <c r="D37" s="25">
        <f t="shared" si="3"/>
        <v>13.251268046065599</v>
      </c>
      <c r="E37" s="25">
        <f t="shared" si="4"/>
        <v>1816.16737533131</v>
      </c>
      <c r="F37" s="25">
        <f t="shared" si="5"/>
        <v>42.881322664409801</v>
      </c>
      <c r="G37" s="25">
        <f t="shared" si="6"/>
        <v>87.796671923934397</v>
      </c>
      <c r="J37" s="29">
        <v>120990.231462689</v>
      </c>
      <c r="K37" s="29">
        <v>6504.01043459016</v>
      </c>
      <c r="L37" s="29">
        <v>13251.268046065599</v>
      </c>
      <c r="M37" s="29">
        <v>1816167.3753313101</v>
      </c>
      <c r="N37" s="29">
        <v>42881.322664409803</v>
      </c>
      <c r="O37" s="29">
        <v>87796.671923934395</v>
      </c>
    </row>
    <row r="38" spans="1:15" x14ac:dyDescent="0.25">
      <c r="A38" s="20">
        <v>2015</v>
      </c>
      <c r="B38" s="25">
        <f t="shared" si="1"/>
        <v>226.23873704590201</v>
      </c>
      <c r="C38" s="25">
        <f t="shared" si="2"/>
        <v>1.2651994786885199</v>
      </c>
      <c r="D38" s="25">
        <f t="shared" si="3"/>
        <v>31.543622573770499</v>
      </c>
      <c r="E38" s="25">
        <f t="shared" si="4"/>
        <v>1675.0079568371</v>
      </c>
      <c r="F38" s="25">
        <f t="shared" si="5"/>
        <v>22.735994142411499</v>
      </c>
      <c r="G38" s="25">
        <f t="shared" si="6"/>
        <v>206.91229065022998</v>
      </c>
      <c r="J38" s="29">
        <v>226238.737045902</v>
      </c>
      <c r="K38" s="29">
        <v>1265.19947868852</v>
      </c>
      <c r="L38" s="29">
        <v>31543.622573770499</v>
      </c>
      <c r="M38" s="29">
        <v>1675007.9568371</v>
      </c>
      <c r="N38" s="29">
        <v>22735.994142411499</v>
      </c>
      <c r="O38" s="29">
        <v>206912.29065022999</v>
      </c>
    </row>
    <row r="39" spans="1:15" ht="16.5" thickBot="1" x14ac:dyDescent="0.3">
      <c r="A39" s="22">
        <v>2016</v>
      </c>
      <c r="B39" s="27">
        <f t="shared" si="1"/>
        <v>329.84142192442602</v>
      </c>
      <c r="C39" s="27">
        <f t="shared" si="2"/>
        <v>8.5998160131147507</v>
      </c>
      <c r="D39" s="27">
        <f t="shared" si="3"/>
        <v>6.0698553732786902</v>
      </c>
      <c r="E39" s="27">
        <f t="shared" si="4"/>
        <v>3280.1305418695702</v>
      </c>
      <c r="F39" s="27">
        <f t="shared" si="5"/>
        <v>672.26754663688507</v>
      </c>
      <c r="G39" s="27">
        <f t="shared" si="6"/>
        <v>30.167611579721299</v>
      </c>
      <c r="J39" s="30">
        <v>329841.42192442599</v>
      </c>
      <c r="K39" s="30">
        <v>8599.8160131147506</v>
      </c>
      <c r="L39" s="30">
        <v>6069.8553732786904</v>
      </c>
      <c r="M39" s="30">
        <v>3280130.54186957</v>
      </c>
      <c r="N39" s="30">
        <v>672267.54663688503</v>
      </c>
      <c r="O39" s="30">
        <v>30167.611579721299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sqref="A1:G10"/>
    </sheetView>
  </sheetViews>
  <sheetFormatPr defaultColWidth="8.7109375" defaultRowHeight="15.75" x14ac:dyDescent="0.25"/>
  <cols>
    <col min="1" max="1" width="8.85546875" style="1" bestFit="1" customWidth="1"/>
    <col min="2" max="2" width="12.5703125" style="1" bestFit="1" customWidth="1"/>
    <col min="3" max="4" width="11.140625" style="1" bestFit="1" customWidth="1"/>
    <col min="5" max="5" width="12.5703125" style="1" bestFit="1" customWidth="1"/>
    <col min="6" max="6" width="9.140625" style="1" bestFit="1" customWidth="1"/>
    <col min="7" max="7" width="11.140625" style="1" bestFit="1" customWidth="1"/>
    <col min="8" max="9" width="8.7109375" style="1"/>
    <col min="10" max="10" width="13.5703125" style="1" bestFit="1" customWidth="1"/>
    <col min="11" max="12" width="11.85546875" style="1" bestFit="1" customWidth="1"/>
    <col min="13" max="13" width="13.5703125" style="1" bestFit="1" customWidth="1"/>
    <col min="14" max="14" width="9.7109375" style="1" bestFit="1" customWidth="1"/>
    <col min="15" max="15" width="11.85546875" style="1" bestFit="1" customWidth="1"/>
    <col min="16" max="16384" width="8.7109375" style="1"/>
  </cols>
  <sheetData>
    <row r="1" spans="1:15" ht="46.5" customHeight="1" thickBot="1" x14ac:dyDescent="0.3">
      <c r="A1" s="35" t="s">
        <v>30</v>
      </c>
      <c r="B1" s="35"/>
      <c r="C1" s="35"/>
      <c r="D1" s="35"/>
      <c r="E1" s="35"/>
      <c r="F1" s="35"/>
      <c r="G1" s="35"/>
    </row>
    <row r="2" spans="1:15" x14ac:dyDescent="0.25">
      <c r="A2" s="24"/>
      <c r="B2" s="36" t="s">
        <v>23</v>
      </c>
      <c r="C2" s="36"/>
      <c r="D2" s="36"/>
      <c r="E2" s="36" t="s">
        <v>24</v>
      </c>
      <c r="F2" s="36"/>
      <c r="G2" s="36"/>
    </row>
    <row r="3" spans="1:15" ht="16.5" thickBot="1" x14ac:dyDescent="0.3">
      <c r="A3" s="18" t="s">
        <v>0</v>
      </c>
      <c r="B3" s="19" t="s">
        <v>25</v>
      </c>
      <c r="C3" s="19" t="s">
        <v>26</v>
      </c>
      <c r="D3" s="19" t="s">
        <v>27</v>
      </c>
      <c r="E3" s="19" t="s">
        <v>25</v>
      </c>
      <c r="F3" s="19" t="s">
        <v>26</v>
      </c>
      <c r="G3" s="19" t="s">
        <v>27</v>
      </c>
    </row>
    <row r="4" spans="1:15" x14ac:dyDescent="0.25">
      <c r="A4" s="20">
        <v>2013</v>
      </c>
      <c r="B4" s="25">
        <f>J4/1000</f>
        <v>870.27184526370399</v>
      </c>
      <c r="C4" s="25">
        <f t="shared" ref="C4:G4" si="0">K4/1000</f>
        <v>991.40614073673908</v>
      </c>
      <c r="D4" s="25">
        <f t="shared" si="0"/>
        <v>0</v>
      </c>
      <c r="E4" s="25">
        <f t="shared" si="0"/>
        <v>1716.1420488648</v>
      </c>
      <c r="F4" s="25">
        <f t="shared" si="0"/>
        <v>2.2975252463606597</v>
      </c>
      <c r="G4" s="25">
        <f t="shared" si="0"/>
        <v>0</v>
      </c>
      <c r="J4" s="26">
        <v>870271.84526370396</v>
      </c>
      <c r="K4" s="26">
        <v>991406.14073673903</v>
      </c>
      <c r="L4" s="26">
        <v>0</v>
      </c>
      <c r="M4" s="26">
        <v>1716142.0488648</v>
      </c>
      <c r="N4" s="26">
        <v>2297.5252463606598</v>
      </c>
      <c r="O4" s="26">
        <v>0</v>
      </c>
    </row>
    <row r="5" spans="1:15" x14ac:dyDescent="0.25">
      <c r="A5" s="20">
        <v>2014</v>
      </c>
      <c r="B5" s="25">
        <f t="shared" ref="B5:B10" si="1">J5/1000</f>
        <v>332.38349656518602</v>
      </c>
      <c r="C5" s="25">
        <f t="shared" ref="C5:C10" si="2">K5/1000</f>
        <v>524.33714262000001</v>
      </c>
      <c r="D5" s="25">
        <f t="shared" ref="D5:D10" si="3">L5/1000</f>
        <v>0</v>
      </c>
      <c r="E5" s="25">
        <f t="shared" ref="E5:E10" si="4">M5/1000</f>
        <v>1595.45300303971</v>
      </c>
      <c r="F5" s="25">
        <f t="shared" ref="F5:F10" si="5">N5/1000</f>
        <v>0</v>
      </c>
      <c r="G5" s="25">
        <f t="shared" ref="G5:G10" si="6">O5/1000</f>
        <v>0</v>
      </c>
      <c r="J5" s="26">
        <v>332383.49656518601</v>
      </c>
      <c r="K5" s="26">
        <v>524337.14262000006</v>
      </c>
      <c r="L5" s="26">
        <v>0</v>
      </c>
      <c r="M5" s="26">
        <v>1595453.00303971</v>
      </c>
      <c r="N5" s="26">
        <v>0</v>
      </c>
      <c r="O5" s="26">
        <v>0</v>
      </c>
    </row>
    <row r="6" spans="1:15" x14ac:dyDescent="0.25">
      <c r="A6" s="20">
        <v>2015</v>
      </c>
      <c r="B6" s="25">
        <f t="shared" si="1"/>
        <v>351.05802812252199</v>
      </c>
      <c r="C6" s="25">
        <f t="shared" si="2"/>
        <v>514.67608337199999</v>
      </c>
      <c r="D6" s="25">
        <f t="shared" si="3"/>
        <v>0</v>
      </c>
      <c r="E6" s="25">
        <f t="shared" si="4"/>
        <v>905.45803322487802</v>
      </c>
      <c r="F6" s="25">
        <f t="shared" si="5"/>
        <v>0</v>
      </c>
      <c r="G6" s="25">
        <f t="shared" si="6"/>
        <v>0</v>
      </c>
      <c r="J6" s="26">
        <v>351058.028122522</v>
      </c>
      <c r="K6" s="26">
        <v>514676.08337200002</v>
      </c>
      <c r="L6" s="26">
        <v>0</v>
      </c>
      <c r="M6" s="26">
        <v>905458.03322487802</v>
      </c>
      <c r="N6" s="26">
        <v>0</v>
      </c>
      <c r="O6" s="26">
        <v>0</v>
      </c>
    </row>
    <row r="7" spans="1:15" x14ac:dyDescent="0.25">
      <c r="A7" s="20">
        <v>2016</v>
      </c>
      <c r="B7" s="25">
        <f t="shared" si="1"/>
        <v>633.78043765761504</v>
      </c>
      <c r="C7" s="25">
        <f t="shared" si="2"/>
        <v>82.619294603500009</v>
      </c>
      <c r="D7" s="25">
        <f t="shared" si="3"/>
        <v>15.0411339604447</v>
      </c>
      <c r="E7" s="25">
        <f t="shared" si="4"/>
        <v>1238.8427425913899</v>
      </c>
      <c r="F7" s="25">
        <f t="shared" si="5"/>
        <v>0</v>
      </c>
      <c r="G7" s="25">
        <f t="shared" si="6"/>
        <v>12.2522414605553</v>
      </c>
      <c r="J7" s="26">
        <v>633780.43765761505</v>
      </c>
      <c r="K7" s="26">
        <v>82619.294603500006</v>
      </c>
      <c r="L7" s="26">
        <v>15041.1339604447</v>
      </c>
      <c r="M7" s="26">
        <v>1238842.7425913899</v>
      </c>
      <c r="N7" s="26">
        <v>0</v>
      </c>
      <c r="O7" s="26">
        <v>12252.2414605553</v>
      </c>
    </row>
    <row r="8" spans="1:15" x14ac:dyDescent="0.25">
      <c r="A8" s="20">
        <v>2017</v>
      </c>
      <c r="B8" s="25">
        <f t="shared" si="1"/>
        <v>2727.0215830176498</v>
      </c>
      <c r="C8" s="25">
        <f t="shared" si="2"/>
        <v>320.399519231</v>
      </c>
      <c r="D8" s="25">
        <f t="shared" si="3"/>
        <v>61.761143726747804</v>
      </c>
      <c r="E8" s="25">
        <f t="shared" si="4"/>
        <v>5539.6127734143502</v>
      </c>
      <c r="F8" s="25">
        <f t="shared" si="5"/>
        <v>0</v>
      </c>
      <c r="G8" s="25">
        <f t="shared" si="6"/>
        <v>198.96566949825203</v>
      </c>
      <c r="J8" s="26">
        <v>2727021.5830176501</v>
      </c>
      <c r="K8" s="26">
        <v>320399.51923099998</v>
      </c>
      <c r="L8" s="26">
        <v>61761.143726747803</v>
      </c>
      <c r="M8" s="26">
        <v>5539612.7734143501</v>
      </c>
      <c r="N8" s="26">
        <v>0</v>
      </c>
      <c r="O8" s="26">
        <v>198965.66949825201</v>
      </c>
    </row>
    <row r="9" spans="1:15" x14ac:dyDescent="0.25">
      <c r="A9" s="20">
        <v>2018</v>
      </c>
      <c r="B9" s="25">
        <f t="shared" si="1"/>
        <v>1052.63848666423</v>
      </c>
      <c r="C9" s="25">
        <f t="shared" si="2"/>
        <v>380.82098983309999</v>
      </c>
      <c r="D9" s="25">
        <f t="shared" si="3"/>
        <v>123.726656308302</v>
      </c>
      <c r="E9" s="25">
        <f t="shared" si="4"/>
        <v>3972.8057369057701</v>
      </c>
      <c r="F9" s="25">
        <f t="shared" si="5"/>
        <v>0</v>
      </c>
      <c r="G9" s="25">
        <f t="shared" si="6"/>
        <v>523.31282141909799</v>
      </c>
      <c r="J9" s="26">
        <v>1052638.48666423</v>
      </c>
      <c r="K9" s="26">
        <v>380820.9898331</v>
      </c>
      <c r="L9" s="26">
        <v>123726.656308302</v>
      </c>
      <c r="M9" s="26">
        <v>3972805.7369057699</v>
      </c>
      <c r="N9" s="26">
        <v>0</v>
      </c>
      <c r="O9" s="26">
        <v>523312.82141909801</v>
      </c>
    </row>
    <row r="10" spans="1:15" ht="16.5" thickBot="1" x14ac:dyDescent="0.3">
      <c r="A10" s="22">
        <v>2019</v>
      </c>
      <c r="B10" s="27">
        <f t="shared" si="1"/>
        <v>1186.89291244793</v>
      </c>
      <c r="C10" s="27">
        <f t="shared" si="2"/>
        <v>844.18409610399999</v>
      </c>
      <c r="D10" s="27">
        <f t="shared" si="3"/>
        <v>61.010426884759397</v>
      </c>
      <c r="E10" s="27">
        <f t="shared" si="4"/>
        <v>4577.7915247786696</v>
      </c>
      <c r="F10" s="27">
        <f t="shared" si="5"/>
        <v>0</v>
      </c>
      <c r="G10" s="27">
        <f t="shared" si="6"/>
        <v>334.14135483524097</v>
      </c>
      <c r="J10" s="28">
        <v>1186892.9124479301</v>
      </c>
      <c r="K10" s="28">
        <v>844184.096104</v>
      </c>
      <c r="L10" s="28">
        <v>61010.426884759399</v>
      </c>
      <c r="M10" s="28">
        <v>4577791.5247786697</v>
      </c>
      <c r="N10" s="28">
        <v>0</v>
      </c>
      <c r="O10" s="28">
        <v>334141.35483524099</v>
      </c>
    </row>
  </sheetData>
  <mergeCells count="3">
    <mergeCell ref="B2:D2"/>
    <mergeCell ref="E2:G2"/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9" workbookViewId="0">
      <selection activeCell="G42" sqref="A1:G42"/>
    </sheetView>
  </sheetViews>
  <sheetFormatPr defaultRowHeight="15" x14ac:dyDescent="0.25"/>
  <cols>
    <col min="2" max="2" width="9.5703125" bestFit="1" customWidth="1"/>
    <col min="3" max="6" width="9.42578125" bestFit="1" customWidth="1"/>
    <col min="7" max="7" width="9.5703125" bestFit="1" customWidth="1"/>
    <col min="10" max="10" width="16" bestFit="1" customWidth="1"/>
    <col min="11" max="11" width="18" bestFit="1" customWidth="1"/>
    <col min="12" max="12" width="15" bestFit="1" customWidth="1"/>
    <col min="13" max="13" width="17.28515625" bestFit="1" customWidth="1"/>
    <col min="14" max="14" width="19.140625" bestFit="1" customWidth="1"/>
    <col min="15" max="15" width="16.140625" bestFit="1" customWidth="1"/>
  </cols>
  <sheetData>
    <row r="1" spans="1:15" ht="47.45" customHeight="1" thickBot="1" x14ac:dyDescent="0.3">
      <c r="A1" s="35" t="s">
        <v>37</v>
      </c>
      <c r="B1" s="35"/>
      <c r="C1" s="35"/>
      <c r="D1" s="35"/>
      <c r="E1" s="35"/>
      <c r="F1" s="35"/>
      <c r="G1" s="35"/>
    </row>
    <row r="2" spans="1:15" ht="15.75" x14ac:dyDescent="0.25">
      <c r="A2" s="17"/>
      <c r="B2" s="37" t="s">
        <v>23</v>
      </c>
      <c r="C2" s="37"/>
      <c r="D2" s="37"/>
      <c r="E2" s="37" t="s">
        <v>24</v>
      </c>
      <c r="F2" s="37"/>
      <c r="G2" s="37"/>
    </row>
    <row r="3" spans="1:15" ht="16.5" thickBot="1" x14ac:dyDescent="0.3">
      <c r="A3" s="18" t="s">
        <v>0</v>
      </c>
      <c r="B3" s="19" t="s">
        <v>27</v>
      </c>
      <c r="C3" s="19" t="s">
        <v>25</v>
      </c>
      <c r="D3" s="19" t="s">
        <v>26</v>
      </c>
      <c r="E3" s="19" t="s">
        <v>27</v>
      </c>
      <c r="F3" s="19" t="s">
        <v>25</v>
      </c>
      <c r="G3" s="19" t="s">
        <v>26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15" ht="15.75" x14ac:dyDescent="0.25">
      <c r="A4" s="20">
        <v>1981</v>
      </c>
      <c r="B4" s="21">
        <f>J4/1000</f>
        <v>63.442873653382705</v>
      </c>
      <c r="C4" s="21">
        <f>K4/1000</f>
        <v>179.40336126929699</v>
      </c>
      <c r="D4" s="21">
        <f>L4/1000</f>
        <v>76.356732204378901</v>
      </c>
      <c r="E4" s="21">
        <f>M4/1000</f>
        <v>0</v>
      </c>
      <c r="F4" s="21">
        <f>N4/1000</f>
        <v>0</v>
      </c>
      <c r="G4" s="21">
        <f>O4/1000</f>
        <v>0</v>
      </c>
      <c r="J4">
        <v>63442.873653382703</v>
      </c>
      <c r="K4">
        <v>179403.36126929699</v>
      </c>
      <c r="L4">
        <v>76356.732204378903</v>
      </c>
      <c r="M4">
        <v>0</v>
      </c>
      <c r="N4">
        <v>0</v>
      </c>
      <c r="O4">
        <v>0</v>
      </c>
    </row>
    <row r="5" spans="1:15" ht="15.75" x14ac:dyDescent="0.25">
      <c r="A5" s="20">
        <v>1982</v>
      </c>
      <c r="B5" s="21">
        <f t="shared" ref="B5:B42" si="0">J5/1000</f>
        <v>6.4906784948070397</v>
      </c>
      <c r="C5" s="21">
        <f t="shared" ref="C5:C42" si="1">K5/1000</f>
        <v>13.168767396528899</v>
      </c>
      <c r="D5" s="21">
        <f t="shared" ref="D5:D42" si="2">L5/1000</f>
        <v>0</v>
      </c>
      <c r="E5" s="21">
        <f t="shared" ref="E5:E42" si="3">M5/1000</f>
        <v>0</v>
      </c>
      <c r="F5" s="21">
        <f t="shared" ref="F5:F42" si="4">N5/1000</f>
        <v>0</v>
      </c>
      <c r="G5" s="21">
        <f t="shared" ref="G5:G42" si="5">O5/1000</f>
        <v>0</v>
      </c>
      <c r="J5">
        <v>6490.6784948070399</v>
      </c>
      <c r="K5">
        <v>13168.7673965289</v>
      </c>
      <c r="L5">
        <v>0</v>
      </c>
      <c r="M5">
        <v>0</v>
      </c>
      <c r="N5">
        <v>0</v>
      </c>
      <c r="O5">
        <v>0</v>
      </c>
    </row>
    <row r="6" spans="1:15" ht="15.75" x14ac:dyDescent="0.25">
      <c r="A6" s="20">
        <v>1983</v>
      </c>
      <c r="B6" s="21">
        <f t="shared" si="0"/>
        <v>0.69533819922820606</v>
      </c>
      <c r="C6" s="21">
        <f t="shared" si="1"/>
        <v>4.4700170693128198</v>
      </c>
      <c r="D6" s="21">
        <f t="shared" si="2"/>
        <v>0</v>
      </c>
      <c r="E6" s="21">
        <f t="shared" si="3"/>
        <v>0</v>
      </c>
      <c r="F6" s="21">
        <f t="shared" si="4"/>
        <v>0</v>
      </c>
      <c r="G6" s="21">
        <f t="shared" si="5"/>
        <v>0</v>
      </c>
      <c r="J6">
        <v>695.33819922820601</v>
      </c>
      <c r="K6">
        <v>4470.0170693128202</v>
      </c>
      <c r="L6">
        <v>0</v>
      </c>
      <c r="M6">
        <v>0</v>
      </c>
      <c r="N6">
        <v>0</v>
      </c>
      <c r="O6">
        <v>0</v>
      </c>
    </row>
    <row r="7" spans="1:15" ht="15.75" x14ac:dyDescent="0.25">
      <c r="A7" s="20">
        <v>1984</v>
      </c>
      <c r="B7" s="21">
        <f t="shared" si="0"/>
        <v>43.560526561785899</v>
      </c>
      <c r="C7" s="21">
        <f t="shared" si="1"/>
        <v>0</v>
      </c>
      <c r="D7" s="21">
        <f t="shared" si="2"/>
        <v>82.405053691211592</v>
      </c>
      <c r="E7" s="21">
        <f t="shared" si="3"/>
        <v>0</v>
      </c>
      <c r="F7" s="21">
        <f t="shared" si="4"/>
        <v>0</v>
      </c>
      <c r="G7" s="21">
        <f t="shared" si="5"/>
        <v>0</v>
      </c>
      <c r="J7">
        <v>43560.526561785897</v>
      </c>
      <c r="K7">
        <v>0</v>
      </c>
      <c r="L7">
        <v>82405.053691211593</v>
      </c>
      <c r="M7">
        <v>0</v>
      </c>
      <c r="N7">
        <v>0</v>
      </c>
      <c r="O7">
        <v>0</v>
      </c>
    </row>
    <row r="8" spans="1:15" ht="15.75" x14ac:dyDescent="0.25">
      <c r="A8" s="20">
        <v>1985</v>
      </c>
      <c r="B8" s="21">
        <f t="shared" si="0"/>
        <v>204.98995205702698</v>
      </c>
      <c r="C8" s="21">
        <f t="shared" si="1"/>
        <v>0.92455026865212797</v>
      </c>
      <c r="D8" s="21">
        <f t="shared" si="2"/>
        <v>41.324280486727901</v>
      </c>
      <c r="E8" s="21">
        <f t="shared" si="3"/>
        <v>0</v>
      </c>
      <c r="F8" s="21">
        <f t="shared" si="4"/>
        <v>0</v>
      </c>
      <c r="G8" s="21">
        <f t="shared" si="5"/>
        <v>0</v>
      </c>
      <c r="J8">
        <v>204989.952057027</v>
      </c>
      <c r="K8">
        <v>924.55026865212801</v>
      </c>
      <c r="L8">
        <v>41324.280486727897</v>
      </c>
      <c r="M8">
        <v>0</v>
      </c>
      <c r="N8">
        <v>0</v>
      </c>
      <c r="O8">
        <v>0</v>
      </c>
    </row>
    <row r="9" spans="1:15" ht="15.75" x14ac:dyDescent="0.25">
      <c r="A9" s="20">
        <v>1986</v>
      </c>
      <c r="B9" s="21">
        <f t="shared" si="0"/>
        <v>38.582497561874902</v>
      </c>
      <c r="C9" s="21">
        <f t="shared" si="1"/>
        <v>13.5282303797861</v>
      </c>
      <c r="D9" s="21">
        <f t="shared" si="2"/>
        <v>11.6876193991099</v>
      </c>
      <c r="E9" s="21">
        <f t="shared" si="3"/>
        <v>0</v>
      </c>
      <c r="F9" s="21">
        <f t="shared" si="4"/>
        <v>0</v>
      </c>
      <c r="G9" s="21">
        <f t="shared" si="5"/>
        <v>0</v>
      </c>
      <c r="J9">
        <v>38582.497561874901</v>
      </c>
      <c r="K9">
        <v>13528.2303797861</v>
      </c>
      <c r="L9">
        <v>11687.619399109901</v>
      </c>
      <c r="M9">
        <v>0</v>
      </c>
      <c r="N9">
        <v>0</v>
      </c>
      <c r="O9">
        <v>0</v>
      </c>
    </row>
    <row r="10" spans="1:15" ht="15.75" x14ac:dyDescent="0.25">
      <c r="A10" s="20">
        <v>1987</v>
      </c>
      <c r="B10" s="21">
        <f t="shared" si="0"/>
        <v>120.037703960147</v>
      </c>
      <c r="C10" s="21">
        <f t="shared" si="1"/>
        <v>113.79852331361</v>
      </c>
      <c r="D10" s="21">
        <f t="shared" si="2"/>
        <v>3.1033384031532503</v>
      </c>
      <c r="E10" s="21">
        <f t="shared" si="3"/>
        <v>0</v>
      </c>
      <c r="F10" s="21">
        <f t="shared" si="4"/>
        <v>0</v>
      </c>
      <c r="G10" s="21">
        <f t="shared" si="5"/>
        <v>0</v>
      </c>
      <c r="J10">
        <v>120037.703960147</v>
      </c>
      <c r="K10">
        <v>113798.52331361</v>
      </c>
      <c r="L10">
        <v>3103.3384031532501</v>
      </c>
      <c r="M10">
        <v>0</v>
      </c>
      <c r="N10">
        <v>0</v>
      </c>
      <c r="O10">
        <v>0</v>
      </c>
    </row>
    <row r="11" spans="1:15" ht="15.75" x14ac:dyDescent="0.25">
      <c r="A11" s="20">
        <v>1988</v>
      </c>
      <c r="B11" s="21">
        <f t="shared" si="0"/>
        <v>529.27329637858293</v>
      </c>
      <c r="C11" s="21">
        <f t="shared" si="1"/>
        <v>9.1326853906400505</v>
      </c>
      <c r="D11" s="21">
        <f t="shared" si="2"/>
        <v>35.6871728449131</v>
      </c>
      <c r="E11" s="21">
        <f t="shared" si="3"/>
        <v>0</v>
      </c>
      <c r="F11" s="21">
        <f t="shared" si="4"/>
        <v>0</v>
      </c>
      <c r="G11" s="21">
        <f t="shared" si="5"/>
        <v>0</v>
      </c>
      <c r="J11">
        <v>529273.29637858295</v>
      </c>
      <c r="K11">
        <v>9132.6853906400502</v>
      </c>
      <c r="L11">
        <v>35687.172844913097</v>
      </c>
      <c r="M11">
        <v>0</v>
      </c>
      <c r="N11">
        <v>0</v>
      </c>
      <c r="O11">
        <v>0</v>
      </c>
    </row>
    <row r="12" spans="1:15" ht="15.75" x14ac:dyDescent="0.25">
      <c r="A12" s="20">
        <v>1989</v>
      </c>
      <c r="B12" s="21">
        <f t="shared" si="0"/>
        <v>371.12230102405096</v>
      </c>
      <c r="C12" s="21">
        <f t="shared" si="1"/>
        <v>323.027725237764</v>
      </c>
      <c r="D12" s="21">
        <f t="shared" si="2"/>
        <v>7.0218543071205204</v>
      </c>
      <c r="E12" s="21">
        <f t="shared" si="3"/>
        <v>0</v>
      </c>
      <c r="F12" s="21">
        <f t="shared" si="4"/>
        <v>0</v>
      </c>
      <c r="G12" s="21">
        <f t="shared" si="5"/>
        <v>0</v>
      </c>
      <c r="J12">
        <v>371122.30102405098</v>
      </c>
      <c r="K12">
        <v>323027.72523776401</v>
      </c>
      <c r="L12">
        <v>7021.8543071205204</v>
      </c>
      <c r="M12">
        <v>0</v>
      </c>
      <c r="N12">
        <v>0</v>
      </c>
      <c r="O12">
        <v>0</v>
      </c>
    </row>
    <row r="13" spans="1:15" ht="15.75" x14ac:dyDescent="0.25">
      <c r="A13" s="20">
        <v>1990</v>
      </c>
      <c r="B13" s="21">
        <f t="shared" si="0"/>
        <v>422.25772114146002</v>
      </c>
      <c r="C13" s="21">
        <f t="shared" si="1"/>
        <v>772.20456230910793</v>
      </c>
      <c r="D13" s="21">
        <f t="shared" si="2"/>
        <v>21.540343879988299</v>
      </c>
      <c r="E13" s="21">
        <f t="shared" si="3"/>
        <v>0</v>
      </c>
      <c r="F13" s="21">
        <f t="shared" si="4"/>
        <v>0</v>
      </c>
      <c r="G13" s="21">
        <f t="shared" si="5"/>
        <v>0</v>
      </c>
      <c r="J13">
        <v>422257.72114146</v>
      </c>
      <c r="K13">
        <v>772204.56230910798</v>
      </c>
      <c r="L13">
        <v>21540.343879988301</v>
      </c>
      <c r="M13">
        <v>0</v>
      </c>
      <c r="N13">
        <v>0</v>
      </c>
      <c r="O13">
        <v>0</v>
      </c>
    </row>
    <row r="14" spans="1:15" ht="15.75" x14ac:dyDescent="0.25">
      <c r="A14" s="20">
        <v>1991</v>
      </c>
      <c r="B14" s="21">
        <f t="shared" si="0"/>
        <v>410.62487708302598</v>
      </c>
      <c r="C14" s="21">
        <f t="shared" si="1"/>
        <v>1587.5322758827001</v>
      </c>
      <c r="D14" s="21">
        <f t="shared" si="2"/>
        <v>78.277015176945298</v>
      </c>
      <c r="E14" s="21">
        <f t="shared" si="3"/>
        <v>0</v>
      </c>
      <c r="F14" s="21">
        <f t="shared" si="4"/>
        <v>0</v>
      </c>
      <c r="G14" s="21">
        <f t="shared" si="5"/>
        <v>0</v>
      </c>
      <c r="J14">
        <v>410624.87708302599</v>
      </c>
      <c r="K14">
        <v>1587532.2758827</v>
      </c>
      <c r="L14">
        <v>78277.015176945293</v>
      </c>
      <c r="M14">
        <v>0</v>
      </c>
      <c r="N14">
        <v>0</v>
      </c>
      <c r="O14">
        <v>0</v>
      </c>
    </row>
    <row r="15" spans="1:15" ht="15.75" x14ac:dyDescent="0.25">
      <c r="A15" s="20">
        <v>1992</v>
      </c>
      <c r="B15" s="21">
        <f t="shared" si="0"/>
        <v>450.63011872205595</v>
      </c>
      <c r="C15" s="21">
        <f t="shared" si="1"/>
        <v>1315.57696625776</v>
      </c>
      <c r="D15" s="21">
        <f t="shared" si="2"/>
        <v>80.073089729589299</v>
      </c>
      <c r="E15" s="21">
        <f t="shared" si="3"/>
        <v>0</v>
      </c>
      <c r="F15" s="21">
        <f t="shared" si="4"/>
        <v>0</v>
      </c>
      <c r="G15" s="21">
        <f t="shared" si="5"/>
        <v>0</v>
      </c>
      <c r="J15">
        <v>450630.11872205598</v>
      </c>
      <c r="K15">
        <v>1315576.9662577601</v>
      </c>
      <c r="L15">
        <v>80073.089729589294</v>
      </c>
      <c r="M15">
        <v>0</v>
      </c>
      <c r="N15">
        <v>0</v>
      </c>
      <c r="O15">
        <v>0</v>
      </c>
    </row>
    <row r="16" spans="1:15" ht="15.75" x14ac:dyDescent="0.25">
      <c r="A16" s="20">
        <v>1993</v>
      </c>
      <c r="B16" s="21">
        <f t="shared" si="0"/>
        <v>528.829309342682</v>
      </c>
      <c r="C16" s="21">
        <f t="shared" si="1"/>
        <v>1657.18179440065</v>
      </c>
      <c r="D16" s="21">
        <f t="shared" si="2"/>
        <v>29.7257776643733</v>
      </c>
      <c r="E16" s="21">
        <f t="shared" si="3"/>
        <v>0</v>
      </c>
      <c r="F16" s="21">
        <f t="shared" si="4"/>
        <v>0</v>
      </c>
      <c r="G16" s="21">
        <f t="shared" si="5"/>
        <v>0</v>
      </c>
      <c r="J16">
        <v>528829.30934268201</v>
      </c>
      <c r="K16">
        <v>1657181.7944006501</v>
      </c>
      <c r="L16">
        <v>29725.777664373301</v>
      </c>
      <c r="M16">
        <v>0</v>
      </c>
      <c r="N16">
        <v>0</v>
      </c>
      <c r="O16">
        <v>0</v>
      </c>
    </row>
    <row r="17" spans="1:15" ht="15.75" x14ac:dyDescent="0.25">
      <c r="A17" s="20">
        <v>1994</v>
      </c>
      <c r="B17" s="21">
        <f t="shared" si="0"/>
        <v>1213.1873940652299</v>
      </c>
      <c r="C17" s="21">
        <f t="shared" si="1"/>
        <v>940.42151102199603</v>
      </c>
      <c r="D17" s="21">
        <f t="shared" si="2"/>
        <v>38.863922553709699</v>
      </c>
      <c r="E17" s="21">
        <f t="shared" si="3"/>
        <v>0</v>
      </c>
      <c r="F17" s="21">
        <f t="shared" si="4"/>
        <v>0</v>
      </c>
      <c r="G17" s="21">
        <f t="shared" si="5"/>
        <v>0</v>
      </c>
      <c r="J17">
        <v>1213187.3940652299</v>
      </c>
      <c r="K17">
        <v>940421.51102199603</v>
      </c>
      <c r="L17">
        <v>38863.922553709701</v>
      </c>
      <c r="M17">
        <v>0</v>
      </c>
      <c r="N17">
        <v>0</v>
      </c>
      <c r="O17">
        <v>0</v>
      </c>
    </row>
    <row r="18" spans="1:15" ht="15.75" x14ac:dyDescent="0.25">
      <c r="A18" s="20">
        <v>1995</v>
      </c>
      <c r="B18" s="21">
        <f t="shared" si="0"/>
        <v>1942.6495934524698</v>
      </c>
      <c r="C18" s="21">
        <f t="shared" si="1"/>
        <v>226.08413639467</v>
      </c>
      <c r="D18" s="21">
        <f t="shared" si="2"/>
        <v>13.9674623756842</v>
      </c>
      <c r="E18" s="21">
        <f t="shared" si="3"/>
        <v>0</v>
      </c>
      <c r="F18" s="21">
        <f t="shared" si="4"/>
        <v>0</v>
      </c>
      <c r="G18" s="21">
        <f t="shared" si="5"/>
        <v>0</v>
      </c>
      <c r="J18">
        <v>1942649.5934524699</v>
      </c>
      <c r="K18">
        <v>226084.13639467</v>
      </c>
      <c r="L18">
        <v>13967.462375684199</v>
      </c>
      <c r="M18">
        <v>0</v>
      </c>
      <c r="N18">
        <v>0</v>
      </c>
      <c r="O18">
        <v>0</v>
      </c>
    </row>
    <row r="19" spans="1:15" ht="15.75" x14ac:dyDescent="0.25">
      <c r="A19" s="20">
        <v>1996</v>
      </c>
      <c r="B19" s="21">
        <f t="shared" si="0"/>
        <v>413.05778797590301</v>
      </c>
      <c r="C19" s="21">
        <f t="shared" si="1"/>
        <v>1014.85417467042</v>
      </c>
      <c r="D19" s="21">
        <f t="shared" si="2"/>
        <v>35.811091814420898</v>
      </c>
      <c r="E19" s="21">
        <f t="shared" si="3"/>
        <v>0</v>
      </c>
      <c r="F19" s="21">
        <f t="shared" si="4"/>
        <v>0</v>
      </c>
      <c r="G19" s="21">
        <f t="shared" si="5"/>
        <v>0</v>
      </c>
      <c r="J19">
        <v>413057.78797590302</v>
      </c>
      <c r="K19">
        <v>1014854.17467042</v>
      </c>
      <c r="L19">
        <v>35811.091814420899</v>
      </c>
      <c r="M19">
        <v>0</v>
      </c>
      <c r="N19">
        <v>0</v>
      </c>
      <c r="O19">
        <v>0</v>
      </c>
    </row>
    <row r="20" spans="1:15" ht="15.75" x14ac:dyDescent="0.25">
      <c r="A20" s="20">
        <v>1997</v>
      </c>
      <c r="B20" s="21">
        <f t="shared" si="0"/>
        <v>477.79485972431303</v>
      </c>
      <c r="C20" s="21">
        <f t="shared" si="1"/>
        <v>2024.0652310273001</v>
      </c>
      <c r="D20" s="21">
        <f t="shared" si="2"/>
        <v>25.990345007123999</v>
      </c>
      <c r="E20" s="21">
        <f t="shared" si="3"/>
        <v>10.635168664035</v>
      </c>
      <c r="F20" s="21">
        <f t="shared" si="4"/>
        <v>243.96684921402499</v>
      </c>
      <c r="G20" s="21">
        <f t="shared" si="5"/>
        <v>0</v>
      </c>
      <c r="J20">
        <v>477794.85972431302</v>
      </c>
      <c r="K20">
        <v>2024065.2310273</v>
      </c>
      <c r="L20">
        <v>25990.345007124</v>
      </c>
      <c r="M20">
        <v>10635.168664035</v>
      </c>
      <c r="N20">
        <v>243966.84921402499</v>
      </c>
      <c r="O20">
        <v>0</v>
      </c>
    </row>
    <row r="21" spans="1:15" ht="15.75" x14ac:dyDescent="0.25">
      <c r="A21" s="20">
        <v>1998</v>
      </c>
      <c r="B21" s="21">
        <f t="shared" si="0"/>
        <v>739.97543817285202</v>
      </c>
      <c r="C21" s="21">
        <f t="shared" si="1"/>
        <v>831.31752215585209</v>
      </c>
      <c r="D21" s="21">
        <f t="shared" si="2"/>
        <v>12.660448259977301</v>
      </c>
      <c r="E21" s="21">
        <f t="shared" si="3"/>
        <v>51.692861845383604</v>
      </c>
      <c r="F21" s="21">
        <f t="shared" si="4"/>
        <v>281.523994632707</v>
      </c>
      <c r="G21" s="21">
        <f t="shared" si="5"/>
        <v>52.944614797238501</v>
      </c>
      <c r="J21">
        <v>739975.43817285204</v>
      </c>
      <c r="K21">
        <v>831317.52215585206</v>
      </c>
      <c r="L21">
        <v>12660.4482599773</v>
      </c>
      <c r="M21">
        <v>51692.861845383602</v>
      </c>
      <c r="N21">
        <v>281523.99463270698</v>
      </c>
      <c r="O21">
        <v>52944.614797238501</v>
      </c>
    </row>
    <row r="22" spans="1:15" ht="15.75" x14ac:dyDescent="0.25">
      <c r="A22" s="20">
        <v>1999</v>
      </c>
      <c r="B22" s="21">
        <f t="shared" si="0"/>
        <v>1786.41944891866</v>
      </c>
      <c r="C22" s="21">
        <f t="shared" si="1"/>
        <v>2312.3497023321897</v>
      </c>
      <c r="D22" s="21">
        <f t="shared" si="2"/>
        <v>26.439856861358102</v>
      </c>
      <c r="E22" s="21">
        <f t="shared" si="3"/>
        <v>250.97127057745101</v>
      </c>
      <c r="F22" s="21">
        <f t="shared" si="4"/>
        <v>371.64035342988302</v>
      </c>
      <c r="G22" s="21">
        <f t="shared" si="5"/>
        <v>23.4190446111072</v>
      </c>
      <c r="J22">
        <v>1786419.4489186599</v>
      </c>
      <c r="K22">
        <v>2312349.7023321898</v>
      </c>
      <c r="L22">
        <v>26439.856861358101</v>
      </c>
      <c r="M22">
        <v>250971.27057745101</v>
      </c>
      <c r="N22">
        <v>371640.35342988302</v>
      </c>
      <c r="O22">
        <v>23419.044611107201</v>
      </c>
    </row>
    <row r="23" spans="1:15" ht="15.75" x14ac:dyDescent="0.25">
      <c r="A23" s="20">
        <v>2000</v>
      </c>
      <c r="B23" s="21">
        <f t="shared" si="0"/>
        <v>542.96540772297499</v>
      </c>
      <c r="C23" s="21">
        <f t="shared" si="1"/>
        <v>1316.5880188137901</v>
      </c>
      <c r="D23" s="21">
        <f t="shared" si="2"/>
        <v>66.168580300857201</v>
      </c>
      <c r="E23" s="21">
        <f t="shared" si="3"/>
        <v>182.99877840549101</v>
      </c>
      <c r="F23" s="21">
        <f t="shared" si="4"/>
        <v>1245.75768449164</v>
      </c>
      <c r="G23" s="21">
        <f t="shared" si="5"/>
        <v>1.5556705753609599</v>
      </c>
      <c r="J23">
        <v>542965.40772297501</v>
      </c>
      <c r="K23">
        <v>1316588.0188137901</v>
      </c>
      <c r="L23">
        <v>66168.580300857197</v>
      </c>
      <c r="M23">
        <v>182998.778405491</v>
      </c>
      <c r="N23">
        <v>1245757.68449164</v>
      </c>
      <c r="O23">
        <v>1555.6705753609599</v>
      </c>
    </row>
    <row r="24" spans="1:15" ht="15.75" x14ac:dyDescent="0.25">
      <c r="A24" s="20">
        <v>2001</v>
      </c>
      <c r="B24" s="21">
        <f t="shared" si="0"/>
        <v>402.46710924454902</v>
      </c>
      <c r="C24" s="21">
        <f t="shared" si="1"/>
        <v>1673.85922830553</v>
      </c>
      <c r="D24" s="21">
        <f t="shared" si="2"/>
        <v>5.7293384992427399</v>
      </c>
      <c r="E24" s="21">
        <f t="shared" si="3"/>
        <v>112.137279443412</v>
      </c>
      <c r="F24" s="21">
        <f t="shared" si="4"/>
        <v>2698.8978065384499</v>
      </c>
      <c r="G24" s="21">
        <f t="shared" si="5"/>
        <v>0</v>
      </c>
      <c r="J24">
        <v>402467.10924454901</v>
      </c>
      <c r="K24">
        <v>1673859.22830553</v>
      </c>
      <c r="L24">
        <v>5729.33849924274</v>
      </c>
      <c r="M24">
        <v>112137.279443412</v>
      </c>
      <c r="N24">
        <v>2698897.8065384501</v>
      </c>
      <c r="O24">
        <v>0</v>
      </c>
    </row>
    <row r="25" spans="1:15" ht="15.75" x14ac:dyDescent="0.25">
      <c r="A25" s="20">
        <v>2002</v>
      </c>
      <c r="B25" s="21">
        <f t="shared" si="0"/>
        <v>643.37112872124101</v>
      </c>
      <c r="C25" s="21">
        <f t="shared" si="1"/>
        <v>3289.2155154747802</v>
      </c>
      <c r="D25" s="21">
        <f t="shared" si="2"/>
        <v>6.8739869623467404</v>
      </c>
      <c r="E25" s="21">
        <f t="shared" si="3"/>
        <v>144.239988706585</v>
      </c>
      <c r="F25" s="21">
        <f t="shared" si="4"/>
        <v>3136.6508392656501</v>
      </c>
      <c r="G25" s="21">
        <f t="shared" si="5"/>
        <v>0</v>
      </c>
      <c r="J25">
        <v>643371.12872124102</v>
      </c>
      <c r="K25">
        <v>3289215.51547478</v>
      </c>
      <c r="L25">
        <v>6873.9869623467403</v>
      </c>
      <c r="M25">
        <v>144239.98870658499</v>
      </c>
      <c r="N25">
        <v>3136650.8392656501</v>
      </c>
      <c r="O25">
        <v>0</v>
      </c>
    </row>
    <row r="26" spans="1:15" ht="15.75" x14ac:dyDescent="0.25">
      <c r="A26" s="20">
        <v>2003</v>
      </c>
      <c r="B26" s="21">
        <f t="shared" si="0"/>
        <v>1347.9517577721299</v>
      </c>
      <c r="C26" s="21">
        <f t="shared" si="1"/>
        <v>2425.08863201448</v>
      </c>
      <c r="D26" s="21">
        <f t="shared" si="2"/>
        <v>2.0690291061486001</v>
      </c>
      <c r="E26" s="21">
        <f t="shared" si="3"/>
        <v>404.22952825153101</v>
      </c>
      <c r="F26" s="21">
        <f t="shared" si="4"/>
        <v>1924.06936271266</v>
      </c>
      <c r="G26" s="21">
        <f t="shared" si="5"/>
        <v>2.91981526775806</v>
      </c>
      <c r="J26">
        <v>1347951.75777213</v>
      </c>
      <c r="K26">
        <v>2425088.63201448</v>
      </c>
      <c r="L26">
        <v>2069.0291061486</v>
      </c>
      <c r="M26">
        <v>404229.52825153101</v>
      </c>
      <c r="N26">
        <v>1924069.3627126601</v>
      </c>
      <c r="O26">
        <v>2919.8152677580601</v>
      </c>
    </row>
    <row r="27" spans="1:15" ht="15.75" x14ac:dyDescent="0.25">
      <c r="A27" s="20">
        <v>2004</v>
      </c>
      <c r="B27" s="21">
        <f t="shared" si="0"/>
        <v>2647.4115172421498</v>
      </c>
      <c r="C27" s="21">
        <f t="shared" si="1"/>
        <v>3415.2058233542803</v>
      </c>
      <c r="D27" s="21">
        <f t="shared" si="2"/>
        <v>25.300999794875001</v>
      </c>
      <c r="E27" s="21">
        <f t="shared" si="3"/>
        <v>539.5171718611499</v>
      </c>
      <c r="F27" s="21">
        <f t="shared" si="4"/>
        <v>1089.84870136935</v>
      </c>
      <c r="G27" s="21">
        <f t="shared" si="5"/>
        <v>67.293033376540905</v>
      </c>
      <c r="J27">
        <v>2647411.5172421499</v>
      </c>
      <c r="K27">
        <v>3415205.8233542801</v>
      </c>
      <c r="L27">
        <v>25300.999794874999</v>
      </c>
      <c r="M27">
        <v>539517.17186114995</v>
      </c>
      <c r="N27">
        <v>1089848.7013693501</v>
      </c>
      <c r="O27">
        <v>67293.033376540901</v>
      </c>
    </row>
    <row r="28" spans="1:15" ht="15.75" x14ac:dyDescent="0.25">
      <c r="A28" s="20">
        <v>2005</v>
      </c>
      <c r="B28" s="21">
        <f t="shared" si="0"/>
        <v>1580.2796886269298</v>
      </c>
      <c r="C28" s="21">
        <f t="shared" si="1"/>
        <v>2388.4894180246001</v>
      </c>
      <c r="D28" s="21">
        <f t="shared" si="2"/>
        <v>92.921498534616205</v>
      </c>
      <c r="E28" s="21">
        <f t="shared" si="3"/>
        <v>444.24651421484504</v>
      </c>
      <c r="F28" s="21">
        <f t="shared" si="4"/>
        <v>1639.5652439031101</v>
      </c>
      <c r="G28" s="21">
        <f t="shared" si="5"/>
        <v>36.258159210961502</v>
      </c>
      <c r="J28">
        <v>1580279.6886269299</v>
      </c>
      <c r="K28">
        <v>2388489.4180246</v>
      </c>
      <c r="L28">
        <v>92921.498534616199</v>
      </c>
      <c r="M28">
        <v>444246.51421484502</v>
      </c>
      <c r="N28">
        <v>1639565.24390311</v>
      </c>
      <c r="O28">
        <v>36258.159210961501</v>
      </c>
    </row>
    <row r="29" spans="1:15" ht="15.75" x14ac:dyDescent="0.25">
      <c r="A29" s="20">
        <v>2006</v>
      </c>
      <c r="B29" s="21">
        <f t="shared" si="0"/>
        <v>1769.54524675368</v>
      </c>
      <c r="C29" s="21">
        <f t="shared" si="1"/>
        <v>2892.9322602971802</v>
      </c>
      <c r="D29" s="21">
        <f t="shared" si="2"/>
        <v>30.938324950123299</v>
      </c>
      <c r="E29" s="21">
        <f t="shared" si="3"/>
        <v>470.83750851892398</v>
      </c>
      <c r="F29" s="21">
        <f t="shared" si="4"/>
        <v>1280.1770242056</v>
      </c>
      <c r="G29" s="21">
        <f t="shared" si="5"/>
        <v>24.3781218228517</v>
      </c>
      <c r="J29">
        <v>1769545.2467536801</v>
      </c>
      <c r="K29">
        <v>2892932.2602971802</v>
      </c>
      <c r="L29">
        <v>30938.3249501233</v>
      </c>
      <c r="M29">
        <v>470837.50851892401</v>
      </c>
      <c r="N29">
        <v>1280177.0242055999</v>
      </c>
      <c r="O29">
        <v>24378.121822851699</v>
      </c>
    </row>
    <row r="30" spans="1:15" ht="15.75" x14ac:dyDescent="0.25">
      <c r="A30" s="20">
        <v>2007</v>
      </c>
      <c r="B30" s="21">
        <f t="shared" si="0"/>
        <v>770.10285284321799</v>
      </c>
      <c r="C30" s="21">
        <f t="shared" si="1"/>
        <v>4146.9427025089999</v>
      </c>
      <c r="D30" s="21">
        <f t="shared" si="2"/>
        <v>43.270465016639903</v>
      </c>
      <c r="E30" s="21">
        <f t="shared" si="3"/>
        <v>300.10882282859097</v>
      </c>
      <c r="F30" s="21">
        <f t="shared" si="4"/>
        <v>1549.0331450116498</v>
      </c>
      <c r="G30" s="21">
        <f t="shared" si="5"/>
        <v>0</v>
      </c>
      <c r="J30">
        <v>770102.85284321802</v>
      </c>
      <c r="K30">
        <v>4146942.702509</v>
      </c>
      <c r="L30">
        <v>43270.465016639901</v>
      </c>
      <c r="M30">
        <v>300108.82282859099</v>
      </c>
      <c r="N30">
        <v>1549033.1450116499</v>
      </c>
      <c r="O30">
        <v>0</v>
      </c>
    </row>
    <row r="31" spans="1:15" ht="15.75" x14ac:dyDescent="0.25">
      <c r="A31" s="20">
        <v>2008</v>
      </c>
      <c r="B31" s="21">
        <f t="shared" si="0"/>
        <v>564.89181976072894</v>
      </c>
      <c r="C31" s="21">
        <f t="shared" si="1"/>
        <v>929.74968232507399</v>
      </c>
      <c r="D31" s="21">
        <f t="shared" si="2"/>
        <v>4.0810007493090206</v>
      </c>
      <c r="E31" s="21">
        <f t="shared" si="3"/>
        <v>1042.72676987214</v>
      </c>
      <c r="F31" s="21">
        <f t="shared" si="4"/>
        <v>3426.3824600535099</v>
      </c>
      <c r="G31" s="21">
        <f t="shared" si="5"/>
        <v>36.400045540298997</v>
      </c>
      <c r="J31">
        <v>564891.81976072898</v>
      </c>
      <c r="K31">
        <v>929749.68232507398</v>
      </c>
      <c r="L31">
        <v>4081.0007493090202</v>
      </c>
      <c r="M31">
        <v>1042726.76987214</v>
      </c>
      <c r="N31">
        <v>3426382.46005351</v>
      </c>
      <c r="O31">
        <v>36400.045540298997</v>
      </c>
    </row>
    <row r="32" spans="1:15" ht="15.75" x14ac:dyDescent="0.25">
      <c r="A32" s="20">
        <v>2009</v>
      </c>
      <c r="B32" s="21">
        <f t="shared" si="0"/>
        <v>516.48804012968196</v>
      </c>
      <c r="C32" s="21">
        <f t="shared" si="1"/>
        <v>1497.4970684397799</v>
      </c>
      <c r="D32" s="21">
        <f t="shared" si="2"/>
        <v>51.470648344940798</v>
      </c>
      <c r="E32" s="21">
        <f t="shared" si="3"/>
        <v>608.93611316926797</v>
      </c>
      <c r="F32" s="21">
        <f t="shared" si="4"/>
        <v>2339.1309693564899</v>
      </c>
      <c r="G32" s="21">
        <f t="shared" si="5"/>
        <v>51.364279359154402</v>
      </c>
      <c r="J32">
        <v>516488.04012968199</v>
      </c>
      <c r="K32">
        <v>1497497.06843978</v>
      </c>
      <c r="L32">
        <v>51470.648344940797</v>
      </c>
      <c r="M32">
        <v>608936.11316926801</v>
      </c>
      <c r="N32">
        <v>2339130.9693564898</v>
      </c>
      <c r="O32">
        <v>51364.279359154403</v>
      </c>
    </row>
    <row r="33" spans="1:15" ht="15.75" x14ac:dyDescent="0.25">
      <c r="A33" s="20">
        <v>2010</v>
      </c>
      <c r="B33" s="21">
        <f t="shared" si="0"/>
        <v>360.75459595608299</v>
      </c>
      <c r="C33" s="21">
        <f t="shared" si="1"/>
        <v>1024.47888516938</v>
      </c>
      <c r="D33" s="21">
        <f t="shared" si="2"/>
        <v>24.247019620247201</v>
      </c>
      <c r="E33" s="21">
        <f t="shared" si="3"/>
        <v>692.11461890650708</v>
      </c>
      <c r="F33" s="21">
        <f t="shared" si="4"/>
        <v>3401.4315358426397</v>
      </c>
      <c r="G33" s="21">
        <f t="shared" si="5"/>
        <v>105.22075713945399</v>
      </c>
      <c r="J33">
        <v>360754.59595608298</v>
      </c>
      <c r="K33">
        <v>1024478.88516938</v>
      </c>
      <c r="L33">
        <v>24247.0196202472</v>
      </c>
      <c r="M33">
        <v>692114.61890650704</v>
      </c>
      <c r="N33">
        <v>3401431.5358426399</v>
      </c>
      <c r="O33">
        <v>105220.757139454</v>
      </c>
    </row>
    <row r="34" spans="1:15" ht="15.75" x14ac:dyDescent="0.25">
      <c r="A34" s="20">
        <v>2011</v>
      </c>
      <c r="B34" s="21">
        <f t="shared" si="0"/>
        <v>353.79886424744001</v>
      </c>
      <c r="C34" s="21">
        <f t="shared" si="1"/>
        <v>881.73285179946504</v>
      </c>
      <c r="D34" s="21">
        <f t="shared" si="2"/>
        <v>8.0135497896138812</v>
      </c>
      <c r="E34" s="21">
        <f t="shared" si="3"/>
        <v>981.43543403528099</v>
      </c>
      <c r="F34" s="21">
        <f t="shared" si="4"/>
        <v>2847.7826975007101</v>
      </c>
      <c r="G34" s="21">
        <f t="shared" si="5"/>
        <v>1492.5647625582401</v>
      </c>
      <c r="J34">
        <v>353798.86424744001</v>
      </c>
      <c r="K34">
        <v>881732.85179946502</v>
      </c>
      <c r="L34">
        <v>8013.5497896138804</v>
      </c>
      <c r="M34">
        <v>981435.43403528095</v>
      </c>
      <c r="N34">
        <v>2847782.6975007099</v>
      </c>
      <c r="O34">
        <v>1492564.76255824</v>
      </c>
    </row>
    <row r="35" spans="1:15" ht="15.75" x14ac:dyDescent="0.25">
      <c r="A35" s="20">
        <v>2012</v>
      </c>
      <c r="B35" s="21">
        <f t="shared" si="0"/>
        <v>183.27164976662601</v>
      </c>
      <c r="C35" s="21">
        <f t="shared" si="1"/>
        <v>684.46560183052497</v>
      </c>
      <c r="D35" s="21">
        <f t="shared" si="2"/>
        <v>3.6873113915209803</v>
      </c>
      <c r="E35" s="21">
        <f t="shared" si="3"/>
        <v>506.70409104259596</v>
      </c>
      <c r="F35" s="21">
        <f t="shared" si="4"/>
        <v>3286.8459110827198</v>
      </c>
      <c r="G35" s="21">
        <f t="shared" si="5"/>
        <v>10.601020250622799</v>
      </c>
      <c r="J35">
        <v>183271.64976662601</v>
      </c>
      <c r="K35">
        <v>684465.60183052497</v>
      </c>
      <c r="L35">
        <v>3687.3113915209801</v>
      </c>
      <c r="M35">
        <v>506704.09104259597</v>
      </c>
      <c r="N35">
        <v>3286845.9110827199</v>
      </c>
      <c r="O35">
        <v>10601.0202506228</v>
      </c>
    </row>
    <row r="36" spans="1:15" ht="15.75" x14ac:dyDescent="0.25">
      <c r="A36" s="20">
        <v>2013</v>
      </c>
      <c r="B36" s="21">
        <f t="shared" si="0"/>
        <v>1288.67366138846</v>
      </c>
      <c r="C36" s="21">
        <f t="shared" si="1"/>
        <v>1641.1157917503801</v>
      </c>
      <c r="D36" s="21">
        <f t="shared" si="2"/>
        <v>3.0256985052459999</v>
      </c>
      <c r="E36" s="21">
        <f t="shared" si="3"/>
        <v>547.56974355427997</v>
      </c>
      <c r="F36" s="21">
        <f t="shared" si="4"/>
        <v>3230.27391752738</v>
      </c>
      <c r="G36" s="21">
        <f t="shared" si="5"/>
        <v>5.4901978638559603</v>
      </c>
      <c r="J36">
        <v>1288673.6613884601</v>
      </c>
      <c r="K36">
        <v>1641115.7917503801</v>
      </c>
      <c r="L36">
        <v>3025.698505246</v>
      </c>
      <c r="M36">
        <v>547569.74355428002</v>
      </c>
      <c r="N36">
        <v>3230273.9175273799</v>
      </c>
      <c r="O36">
        <v>5490.1978638559603</v>
      </c>
    </row>
    <row r="37" spans="1:15" ht="15.75" x14ac:dyDescent="0.25">
      <c r="A37" s="20">
        <v>2014</v>
      </c>
      <c r="B37" s="21">
        <f t="shared" si="0"/>
        <v>537.58841069040295</v>
      </c>
      <c r="C37" s="21">
        <f t="shared" si="1"/>
        <v>453.37372803005798</v>
      </c>
      <c r="D37" s="21">
        <f t="shared" si="2"/>
        <v>6.5040104341121596</v>
      </c>
      <c r="E37" s="21">
        <f t="shared" si="3"/>
        <v>87.796671923669791</v>
      </c>
      <c r="F37" s="21">
        <f t="shared" si="4"/>
        <v>3411.6203785397097</v>
      </c>
      <c r="G37" s="21">
        <f t="shared" si="5"/>
        <v>42.881322661964397</v>
      </c>
      <c r="J37">
        <v>537588.41069040296</v>
      </c>
      <c r="K37">
        <v>453373.72803005797</v>
      </c>
      <c r="L37">
        <v>6504.0104341121596</v>
      </c>
      <c r="M37">
        <v>87796.671923669797</v>
      </c>
      <c r="N37">
        <v>3411620.3785397098</v>
      </c>
      <c r="O37">
        <v>42881.322661964397</v>
      </c>
    </row>
    <row r="38" spans="1:15" ht="15.75" x14ac:dyDescent="0.25">
      <c r="A38" s="20">
        <v>2015</v>
      </c>
      <c r="B38" s="21">
        <f t="shared" si="0"/>
        <v>609.30695104907602</v>
      </c>
      <c r="C38" s="21">
        <f t="shared" si="1"/>
        <v>1029.77423941662</v>
      </c>
      <c r="D38" s="21">
        <f t="shared" si="2"/>
        <v>3.7955984361664798</v>
      </c>
      <c r="E38" s="21">
        <f t="shared" si="3"/>
        <v>143.82504548259899</v>
      </c>
      <c r="F38" s="21">
        <f t="shared" si="4"/>
        <v>2127.9885162124801</v>
      </c>
      <c r="G38" s="21">
        <f t="shared" si="5"/>
        <v>20.205595185728502</v>
      </c>
      <c r="J38">
        <v>609306.95104907604</v>
      </c>
      <c r="K38">
        <v>1029774.23941662</v>
      </c>
      <c r="L38">
        <v>3795.59843616648</v>
      </c>
      <c r="M38">
        <v>143825.045482599</v>
      </c>
      <c r="N38">
        <v>2127988.5162124801</v>
      </c>
      <c r="O38">
        <v>20205.5951857285</v>
      </c>
    </row>
    <row r="39" spans="1:15" ht="15.75" x14ac:dyDescent="0.25">
      <c r="A39" s="20">
        <v>2016</v>
      </c>
      <c r="B39" s="21">
        <f t="shared" si="0"/>
        <v>99.173445628352695</v>
      </c>
      <c r="C39" s="21">
        <f t="shared" si="1"/>
        <v>1533.3479519790399</v>
      </c>
      <c r="D39" s="21">
        <f t="shared" si="2"/>
        <v>38.495177637069503</v>
      </c>
      <c r="E39" s="21">
        <f t="shared" si="3"/>
        <v>19.6833159364751</v>
      </c>
      <c r="F39" s="21">
        <f t="shared" si="4"/>
        <v>3949.24719203418</v>
      </c>
      <c r="G39" s="21">
        <f t="shared" si="5"/>
        <v>669.66556043558603</v>
      </c>
      <c r="J39">
        <v>99173.445628352696</v>
      </c>
      <c r="K39">
        <v>1533347.9519790399</v>
      </c>
      <c r="L39">
        <v>38495.177637069501</v>
      </c>
      <c r="M39">
        <v>19683.315936475101</v>
      </c>
      <c r="N39">
        <v>3949247.1920341798</v>
      </c>
      <c r="O39">
        <v>669665.56043558603</v>
      </c>
    </row>
    <row r="40" spans="1:15" ht="15.75" x14ac:dyDescent="0.25">
      <c r="A40" s="20">
        <v>2017</v>
      </c>
      <c r="B40" s="21">
        <f t="shared" si="0"/>
        <v>320.39951919537202</v>
      </c>
      <c r="C40" s="21">
        <f t="shared" si="1"/>
        <v>2727.02158316327</v>
      </c>
      <c r="D40" s="21">
        <f t="shared" si="2"/>
        <v>61.761143728081699</v>
      </c>
      <c r="E40" s="21">
        <f t="shared" si="3"/>
        <v>0</v>
      </c>
      <c r="F40" s="21">
        <f t="shared" si="4"/>
        <v>5539.6127735177506</v>
      </c>
      <c r="G40" s="21">
        <f t="shared" si="5"/>
        <v>198.965669493148</v>
      </c>
      <c r="J40">
        <v>320399.51919537201</v>
      </c>
      <c r="K40">
        <v>2727021.5831632698</v>
      </c>
      <c r="L40">
        <v>61761.143728081697</v>
      </c>
      <c r="M40">
        <v>0</v>
      </c>
      <c r="N40">
        <v>5539612.7735177502</v>
      </c>
      <c r="O40">
        <v>198965.66949314799</v>
      </c>
    </row>
    <row r="41" spans="1:15" ht="15.75" x14ac:dyDescent="0.25">
      <c r="A41" s="20">
        <v>2018</v>
      </c>
      <c r="B41" s="21">
        <f t="shared" si="0"/>
        <v>380.82098985802105</v>
      </c>
      <c r="C41" s="21">
        <f t="shared" si="1"/>
        <v>1052.63848656505</v>
      </c>
      <c r="D41" s="21">
        <f t="shared" si="2"/>
        <v>123.72665631869</v>
      </c>
      <c r="E41" s="21">
        <f t="shared" si="3"/>
        <v>0</v>
      </c>
      <c r="F41" s="21">
        <f t="shared" si="4"/>
        <v>3972.8057367101296</v>
      </c>
      <c r="G41" s="21">
        <f t="shared" si="5"/>
        <v>523.31282141829797</v>
      </c>
      <c r="J41">
        <v>380820.98985802103</v>
      </c>
      <c r="K41">
        <v>1052638.48656505</v>
      </c>
      <c r="L41">
        <v>123726.65631869</v>
      </c>
      <c r="M41">
        <v>0</v>
      </c>
      <c r="N41">
        <v>3972805.7367101298</v>
      </c>
      <c r="O41">
        <v>523312.821418298</v>
      </c>
    </row>
    <row r="42" spans="1:15" ht="16.5" thickBot="1" x14ac:dyDescent="0.3">
      <c r="A42" s="22">
        <v>2019</v>
      </c>
      <c r="B42" s="23">
        <f t="shared" si="0"/>
        <v>844.18409615763994</v>
      </c>
      <c r="C42" s="23">
        <f t="shared" si="1"/>
        <v>1186.8929124445401</v>
      </c>
      <c r="D42" s="23">
        <f t="shared" si="2"/>
        <v>61.010426870909498</v>
      </c>
      <c r="E42" s="23">
        <f t="shared" si="3"/>
        <v>0</v>
      </c>
      <c r="F42" s="23">
        <f t="shared" si="4"/>
        <v>4577.7915247594901</v>
      </c>
      <c r="G42" s="23">
        <f t="shared" si="5"/>
        <v>334.14135480971402</v>
      </c>
      <c r="J42">
        <v>844184.09615763999</v>
      </c>
      <c r="K42">
        <v>1186892.9124445401</v>
      </c>
      <c r="L42">
        <v>61010.426870909498</v>
      </c>
      <c r="M42">
        <v>0</v>
      </c>
      <c r="N42">
        <v>4577791.52475949</v>
      </c>
      <c r="O42">
        <v>334141.35480971402</v>
      </c>
    </row>
    <row r="43" spans="1:15" x14ac:dyDescent="0.25">
      <c r="B43" s="31">
        <f>AVERAGE(B4:B42)</f>
        <v>654.54021716011016</v>
      </c>
      <c r="C43" s="31">
        <f t="shared" ref="C43:G43" si="6">AVERAGE(C4:C42)</f>
        <v>1269.9859517560271</v>
      </c>
      <c r="D43" s="31">
        <f t="shared" si="6"/>
        <v>32.923740247449814</v>
      </c>
      <c r="E43" s="31">
        <f t="shared" si="6"/>
        <v>193.39504351897986</v>
      </c>
      <c r="F43" s="31">
        <f t="shared" si="6"/>
        <v>1476.2062722541518</v>
      </c>
      <c r="G43" s="31">
        <f t="shared" si="6"/>
        <v>94.861072984048306</v>
      </c>
    </row>
    <row r="44" spans="1:15" x14ac:dyDescent="0.25">
      <c r="B44" s="31">
        <f>MAX(B4:B42)</f>
        <v>2647.4115172421498</v>
      </c>
      <c r="C44" s="31">
        <f t="shared" ref="C44:G44" si="7">MAX(C4:C42)</f>
        <v>4146.9427025089999</v>
      </c>
      <c r="D44" s="31">
        <f t="shared" si="7"/>
        <v>123.72665631869</v>
      </c>
      <c r="E44" s="31">
        <f t="shared" si="7"/>
        <v>1042.72676987214</v>
      </c>
      <c r="F44" s="31">
        <f t="shared" si="7"/>
        <v>5539.6127735177506</v>
      </c>
      <c r="G44" s="31">
        <f t="shared" si="7"/>
        <v>1492.5647625582401</v>
      </c>
    </row>
    <row r="45" spans="1:15" x14ac:dyDescent="0.25">
      <c r="B45" s="31">
        <f>MEDIAN(B4:B42)</f>
        <v>477.79485972431303</v>
      </c>
      <c r="C45" s="31">
        <f t="shared" ref="C45:G45" si="8">MEDIAN(C4:C42)</f>
        <v>1029.77423941662</v>
      </c>
      <c r="D45" s="31">
        <f t="shared" si="8"/>
        <v>25.990345007123999</v>
      </c>
      <c r="E45" s="31">
        <f t="shared" si="8"/>
        <v>10.635168664035</v>
      </c>
      <c r="F45" s="31">
        <f t="shared" si="8"/>
        <v>1089.84870136935</v>
      </c>
      <c r="G45" s="31">
        <f t="shared" si="8"/>
        <v>0</v>
      </c>
    </row>
  </sheetData>
  <mergeCells count="3">
    <mergeCell ref="A1:G1"/>
    <mergeCell ref="E2:G2"/>
    <mergeCell ref="B2:D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 Season ALL</vt:lpstr>
      <vt:lpstr>State Rec Season</vt:lpstr>
      <vt:lpstr>Cbt_Discards</vt:lpstr>
      <vt:lpstr>FedPriv_Discards</vt:lpstr>
      <vt:lpstr>StatePriv_Discards</vt:lpstr>
      <vt:lpstr>ComboFedStatePriv_Discards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2022-07-28T20:32:59Z</dcterms:modified>
</cp:coreProperties>
</file>