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Microbial Community Engineering\Phage\"/>
    </mc:Choice>
  </mc:AlternateContent>
  <xr:revisionPtr revIDLastSave="0" documentId="13_ncr:1_{DC3AD0B2-5A76-44FB-82D8-DDD7B6725051}" xr6:coauthVersionLast="47" xr6:coauthVersionMax="47" xr10:uidLastSave="{00000000-0000-0000-0000-000000000000}"/>
  <bookViews>
    <workbookView xWindow="3768" yWindow="2760" windowWidth="17280" windowHeight="8880" xr2:uid="{38A3081D-4333-4011-9575-6E8E91B06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I11" i="1"/>
  <c r="H12" i="1"/>
  <c r="I12" i="1"/>
  <c r="H13" i="1"/>
  <c r="I13" i="1"/>
  <c r="H14" i="1"/>
  <c r="I14" i="1"/>
  <c r="I15" i="1"/>
  <c r="H16" i="1"/>
  <c r="I16" i="1"/>
  <c r="I10" i="1"/>
  <c r="H10" i="1"/>
  <c r="C10" i="1"/>
  <c r="D10" i="1"/>
  <c r="C11" i="1"/>
  <c r="D11" i="1"/>
  <c r="C12" i="1"/>
  <c r="D12" i="1"/>
  <c r="C13" i="1"/>
  <c r="D13" i="1"/>
  <c r="D14" i="1"/>
  <c r="C15" i="1"/>
  <c r="D15" i="1"/>
  <c r="B11" i="1"/>
  <c r="B12" i="1"/>
  <c r="B13" i="1"/>
  <c r="H15" i="1"/>
  <c r="B10" i="1"/>
</calcChain>
</file>

<file path=xl/sharedStrings.xml><?xml version="1.0" encoding="utf-8"?>
<sst xmlns="http://schemas.openxmlformats.org/spreadsheetml/2006/main" count="25" uniqueCount="11">
  <si>
    <t>Ec</t>
  </si>
  <si>
    <t>Cf</t>
  </si>
  <si>
    <t>Kp</t>
  </si>
  <si>
    <t>Sf</t>
  </si>
  <si>
    <t>Ec - Control</t>
  </si>
  <si>
    <t>Positive</t>
  </si>
  <si>
    <t>ntc</t>
  </si>
  <si>
    <t>m</t>
  </si>
  <si>
    <t>b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</si>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</sst>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Sheet1!$I$10:$I$16</c:f>
                <c:numCache>
                  <c:formatCode>General</c:formatCode>
                  <c:ptCount val="7"/>
                  <c:pt idx="0">
                    <c:v>222.85480754375422</c:v>
                  </c:pt>
                  <c:pt idx="1">
                    <c:v>19904.035360425976</c:v>
                  </c:pt>
                  <c:pt idx="2">
                    <c:v>539.5288986242598</c:v>
                  </c:pt>
                  <c:pt idx="3">
                    <c:v>24348.544393011423</c:v>
                  </c:pt>
                  <c:pt idx="4">
                    <c:v>2.1795125421146189</c:v>
                  </c:pt>
                  <c:pt idx="5">
                    <c:v>1310.4666304763205</c:v>
                  </c:pt>
                  <c:pt idx="6">
                    <c:v>0</c:v>
                  </c:pt>
                </c:numCache>
              </c:numRef>
            </c:plus>
            <c:minus>
              <c:numRef>
                <c:f>Sheet1!$I$10:$I$16</c:f>
                <c:numCache>
                  <c:formatCode>General</c:formatCode>
                  <c:ptCount val="7"/>
                  <c:pt idx="0">
                    <c:v>222.85480754375422</c:v>
                  </c:pt>
                  <c:pt idx="1">
                    <c:v>19904.035360425976</c:v>
                  </c:pt>
                  <c:pt idx="2">
                    <c:v>539.5288986242598</c:v>
                  </c:pt>
                  <c:pt idx="3">
                    <c:v>24348.544393011423</c:v>
                  </c:pt>
                  <c:pt idx="4">
                    <c:v>2.1795125421146189</c:v>
                  </c:pt>
                  <c:pt idx="5">
                    <c:v>1310.4666304763205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Sheet1!$G$10:$G$16</c:f>
              <c:strCache>
                <c:ptCount val="7"/>
                <c:pt idx="0">
                  <c:v>Cf</c:v>
                </c:pt>
                <c:pt idx="1">
                  <c:v>Ec</c:v>
                </c:pt>
                <c:pt idx="2">
                  <c:v>Kp</c:v>
                </c:pt>
                <c:pt idx="3">
                  <c:v>Sf</c:v>
                </c:pt>
                <c:pt idx="4">
                  <c:v>Ec - Control</c:v>
                </c:pt>
                <c:pt idx="5">
                  <c:v>Positive</c:v>
                </c:pt>
                <c:pt idx="6">
                  <c:v>ntc</c:v>
                </c:pt>
              </c:strCache>
            </c:strRef>
          </c:cat>
          <c:val>
            <c:numRef>
              <c:f>Sheet1!$H$10:$H$16</c:f>
              <c:numCache>
                <c:formatCode>General</c:formatCode>
                <c:ptCount val="7"/>
                <c:pt idx="0">
                  <c:v>371.65801647010932</c:v>
                </c:pt>
                <c:pt idx="1">
                  <c:v>51102.358676517855</c:v>
                </c:pt>
                <c:pt idx="2">
                  <c:v>3375.4084823378703</c:v>
                </c:pt>
                <c:pt idx="3">
                  <c:v>114031.66227123242</c:v>
                </c:pt>
                <c:pt idx="4">
                  <c:v>1.5411480982103776</c:v>
                </c:pt>
                <c:pt idx="5">
                  <c:v>13444.934451881338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0-4A48-9607-D70C098F7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499376"/>
        <c:axId val="1096509456"/>
      </c:barChart>
      <c:catAx>
        <c:axId val="10964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509456"/>
        <c:crosses val="autoZero"/>
        <c:auto val="1"/>
        <c:lblAlgn val="ctr"/>
        <c:lblOffset val="100"/>
        <c:noMultiLvlLbl val="0"/>
      </c:catAx>
      <c:valAx>
        <c:axId val="109650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379096</xdr:colOff>
      <xdr:row>6</xdr:row>
      <xdr:rowOff>41435</xdr:rowOff>
    </xdr:from>
    <xdr:to>
      <xdr:col>17</xdr:col>
      <xdr:colOff>78661</xdr:colOff>
      <xdr:row>21</xdr:row>
      <xdr:rowOff>41435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C9414-A0E8-96AD-2608-1EB88CF2E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37BC-A903-4479-8D38-CB79B2C0ADD2}">
  <dimension ref="A1:I16"/>
  <sheetViews>
    <sheetView tabSelected="1" zoomScale="109" workbookViewId="0">
      <selection activeCell="B15" sqref="B15"/>
    </sheetView>
  </sheetViews>
  <sheetFormatPr defaultRowHeight="14.4" x14ac:dyDescent="0.3"/>
  <sheetData>
    <row r="1" spans="1:9" x14ac:dyDescent="0.3">
      <c r="B1">
        <v>1</v>
      </c>
      <c r="C1">
        <v>2</v>
      </c>
      <c r="D1">
        <v>3</v>
      </c>
      <c r="F1" t="s">
        <v>7</v>
      </c>
      <c r="G1">
        <v>-3.3118124814692003</v>
      </c>
      <c r="H1" t="s">
        <v>8</v>
      </c>
      <c r="I1">
        <v>38.200052597985618</v>
      </c>
    </row>
    <row r="2" spans="1:9" x14ac:dyDescent="0.3">
      <c r="A2" t="s">
        <v>1</v>
      </c>
      <c r="B2">
        <v>34.122283403687398</v>
      </c>
      <c r="C2">
        <v>32.126242336594999</v>
      </c>
      <c r="D2">
        <v>33.501065828024103</v>
      </c>
    </row>
    <row r="3" spans="1:9" x14ac:dyDescent="0.3">
      <c r="A3" t="s">
        <v>0</v>
      </c>
      <c r="B3">
        <v>26.7841872040167</v>
      </c>
      <c r="C3">
        <v>25.9863935870193</v>
      </c>
      <c r="D3">
        <v>25.336706644040198</v>
      </c>
    </row>
    <row r="4" spans="1:9" x14ac:dyDescent="0.3">
      <c r="A4" t="s">
        <v>2</v>
      </c>
      <c r="B4">
        <v>29.634828384479199</v>
      </c>
      <c r="C4">
        <v>30.189935375238999</v>
      </c>
      <c r="D4">
        <v>29.715408764762799</v>
      </c>
    </row>
    <row r="5" spans="1:9" x14ac:dyDescent="0.3">
      <c r="A5" t="s">
        <v>3</v>
      </c>
      <c r="B5">
        <v>24.384451664823601</v>
      </c>
      <c r="C5">
        <v>24.9922690149773</v>
      </c>
      <c r="D5">
        <v>25.006427128212898</v>
      </c>
    </row>
    <row r="6" spans="1:9" x14ac:dyDescent="0.3">
      <c r="A6" t="s">
        <v>4</v>
      </c>
      <c r="D6">
        <v>39.309623608200198</v>
      </c>
    </row>
    <row r="7" spans="1:9" x14ac:dyDescent="0.3">
      <c r="A7" t="s">
        <v>5</v>
      </c>
      <c r="B7">
        <v>35.583558077008</v>
      </c>
      <c r="C7">
        <v>27.705081060031301</v>
      </c>
      <c r="D7">
        <v>27.9863542369174</v>
      </c>
    </row>
    <row r="8" spans="1:9" x14ac:dyDescent="0.3">
      <c r="A8" t="s">
        <v>6</v>
      </c>
    </row>
    <row r="9" spans="1:9" x14ac:dyDescent="0.3">
      <c r="H9" t="s">
        <v>9</v>
      </c>
      <c r="I9" t="s">
        <v>10</v>
      </c>
    </row>
    <row r="10" spans="1:9" x14ac:dyDescent="0.3">
      <c r="A10" t="s">
        <v>1</v>
      </c>
      <c r="B10">
        <f>10*10^((B2-$I$1)/$G$1)</f>
        <v>170.32571395223729</v>
      </c>
      <c r="C10">
        <f t="shared" ref="C10:D10" si="0">10*10^((C2-$I$1)/$G$1)</f>
        <v>682.31315753609374</v>
      </c>
      <c r="D10">
        <f t="shared" si="0"/>
        <v>262.335177921997</v>
      </c>
      <c r="G10" t="s">
        <v>1</v>
      </c>
      <c r="H10">
        <f>AVERAGE(B10:D10)</f>
        <v>371.65801647010932</v>
      </c>
      <c r="I10">
        <f>_xlfn.STDEV.P(B10:D10)</f>
        <v>222.85480754375422</v>
      </c>
    </row>
    <row r="11" spans="1:9" x14ac:dyDescent="0.3">
      <c r="A11" t="s">
        <v>0</v>
      </c>
      <c r="B11">
        <f t="shared" ref="B11:D16" si="1">10*10^((B3-$I$1)/$G$1)</f>
        <v>27990.742837915383</v>
      </c>
      <c r="C11">
        <f t="shared" si="1"/>
        <v>48742.497533920701</v>
      </c>
      <c r="D11">
        <f t="shared" si="1"/>
        <v>76573.835657717485</v>
      </c>
      <c r="G11" t="s">
        <v>0</v>
      </c>
      <c r="H11">
        <f>AVERAGE(B11:D11)</f>
        <v>51102.358676517855</v>
      </c>
      <c r="I11">
        <f>_xlfn.STDEV.P(B11:D11)</f>
        <v>19904.035360425976</v>
      </c>
    </row>
    <row r="12" spans="1:9" x14ac:dyDescent="0.3">
      <c r="A12" t="s">
        <v>2</v>
      </c>
      <c r="B12">
        <f t="shared" si="1"/>
        <v>3857.1351012757868</v>
      </c>
      <c r="C12">
        <f t="shared" si="1"/>
        <v>2622.10810636119</v>
      </c>
      <c r="D12">
        <f t="shared" si="1"/>
        <v>3646.9822393766344</v>
      </c>
      <c r="G12" t="s">
        <v>2</v>
      </c>
      <c r="H12">
        <f>AVERAGE(B12:D12)</f>
        <v>3375.4084823378703</v>
      </c>
      <c r="I12">
        <f>_xlfn.STDEV.P(B12:D12)</f>
        <v>539.5288986242598</v>
      </c>
    </row>
    <row r="13" spans="1:9" x14ac:dyDescent="0.3">
      <c r="A13" t="s">
        <v>3</v>
      </c>
      <c r="B13">
        <f t="shared" si="1"/>
        <v>148461.307608998</v>
      </c>
      <c r="C13">
        <f t="shared" si="1"/>
        <v>97293.350383368845</v>
      </c>
      <c r="D13">
        <f t="shared" si="1"/>
        <v>96340.328821330419</v>
      </c>
      <c r="G13" t="s">
        <v>3</v>
      </c>
      <c r="H13">
        <f>AVERAGE(B13:D13)</f>
        <v>114031.66227123242</v>
      </c>
      <c r="I13">
        <f>_xlfn.STDEV.P(B13:D13)</f>
        <v>24348.544393011423</v>
      </c>
    </row>
    <row r="14" spans="1:9" x14ac:dyDescent="0.3">
      <c r="A14" t="s">
        <v>4</v>
      </c>
      <c r="B14">
        <v>0</v>
      </c>
      <c r="C14">
        <v>0</v>
      </c>
      <c r="D14">
        <f t="shared" si="1"/>
        <v>4.6234442946311329</v>
      </c>
      <c r="G14" t="s">
        <v>4</v>
      </c>
      <c r="H14">
        <f>AVERAGE(B14:D14)</f>
        <v>1.5411480982103776</v>
      </c>
      <c r="I14">
        <f>_xlfn.STDEV.P(B14:D14)</f>
        <v>2.1795125421146189</v>
      </c>
    </row>
    <row r="15" spans="1:9" x14ac:dyDescent="0.3">
      <c r="A15" t="s">
        <v>5</v>
      </c>
      <c r="C15">
        <f t="shared" si="1"/>
        <v>14755.401082357659</v>
      </c>
      <c r="D15">
        <f t="shared" si="1"/>
        <v>12134.467821405018</v>
      </c>
      <c r="G15" t="s">
        <v>5</v>
      </c>
      <c r="H15">
        <f>AVERAGE(B15:D15)</f>
        <v>13444.934451881338</v>
      </c>
      <c r="I15">
        <f>_xlfn.STDEV.P(B15:D15)</f>
        <v>1310.4666304763205</v>
      </c>
    </row>
    <row r="16" spans="1:9" x14ac:dyDescent="0.3">
      <c r="A16" t="s">
        <v>6</v>
      </c>
      <c r="B16">
        <v>0</v>
      </c>
      <c r="C16">
        <v>0</v>
      </c>
      <c r="D16">
        <v>0</v>
      </c>
      <c r="G16" t="s">
        <v>6</v>
      </c>
      <c r="H16">
        <f>AVERAGE(B16:D16)</f>
        <v>0</v>
      </c>
      <c r="I16">
        <f>_xlfn.STDEV.P(B16:D16)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LaTurner</dc:creator>
  <cp:lastModifiedBy>Zach LaTurner</cp:lastModifiedBy>
  <dcterms:created xsi:type="dcterms:W3CDTF">2024-07-22T19:43:14Z</dcterms:created>
  <dcterms:modified xsi:type="dcterms:W3CDTF">2024-07-26T20:31:56Z</dcterms:modified>
</cp:coreProperties>
</file>