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twood\Documents\ForestServiceWork\SouthCarolinaBurns\"/>
    </mc:Choice>
  </mc:AlternateContent>
  <bookViews>
    <workbookView xWindow="0" yWindow="0" windowWidth="28800" windowHeight="122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1" i="4" l="1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N31" i="4" l="1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9" i="4"/>
  <c r="N10" i="4"/>
  <c r="N5" i="4"/>
  <c r="N6" i="4"/>
  <c r="N7" i="4"/>
  <c r="N8" i="4"/>
  <c r="N4" i="4"/>
  <c r="AD43" i="3" l="1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R43" i="3"/>
  <c r="S43" i="3"/>
  <c r="T43" i="3"/>
  <c r="U43" i="3"/>
  <c r="V43" i="3"/>
  <c r="W43" i="3"/>
  <c r="X43" i="3"/>
  <c r="Y43" i="3"/>
  <c r="Z43" i="3"/>
  <c r="AA43" i="3"/>
  <c r="AB43" i="3"/>
  <c r="AC43" i="3"/>
  <c r="R46" i="3"/>
  <c r="S46" i="3"/>
  <c r="T46" i="3"/>
  <c r="U46" i="3"/>
  <c r="V46" i="3"/>
  <c r="W46" i="3"/>
  <c r="X46" i="3"/>
  <c r="Y46" i="3"/>
  <c r="Z46" i="3"/>
  <c r="AA46" i="3"/>
  <c r="AB46" i="3"/>
  <c r="AC46" i="3"/>
  <c r="O46" i="3"/>
  <c r="P46" i="3"/>
  <c r="Q46" i="3"/>
  <c r="N46" i="3"/>
  <c r="O43" i="3"/>
  <c r="P43" i="3"/>
  <c r="Q43" i="3"/>
  <c r="N43" i="3"/>
  <c r="O31" i="3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BZ31" i="3" s="1"/>
  <c r="CA31" i="3" s="1"/>
  <c r="CB31" i="3" s="1"/>
  <c r="CC31" i="3" s="1"/>
  <c r="CD31" i="3" s="1"/>
  <c r="CE31" i="3" s="1"/>
  <c r="CF31" i="3" s="1"/>
  <c r="CG31" i="3" s="1"/>
  <c r="CH31" i="3" s="1"/>
  <c r="CI31" i="3" s="1"/>
  <c r="CJ31" i="3" s="1"/>
  <c r="CK31" i="3" s="1"/>
  <c r="CL31" i="3" s="1"/>
  <c r="CM31" i="3" s="1"/>
  <c r="CN31" i="3" s="1"/>
  <c r="CO31" i="3" s="1"/>
  <c r="CP31" i="3" s="1"/>
  <c r="CQ31" i="3" s="1"/>
  <c r="CR31" i="3" s="1"/>
  <c r="CS31" i="3" s="1"/>
  <c r="B11" i="3"/>
  <c r="B17" i="3" s="1"/>
  <c r="B23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T46" i="2" l="1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O46" i="2"/>
  <c r="P46" i="2"/>
  <c r="Q46" i="2"/>
  <c r="R46" i="2"/>
  <c r="S46" i="2"/>
  <c r="N46" i="2"/>
  <c r="O43" i="2" l="1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N43" i="2"/>
  <c r="AR31" i="2"/>
  <c r="AT31" i="2"/>
  <c r="AV31" i="2"/>
  <c r="AX31" i="2"/>
  <c r="AZ31" i="2"/>
  <c r="BB31" i="2"/>
  <c r="BD31" i="2"/>
  <c r="BF31" i="2"/>
  <c r="AS28" i="2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AR22" i="2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N31" i="2"/>
  <c r="AD28" i="2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O28" i="2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O22" i="2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BE31" i="2" l="1"/>
  <c r="BA31" i="2"/>
  <c r="AW31" i="2"/>
  <c r="AS31" i="2"/>
  <c r="BC31" i="2"/>
  <c r="AY31" i="2"/>
  <c r="AU31" i="2"/>
  <c r="AQ31" i="2"/>
  <c r="O31" i="2"/>
  <c r="AF31" i="2"/>
  <c r="T31" i="2"/>
  <c r="AO31" i="2"/>
  <c r="AK31" i="2"/>
  <c r="AG31" i="2"/>
  <c r="AC31" i="2"/>
  <c r="Y31" i="2"/>
  <c r="U31" i="2"/>
  <c r="Q31" i="2"/>
  <c r="AN31" i="2"/>
  <c r="AB31" i="2"/>
  <c r="P31" i="2"/>
  <c r="AM31" i="2"/>
  <c r="AI31" i="2"/>
  <c r="AE31" i="2"/>
  <c r="AA31" i="2"/>
  <c r="W31" i="2"/>
  <c r="S31" i="2"/>
  <c r="AJ31" i="2"/>
  <c r="X31" i="2"/>
  <c r="AP31" i="2"/>
  <c r="AL31" i="2"/>
  <c r="AH31" i="2"/>
  <c r="AD31" i="2"/>
  <c r="Z31" i="2"/>
  <c r="V31" i="2"/>
  <c r="R31" i="2"/>
  <c r="B9" i="2"/>
  <c r="B13" i="2" s="1"/>
  <c r="B17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<sst xmlns="http://schemas.openxmlformats.org/spreadsheetml/2006/main" count="670" uniqueCount="82">
  <si>
    <t>Burn #</t>
  </si>
  <si>
    <t>Justin's 30%</t>
  </si>
  <si>
    <t>Justin's 50%</t>
  </si>
  <si>
    <t>NA</t>
  </si>
  <si>
    <t>Spread Rates (m/s)</t>
  </si>
  <si>
    <t>Wind type (R-fluct speed and direction, C-constant, RW-direction fluct only)</t>
  </si>
  <si>
    <t>C</t>
  </si>
  <si>
    <t>Idle</t>
  </si>
  <si>
    <t>RW</t>
  </si>
  <si>
    <t>R</t>
  </si>
  <si>
    <t>Wind Speed (mph)</t>
  </si>
  <si>
    <t>note: north bed is bed 1, south bed is bed 2</t>
  </si>
  <si>
    <t>Bret's</t>
  </si>
  <si>
    <t>Avg</t>
  </si>
  <si>
    <t>NorthBed</t>
  </si>
  <si>
    <t>SouthBed</t>
  </si>
  <si>
    <t>Burn Info</t>
  </si>
  <si>
    <t>No TreadBreak</t>
  </si>
  <si>
    <t>MultiTreadBreak</t>
  </si>
  <si>
    <t>Loren's 100 °C Spread Rates (m/s)</t>
  </si>
  <si>
    <t>Loren's 100 °C Rsquared Values</t>
  </si>
  <si>
    <t>Loren's 100 °C Standard Deviations (s)</t>
  </si>
  <si>
    <t>Loren's 300 °C Spread Rates (m/s)</t>
  </si>
  <si>
    <t>Loren's 300 °C Rsquared Values</t>
  </si>
  <si>
    <t>Loren's 300 °C Standard Deviations (s)</t>
  </si>
  <si>
    <t>Loren's 50 °C/s Spread Rates (m/s)</t>
  </si>
  <si>
    <t>Loren's 50 °C/s Rsquared Values</t>
  </si>
  <si>
    <t>Loren's 50 °C/s Standard Deviations (s)</t>
  </si>
  <si>
    <t>q</t>
  </si>
  <si>
    <t>r</t>
  </si>
  <si>
    <t>column</t>
  </si>
  <si>
    <t>i</t>
  </si>
  <si>
    <t>14+5*3*q-i</t>
  </si>
  <si>
    <t>14+q*3*5+r*3+i</t>
  </si>
  <si>
    <t>14+q*3*5+r*4+r</t>
  </si>
  <si>
    <t>Last Points Avg:</t>
  </si>
  <si>
    <t>Total Avg:</t>
  </si>
  <si>
    <t>Loren's 100 °C R squared</t>
  </si>
  <si>
    <t>Loren's 100 °C Standard Deviation (s)</t>
  </si>
  <si>
    <t>Loren's 300 °C R squared</t>
  </si>
  <si>
    <t>Loren's 300 °C Standard Deviation (s)</t>
  </si>
  <si>
    <t>Loren's 50 °C/s R squared</t>
  </si>
  <si>
    <t>Loren's 50 °C/s Standard Deviation (s)</t>
  </si>
  <si>
    <t>Loren's 200 °C/s Spread Rates (m/s)</t>
  </si>
  <si>
    <t>Loren's 200 °C/s R squared</t>
  </si>
  <si>
    <t>Loren's 200 °C/s Standard Deviation (s)</t>
  </si>
  <si>
    <t>qmax =</t>
  </si>
  <si>
    <t>rmax =</t>
  </si>
  <si>
    <t>imax =</t>
  </si>
  <si>
    <t>14+q*rmax*imax+r*imax+i</t>
  </si>
  <si>
    <t>14+q*rmax*imax+r*(imax)</t>
  </si>
  <si>
    <t>bed3</t>
  </si>
  <si>
    <t>Bed1</t>
  </si>
  <si>
    <t>bed2</t>
  </si>
  <si>
    <t>0-6 m</t>
  </si>
  <si>
    <t>6-12 m</t>
  </si>
  <si>
    <t>12-18 m</t>
  </si>
  <si>
    <t>18-24 m</t>
  </si>
  <si>
    <t>0-8 m</t>
  </si>
  <si>
    <t>8-16 m</t>
  </si>
  <si>
    <t>16-24 m</t>
  </si>
  <si>
    <t>0-5 m</t>
  </si>
  <si>
    <t>bed1 Sections</t>
  </si>
  <si>
    <t>bed2 Sections</t>
  </si>
  <si>
    <t>bed3 Sections</t>
  </si>
  <si>
    <t>5-10 m</t>
  </si>
  <si>
    <t>10-15 m</t>
  </si>
  <si>
    <t>15-20 m</t>
  </si>
  <si>
    <t>20-25 m</t>
  </si>
  <si>
    <t>idle</t>
  </si>
  <si>
    <t>bed1</t>
  </si>
  <si>
    <t>Col Avg</t>
  </si>
  <si>
    <t>Row Avg (w/o 1st):</t>
  </si>
  <si>
    <t>Complete Row Avg:</t>
  </si>
  <si>
    <t>will probably need variable to see largest number of sections per bed for rows</t>
  </si>
  <si>
    <t>maybe have a separate sheet for arrival time vs residence time, one for each temp</t>
  </si>
  <si>
    <t xml:space="preserve">Either that or have another separator than borders for arrival vs </t>
  </si>
  <si>
    <t>departure vs residence time. Put residence time first</t>
  </si>
  <si>
    <t xml:space="preserve">Probably use a space for the separation? </t>
  </si>
  <si>
    <t>will need alias names for doing the complicated ranges for programming this thing</t>
  </si>
  <si>
    <t>need a variable for the bed#'s, maybe use a loop for filling out the bed parts, with a manual fill for the extra parts like the avg's, with an addon to the bed amounts</t>
  </si>
  <si>
    <t>maybe use a counter keeping track of how many rows/columns have been used/filled in so far instead of using a complicated formula based solely off counter variables?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</si>
</sst>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7" xfId="0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9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0" borderId="8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0" fontId="1" fillId="0" borderId="16" xfId="0" applyNumberFormat="1" applyFont="1" applyFill="1" applyBorder="1" applyAlignment="1" applyProtection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9" xfId="0" applyNumberFormat="1" applyFont="1" applyFill="1" applyBorder="1" applyAlignment="1" applyProtection="1">
      <alignment horizontal="center"/>
    </xf>
    <xf numFmtId="0" fontId="1" fillId="0" borderId="24" xfId="0" applyNumberFormat="1" applyFont="1" applyFill="1" applyBorder="1" applyAlignment="1" applyProtection="1">
      <alignment horizontal="center" wrapText="1"/>
    </xf>
    <xf numFmtId="0" fontId="0" fillId="0" borderId="0" xfId="0" applyFill="1" applyBorder="1" applyAlignment="1"/>
    <xf numFmtId="0" fontId="0" fillId="0" borderId="16" xfId="0" applyFill="1" applyBorder="1" applyAlignment="1">
      <alignment horizontal="center" wrapText="1"/>
    </xf>
    <xf numFmtId="0" fontId="0" fillId="0" borderId="23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0" fillId="0" borderId="19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7" xfId="0" applyFill="1" applyBorder="1"/>
    <xf numFmtId="0" fontId="0" fillId="0" borderId="28" xfId="0" applyFill="1" applyBorder="1" applyAlignment="1">
      <alignment horizontal="center"/>
    </xf>
    <xf numFmtId="0" fontId="0" fillId="0" borderId="6" xfId="0" applyFill="1" applyBorder="1"/>
    <xf numFmtId="0" fontId="0" fillId="0" borderId="29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7" xfId="0" applyFill="1" applyBorder="1" applyAlignment="1">
      <alignment horizontal="center" wrapText="1"/>
    </xf>
    <xf numFmtId="0" fontId="0" fillId="0" borderId="1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0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23" xfId="0" applyFill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Fill="1" applyBorder="1" applyAlignment="1">
      <alignment horizontal="right"/>
    </xf>
    <xf numFmtId="0" fontId="0" fillId="0" borderId="17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1" fillId="0" borderId="20" xfId="0" applyNumberFormat="1" applyFont="1" applyFill="1" applyBorder="1" applyAlignment="1" applyProtection="1">
      <alignment horizontal="center"/>
    </xf>
    <xf numFmtId="0" fontId="1" fillId="0" borderId="21" xfId="0" applyNumberFormat="1" applyFont="1" applyFill="1" applyBorder="1" applyAlignment="1" applyProtection="1">
      <alignment horizontal="center"/>
    </xf>
    <xf numFmtId="0" fontId="1" fillId="0" borderId="22" xfId="0" applyNumberFormat="1" applyFont="1" applyFill="1" applyBorder="1" applyAlignment="1" applyProtection="1">
      <alignment horizontal="center"/>
    </xf>
    <xf numFmtId="0" fontId="1" fillId="0" borderId="25" xfId="0" applyNumberFormat="1" applyFont="1" applyFill="1" applyBorder="1" applyAlignment="1" applyProtection="1">
      <alignment horizontal="center"/>
    </xf>
    <xf numFmtId="0" fontId="1" fillId="0" borderId="26" xfId="0" applyNumberFormat="1" applyFont="1" applyFill="1" applyBorder="1" applyAlignment="1" applyProtection="1">
      <alignment horizontal="center"/>
    </xf>
    <xf numFmtId="0" fontId="1" fillId="0" borderId="27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2"/>
  <sheetViews>
    <sheetView workbookViewId="0">
      <selection activeCell="B5" sqref="B5"/>
    </sheetView>
  </sheetViews>
  <sheetFormatPr defaultRowHeight="15" x14ac:dyDescent="0.25"/>
  <cols>
    <col min="1" max="1" width="6.5703125" bestFit="1" customWidth="1"/>
    <col min="2" max="2" width="18" customWidth="1"/>
    <col min="3" max="3" width="9.7109375" customWidth="1"/>
    <col min="4" max="4" width="11" customWidth="1"/>
    <col min="5" max="5" width="10.28515625" customWidth="1"/>
    <col min="6" max="6" width="9.5703125" bestFit="1" customWidth="1"/>
    <col min="7" max="7" width="9.5703125" customWidth="1"/>
    <col min="8" max="9" width="9.5703125" bestFit="1" customWidth="1"/>
    <col min="10" max="10" width="10.5703125" customWidth="1"/>
    <col min="11" max="12" width="9.5703125" bestFit="1" customWidth="1"/>
    <col min="13" max="13" width="10.28515625" customWidth="1"/>
  </cols>
  <sheetData>
    <row r="1" spans="1:12" x14ac:dyDescent="0.25">
      <c r="A1" s="98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x14ac:dyDescent="0.25">
      <c r="A2" s="95" t="s">
        <v>16</v>
      </c>
      <c r="B2" s="96"/>
      <c r="C2" s="97"/>
      <c r="D2" s="95" t="s">
        <v>12</v>
      </c>
      <c r="E2" s="96"/>
      <c r="F2" s="97"/>
      <c r="G2" s="95" t="s">
        <v>1</v>
      </c>
      <c r="H2" s="96"/>
      <c r="I2" s="97"/>
      <c r="J2" s="95" t="s">
        <v>2</v>
      </c>
      <c r="K2" s="96"/>
      <c r="L2" s="97"/>
    </row>
    <row r="3" spans="1:12" x14ac:dyDescent="0.25">
      <c r="A3" s="16" t="s">
        <v>0</v>
      </c>
      <c r="B3" s="8" t="s">
        <v>10</v>
      </c>
      <c r="C3" s="9" t="s">
        <v>5</v>
      </c>
      <c r="D3" s="7" t="s">
        <v>13</v>
      </c>
      <c r="E3" s="8" t="s">
        <v>14</v>
      </c>
      <c r="F3" s="9" t="s">
        <v>15</v>
      </c>
      <c r="G3" s="7" t="s">
        <v>13</v>
      </c>
      <c r="H3" s="8" t="s">
        <v>14</v>
      </c>
      <c r="I3" s="15" t="s">
        <v>15</v>
      </c>
      <c r="J3" s="7" t="s">
        <v>13</v>
      </c>
      <c r="K3" s="14" t="s">
        <v>14</v>
      </c>
      <c r="L3" s="9" t="s">
        <v>15</v>
      </c>
    </row>
    <row r="4" spans="1:12" x14ac:dyDescent="0.25">
      <c r="A4" s="6">
        <v>1</v>
      </c>
      <c r="B4" s="4">
        <v>15</v>
      </c>
      <c r="C4" s="5" t="s">
        <v>6</v>
      </c>
      <c r="D4" s="10">
        <v>0.26132699813337856</v>
      </c>
      <c r="E4" s="11">
        <v>0.28169014084507044</v>
      </c>
      <c r="F4" s="12">
        <v>0.24096385542168675</v>
      </c>
      <c r="G4" s="10">
        <v>0.23999438203875756</v>
      </c>
      <c r="H4" s="11">
        <v>0.27575430291610181</v>
      </c>
      <c r="I4" s="12">
        <v>0.20423446116141328</v>
      </c>
      <c r="J4" s="10">
        <v>0.21129578904565893</v>
      </c>
      <c r="K4" s="11">
        <v>0.25797575027947378</v>
      </c>
      <c r="L4" s="12">
        <v>0.16461582781184408</v>
      </c>
    </row>
    <row r="5" spans="1:12" x14ac:dyDescent="0.25">
      <c r="A5" s="6">
        <f>1+A4</f>
        <v>2</v>
      </c>
      <c r="B5" s="4" t="s">
        <v>7</v>
      </c>
      <c r="C5" s="5" t="s">
        <v>6</v>
      </c>
      <c r="D5" s="10">
        <v>0.11790817034262727</v>
      </c>
      <c r="E5" s="11">
        <v>0.12345679012345678</v>
      </c>
      <c r="F5" s="12">
        <v>0.11235955056179775</v>
      </c>
      <c r="G5" s="10">
        <v>0.13435768099915107</v>
      </c>
      <c r="H5" s="11">
        <v>0.14105035497672674</v>
      </c>
      <c r="I5" s="12">
        <v>0.12766500702157538</v>
      </c>
      <c r="J5" s="10" t="s">
        <v>3</v>
      </c>
      <c r="K5" s="11" t="s">
        <v>3</v>
      </c>
      <c r="L5" s="12" t="s">
        <v>3</v>
      </c>
    </row>
    <row r="6" spans="1:12" x14ac:dyDescent="0.25">
      <c r="A6" s="6">
        <f t="shared" ref="A6:A20" si="0">1+A5</f>
        <v>3</v>
      </c>
      <c r="B6" s="4">
        <v>15</v>
      </c>
      <c r="C6" s="5" t="s">
        <v>6</v>
      </c>
      <c r="D6" s="10">
        <v>0.24269005847953215</v>
      </c>
      <c r="E6" s="11">
        <v>0.22222222222222221</v>
      </c>
      <c r="F6" s="12">
        <v>0.26315789473684209</v>
      </c>
      <c r="G6" s="10">
        <v>0.24586829622432632</v>
      </c>
      <c r="H6" s="11">
        <v>0.21570319240724761</v>
      </c>
      <c r="I6" s="12">
        <v>0.27603340004140503</v>
      </c>
      <c r="J6" s="10">
        <v>0.24907208386879026</v>
      </c>
      <c r="K6" s="11">
        <v>0.20909201791221621</v>
      </c>
      <c r="L6" s="12">
        <v>0.28905214982536431</v>
      </c>
    </row>
    <row r="7" spans="1:12" x14ac:dyDescent="0.25">
      <c r="A7" s="6">
        <f t="shared" si="0"/>
        <v>4</v>
      </c>
      <c r="B7" s="4">
        <v>25</v>
      </c>
      <c r="C7" s="5" t="s">
        <v>6</v>
      </c>
      <c r="D7" s="10">
        <v>0.87619047619047619</v>
      </c>
      <c r="E7" s="11">
        <v>0.8</v>
      </c>
      <c r="F7" s="12">
        <v>0.95238095238095233</v>
      </c>
      <c r="G7" s="10">
        <v>1.1271717849722149</v>
      </c>
      <c r="H7" s="11">
        <v>0.95564227124313117</v>
      </c>
      <c r="I7" s="12">
        <v>1.2987012987012985</v>
      </c>
      <c r="J7" s="10">
        <v>1.049789178493471</v>
      </c>
      <c r="K7" s="11">
        <v>1.006711409395973</v>
      </c>
      <c r="L7" s="12">
        <v>1.1813349084465454</v>
      </c>
    </row>
    <row r="8" spans="1:12" x14ac:dyDescent="0.25">
      <c r="A8" s="6">
        <f t="shared" si="0"/>
        <v>5</v>
      </c>
      <c r="B8" s="4">
        <v>25</v>
      </c>
      <c r="C8" s="5" t="s">
        <v>8</v>
      </c>
      <c r="D8" s="10">
        <v>1.0555555555555556</v>
      </c>
      <c r="E8" s="11">
        <v>1.1111111111111112</v>
      </c>
      <c r="F8" s="12">
        <v>1</v>
      </c>
      <c r="G8" s="10">
        <v>1.2409643379401403</v>
      </c>
      <c r="H8" s="11">
        <v>1.2768674185997018</v>
      </c>
      <c r="I8" s="12">
        <v>1.2050612572805786</v>
      </c>
      <c r="J8" s="10">
        <v>1.3217232837920592</v>
      </c>
      <c r="K8" s="11">
        <v>1.3050570962479608</v>
      </c>
      <c r="L8" s="12">
        <v>1.3383894713361577</v>
      </c>
    </row>
    <row r="9" spans="1:12" x14ac:dyDescent="0.25">
      <c r="A9" s="6">
        <f t="shared" si="0"/>
        <v>6</v>
      </c>
      <c r="B9" s="4">
        <v>25</v>
      </c>
      <c r="C9" s="5" t="s">
        <v>6</v>
      </c>
      <c r="D9" s="10">
        <v>0.70197044334975378</v>
      </c>
      <c r="E9" s="11">
        <v>0.68965517241379315</v>
      </c>
      <c r="F9" s="12">
        <v>0.7142857142857143</v>
      </c>
      <c r="G9" s="10">
        <v>0.84064952382813063</v>
      </c>
      <c r="H9" s="11">
        <v>0.74078646830051231</v>
      </c>
      <c r="I9" s="12">
        <v>0.94051257935574883</v>
      </c>
      <c r="J9" s="10">
        <v>0.79057491666752644</v>
      </c>
      <c r="K9" s="11">
        <v>0.50242840395243682</v>
      </c>
      <c r="L9" s="12">
        <v>0.76321312726578916</v>
      </c>
    </row>
    <row r="10" spans="1:12" x14ac:dyDescent="0.25">
      <c r="A10" s="6">
        <f t="shared" si="0"/>
        <v>7</v>
      </c>
      <c r="B10" s="4">
        <v>25</v>
      </c>
      <c r="C10" s="5" t="s">
        <v>6</v>
      </c>
      <c r="D10" s="10">
        <v>0.83025480723690437</v>
      </c>
      <c r="E10" s="11">
        <v>0.75163398692810457</v>
      </c>
      <c r="F10" s="12">
        <v>0.86956521739130432</v>
      </c>
      <c r="G10" s="10">
        <v>1.2731492633505632</v>
      </c>
      <c r="H10" s="11">
        <v>1.270110076206604</v>
      </c>
      <c r="I10" s="12">
        <v>1.2761884504945222</v>
      </c>
      <c r="J10" s="10">
        <v>1.2583839808002679</v>
      </c>
      <c r="K10" s="11">
        <v>0.87126987584404236</v>
      </c>
      <c r="L10" s="12">
        <v>1.0437505436200749</v>
      </c>
    </row>
    <row r="11" spans="1:12" x14ac:dyDescent="0.25">
      <c r="A11" s="6">
        <f t="shared" si="0"/>
        <v>8</v>
      </c>
      <c r="B11" s="4">
        <v>17.5</v>
      </c>
      <c r="C11" s="5" t="s">
        <v>9</v>
      </c>
      <c r="D11" s="10">
        <v>0.68403434021906129</v>
      </c>
      <c r="E11" s="11">
        <v>0.68636227991644294</v>
      </c>
      <c r="F11" s="12">
        <v>0.625</v>
      </c>
      <c r="G11" s="10">
        <v>0.87509350219071158</v>
      </c>
      <c r="H11" s="11">
        <v>1.0166906718630859</v>
      </c>
      <c r="I11" s="12">
        <v>0.73349633251833735</v>
      </c>
      <c r="J11" s="10">
        <v>0.68796437201964977</v>
      </c>
      <c r="K11" s="11">
        <v>0.79354582727152478</v>
      </c>
      <c r="L11" s="12">
        <v>0.58238291676777487</v>
      </c>
    </row>
    <row r="12" spans="1:12" x14ac:dyDescent="0.25">
      <c r="A12" s="6">
        <f t="shared" si="0"/>
        <v>9</v>
      </c>
      <c r="B12" s="4">
        <v>20</v>
      </c>
      <c r="C12" s="5" t="s">
        <v>6</v>
      </c>
      <c r="D12" s="10">
        <v>0.52752293577981646</v>
      </c>
      <c r="E12" s="11">
        <v>0.52752293577981646</v>
      </c>
      <c r="F12" s="12" t="s">
        <v>3</v>
      </c>
      <c r="G12" s="10">
        <v>0.75740095595540502</v>
      </c>
      <c r="H12" s="11">
        <v>0.73542930685787833</v>
      </c>
      <c r="I12" s="12">
        <v>0.77937260505293171</v>
      </c>
      <c r="J12" s="10">
        <v>0.65336840491994053</v>
      </c>
      <c r="K12" s="11">
        <v>0.60247012752284368</v>
      </c>
      <c r="L12" s="12">
        <v>0.70426668231703737</v>
      </c>
    </row>
    <row r="13" spans="1:12" x14ac:dyDescent="0.25">
      <c r="A13" s="6">
        <f t="shared" si="0"/>
        <v>10</v>
      </c>
      <c r="B13" s="4">
        <v>20</v>
      </c>
      <c r="C13" s="5" t="s">
        <v>6</v>
      </c>
      <c r="D13" s="10">
        <v>0.71641791044776115</v>
      </c>
      <c r="E13" s="11">
        <v>0.71641791044776115</v>
      </c>
      <c r="F13" s="12" t="s">
        <v>3</v>
      </c>
      <c r="G13" s="10">
        <v>0.8632863393171808</v>
      </c>
      <c r="H13" s="11">
        <v>0.77115866589550841</v>
      </c>
      <c r="I13" s="12">
        <v>0.95541401273885329</v>
      </c>
      <c r="J13" s="10">
        <v>0.87273787964143823</v>
      </c>
      <c r="K13" s="11">
        <v>0.71437075842362208</v>
      </c>
      <c r="L13" s="12">
        <v>1.0311050008592544</v>
      </c>
    </row>
    <row r="14" spans="1:12" x14ac:dyDescent="0.25">
      <c r="A14" s="6">
        <f t="shared" si="0"/>
        <v>11</v>
      </c>
      <c r="B14" s="4">
        <v>20</v>
      </c>
      <c r="C14" s="5" t="s">
        <v>9</v>
      </c>
      <c r="D14" s="10">
        <v>0.8214285714285714</v>
      </c>
      <c r="E14" s="11">
        <v>0.8214285714285714</v>
      </c>
      <c r="F14" s="12" t="s">
        <v>3</v>
      </c>
      <c r="G14" s="10">
        <v>1.1925614354587522</v>
      </c>
      <c r="H14" s="11">
        <v>1.3097576948264571</v>
      </c>
      <c r="I14" s="12">
        <v>1.0753651760910474</v>
      </c>
      <c r="J14" s="10">
        <v>1.0999994036951524</v>
      </c>
      <c r="K14" s="11">
        <v>1.2963163011774872</v>
      </c>
      <c r="L14" s="12">
        <v>0.90368250621281743</v>
      </c>
    </row>
    <row r="15" spans="1:12" x14ac:dyDescent="0.25">
      <c r="A15" s="6">
        <f t="shared" si="0"/>
        <v>12</v>
      </c>
      <c r="B15" s="4">
        <v>0</v>
      </c>
      <c r="C15" s="5" t="s">
        <v>9</v>
      </c>
      <c r="D15" s="10">
        <v>6.5009156219185803E-3</v>
      </c>
      <c r="E15" s="11">
        <v>6.5502183406113534E-3</v>
      </c>
      <c r="F15" s="12">
        <v>6.4516129032258064E-3</v>
      </c>
      <c r="G15" s="10" t="s">
        <v>3</v>
      </c>
      <c r="H15" s="11" t="s">
        <v>3</v>
      </c>
      <c r="I15" s="12" t="s">
        <v>3</v>
      </c>
      <c r="J15" s="10" t="s">
        <v>3</v>
      </c>
      <c r="K15" s="11" t="s">
        <v>3</v>
      </c>
      <c r="L15" s="12" t="s">
        <v>3</v>
      </c>
    </row>
    <row r="16" spans="1:12" x14ac:dyDescent="0.25">
      <c r="A16" s="6">
        <f t="shared" si="0"/>
        <v>13</v>
      </c>
      <c r="B16" s="4">
        <v>15</v>
      </c>
      <c r="C16" s="5" t="s">
        <v>9</v>
      </c>
      <c r="D16" s="10">
        <v>0.33445732349841939</v>
      </c>
      <c r="E16" s="11">
        <v>0.35384615384615387</v>
      </c>
      <c r="F16" s="12">
        <v>0.31506849315068491</v>
      </c>
      <c r="G16" s="10">
        <v>0.37749726709648046</v>
      </c>
      <c r="H16" s="11">
        <v>0.40160642570281141</v>
      </c>
      <c r="I16" s="12">
        <v>0.35338810849014946</v>
      </c>
      <c r="J16" s="10">
        <v>0.31654511022462739</v>
      </c>
      <c r="K16" s="11">
        <v>0.32025620496397111</v>
      </c>
      <c r="L16" s="12">
        <v>0.31283401548528367</v>
      </c>
    </row>
    <row r="17" spans="1:12" x14ac:dyDescent="0.25">
      <c r="A17" s="6">
        <f t="shared" si="0"/>
        <v>14</v>
      </c>
      <c r="B17" s="4">
        <v>17.5</v>
      </c>
      <c r="C17" s="5" t="s">
        <v>6</v>
      </c>
      <c r="D17" s="10">
        <v>0.34405558414822435</v>
      </c>
      <c r="E17" s="11">
        <v>0.34482758620689652</v>
      </c>
      <c r="F17" s="12">
        <v>0.34328358208955223</v>
      </c>
      <c r="G17" s="10">
        <v>0.46292891687116589</v>
      </c>
      <c r="H17" s="11">
        <v>0.45053501032476073</v>
      </c>
      <c r="I17" s="12">
        <v>0.47532282341757104</v>
      </c>
      <c r="J17" s="10">
        <v>0.44231597193166661</v>
      </c>
      <c r="K17" s="11">
        <v>0.40989206175707055</v>
      </c>
      <c r="L17" s="12">
        <v>0.47473988210626261</v>
      </c>
    </row>
    <row r="18" spans="1:12" x14ac:dyDescent="0.25">
      <c r="A18" s="6">
        <f t="shared" si="0"/>
        <v>15</v>
      </c>
      <c r="B18" s="4">
        <v>25</v>
      </c>
      <c r="C18" s="5" t="s">
        <v>9</v>
      </c>
      <c r="D18" s="10">
        <v>0.87141481706699098</v>
      </c>
      <c r="E18" s="11">
        <v>0.95652173913043481</v>
      </c>
      <c r="F18" s="12">
        <v>0.73333333333333328</v>
      </c>
      <c r="G18" s="10">
        <v>1.1493592106557231</v>
      </c>
      <c r="H18" s="11">
        <v>1.3337779259753251</v>
      </c>
      <c r="I18" s="12">
        <v>0.96494049533612092</v>
      </c>
      <c r="J18" s="10">
        <v>1.0819685182818144</v>
      </c>
      <c r="K18" s="11">
        <v>1.2116316639741518</v>
      </c>
      <c r="L18" s="12">
        <v>0.9523053725894769</v>
      </c>
    </row>
    <row r="19" spans="1:12" x14ac:dyDescent="0.25">
      <c r="A19" s="6">
        <f t="shared" si="0"/>
        <v>16</v>
      </c>
      <c r="B19" s="4">
        <v>35</v>
      </c>
      <c r="C19" s="5" t="s">
        <v>6</v>
      </c>
      <c r="D19" s="10">
        <v>1.460292379631057</v>
      </c>
      <c r="E19" s="11">
        <v>1.5833333333333333</v>
      </c>
      <c r="F19" s="12">
        <v>1.4615384615384615</v>
      </c>
      <c r="G19" s="10">
        <v>1.8825034372298055</v>
      </c>
      <c r="H19" s="11">
        <v>1.8656716417910444</v>
      </c>
      <c r="I19" s="12">
        <v>1.8993352326685664</v>
      </c>
      <c r="J19" s="10">
        <v>1.9345604947299506</v>
      </c>
      <c r="K19" s="11">
        <v>1.5955325089748718</v>
      </c>
      <c r="L19" s="12">
        <v>2.2735884804850297</v>
      </c>
    </row>
    <row r="20" spans="1:12" x14ac:dyDescent="0.25">
      <c r="A20" s="7">
        <f t="shared" si="0"/>
        <v>17</v>
      </c>
      <c r="B20" s="8">
        <v>45</v>
      </c>
      <c r="C20" s="9" t="s">
        <v>6</v>
      </c>
      <c r="D20" s="13">
        <v>2.770833333333333</v>
      </c>
      <c r="E20" s="14">
        <v>3.1666666666666665</v>
      </c>
      <c r="F20" s="15">
        <v>2.375</v>
      </c>
      <c r="G20" s="13">
        <v>2.8043935498948285</v>
      </c>
      <c r="H20" s="14">
        <v>2.8043935498948285</v>
      </c>
      <c r="I20" s="15" t="s">
        <v>3</v>
      </c>
      <c r="J20" s="13">
        <v>2.4033647105948388</v>
      </c>
      <c r="K20" s="14">
        <v>2.4033647105948388</v>
      </c>
      <c r="L20" s="15" t="s">
        <v>3</v>
      </c>
    </row>
    <row r="22" spans="1:12" x14ac:dyDescent="0.25">
      <c r="B22" t="s">
        <v>11</v>
      </c>
    </row>
  </sheetData>
  <mergeCells count="5">
    <mergeCell ref="D2:F2"/>
    <mergeCell ref="G2:I2"/>
    <mergeCell ref="J2:L2"/>
    <mergeCell ref="A2:C2"/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BF46"/>
  <sheetViews>
    <sheetView workbookViewId="0">
      <selection sqref="A1:XFD1048576"/>
    </sheetView>
  </sheetViews>
  <sheetFormatPr defaultRowHeight="15" x14ac:dyDescent="0.25"/>
  <cols>
    <col min="2" max="2" width="6.5703125" bestFit="1" customWidth="1"/>
    <col min="3" max="3" width="17.140625" customWidth="1"/>
    <col min="4" max="4" width="6.7109375" customWidth="1"/>
    <col min="5" max="5" width="8.7109375" customWidth="1"/>
    <col min="6" max="6" width="11.85546875" customWidth="1"/>
    <col min="7" max="7" width="11.42578125" customWidth="1"/>
    <col min="8" max="8" width="8" customWidth="1"/>
    <col min="9" max="10" width="11.28515625" customWidth="1"/>
    <col min="11" max="11" width="8.28515625" customWidth="1"/>
    <col min="12" max="12" width="11.42578125" customWidth="1"/>
    <col min="13" max="13" width="12.7109375" customWidth="1"/>
    <col min="14" max="15" width="9.5703125" bestFit="1" customWidth="1"/>
    <col min="16" max="16" width="7.5703125" customWidth="1"/>
    <col min="17" max="20" width="9.5703125" bestFit="1" customWidth="1"/>
    <col min="21" max="21" width="7.85546875" customWidth="1"/>
    <col min="22" max="25" width="9.5703125" bestFit="1" customWidth="1"/>
    <col min="26" max="26" width="8.28515625" customWidth="1"/>
    <col min="27" max="30" width="9.5703125" bestFit="1" customWidth="1"/>
    <col min="31" max="31" width="8" customWidth="1"/>
    <col min="32" max="35" width="9.5703125" bestFit="1" customWidth="1"/>
    <col min="36" max="36" width="8" customWidth="1"/>
    <col min="37" max="40" width="9.5703125" bestFit="1" customWidth="1"/>
    <col min="41" max="41" width="8.28515625" customWidth="1"/>
    <col min="42" max="45" width="9.5703125" bestFit="1" customWidth="1"/>
    <col min="46" max="46" width="8.7109375" customWidth="1"/>
    <col min="47" max="50" width="9.5703125" bestFit="1" customWidth="1"/>
    <col min="51" max="51" width="8.28515625" customWidth="1"/>
    <col min="52" max="55" width="9.5703125" bestFit="1" customWidth="1"/>
    <col min="56" max="56" width="8.42578125" customWidth="1"/>
    <col min="57" max="58" width="9.5703125" bestFit="1" customWidth="1"/>
  </cols>
  <sheetData>
    <row r="2" spans="2:58" x14ac:dyDescent="0.25">
      <c r="B2" s="98" t="s">
        <v>4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9" t="s">
        <v>19</v>
      </c>
      <c r="O2" s="100"/>
      <c r="P2" s="100"/>
      <c r="Q2" s="100"/>
      <c r="R2" s="101"/>
      <c r="S2" s="99" t="s">
        <v>20</v>
      </c>
      <c r="T2" s="100"/>
      <c r="U2" s="100"/>
      <c r="V2" s="100"/>
      <c r="W2" s="101"/>
      <c r="X2" s="99" t="s">
        <v>21</v>
      </c>
      <c r="Y2" s="100"/>
      <c r="Z2" s="100"/>
      <c r="AA2" s="100"/>
      <c r="AB2" s="101"/>
      <c r="AC2" s="99" t="s">
        <v>22</v>
      </c>
      <c r="AD2" s="100"/>
      <c r="AE2" s="100"/>
      <c r="AF2" s="100"/>
      <c r="AG2" s="101"/>
      <c r="AH2" s="99" t="s">
        <v>23</v>
      </c>
      <c r="AI2" s="100"/>
      <c r="AJ2" s="100"/>
      <c r="AK2" s="100"/>
      <c r="AL2" s="101"/>
      <c r="AM2" s="99" t="s">
        <v>24</v>
      </c>
      <c r="AN2" s="100"/>
      <c r="AO2" s="100"/>
      <c r="AP2" s="100"/>
      <c r="AQ2" s="101"/>
      <c r="AR2" s="99" t="s">
        <v>25</v>
      </c>
      <c r="AS2" s="100"/>
      <c r="AT2" s="100"/>
      <c r="AU2" s="100"/>
      <c r="AV2" s="101"/>
      <c r="AW2" s="99" t="s">
        <v>26</v>
      </c>
      <c r="AX2" s="100"/>
      <c r="AY2" s="100"/>
      <c r="AZ2" s="100"/>
      <c r="BA2" s="101"/>
      <c r="BB2" s="99" t="s">
        <v>27</v>
      </c>
      <c r="BC2" s="100"/>
      <c r="BD2" s="100"/>
      <c r="BE2" s="100"/>
      <c r="BF2" s="101"/>
    </row>
    <row r="3" spans="2:58" x14ac:dyDescent="0.25">
      <c r="B3" s="95" t="s">
        <v>16</v>
      </c>
      <c r="C3" s="96"/>
      <c r="D3" s="97"/>
      <c r="E3" s="95" t="s">
        <v>12</v>
      </c>
      <c r="F3" s="96"/>
      <c r="G3" s="97"/>
      <c r="H3" s="95" t="s">
        <v>1</v>
      </c>
      <c r="I3" s="96"/>
      <c r="J3" s="97"/>
      <c r="K3" s="95" t="s">
        <v>2</v>
      </c>
      <c r="L3" s="96"/>
      <c r="M3" s="97"/>
      <c r="N3" s="102" t="s">
        <v>17</v>
      </c>
      <c r="O3" s="103"/>
      <c r="P3" s="95" t="s">
        <v>18</v>
      </c>
      <c r="Q3" s="96"/>
      <c r="R3" s="97"/>
      <c r="S3" s="95" t="s">
        <v>17</v>
      </c>
      <c r="T3" s="96"/>
      <c r="U3" s="95" t="s">
        <v>18</v>
      </c>
      <c r="V3" s="96"/>
      <c r="W3" s="97"/>
      <c r="X3" s="95" t="s">
        <v>17</v>
      </c>
      <c r="Y3" s="97"/>
      <c r="Z3" s="95" t="s">
        <v>18</v>
      </c>
      <c r="AA3" s="96"/>
      <c r="AB3" s="97"/>
      <c r="AC3" s="95" t="s">
        <v>17</v>
      </c>
      <c r="AD3" s="97"/>
      <c r="AE3" s="95" t="s">
        <v>18</v>
      </c>
      <c r="AF3" s="96"/>
      <c r="AG3" s="97"/>
      <c r="AH3" s="95" t="s">
        <v>17</v>
      </c>
      <c r="AI3" s="97"/>
      <c r="AJ3" s="95" t="s">
        <v>18</v>
      </c>
      <c r="AK3" s="96"/>
      <c r="AL3" s="97"/>
      <c r="AM3" s="95" t="s">
        <v>17</v>
      </c>
      <c r="AN3" s="97"/>
      <c r="AO3" s="95" t="s">
        <v>18</v>
      </c>
      <c r="AP3" s="96"/>
      <c r="AQ3" s="97"/>
      <c r="AR3" s="95" t="s">
        <v>17</v>
      </c>
      <c r="AS3" s="97"/>
      <c r="AT3" s="95" t="s">
        <v>18</v>
      </c>
      <c r="AU3" s="96"/>
      <c r="AV3" s="97"/>
      <c r="AW3" s="95" t="s">
        <v>17</v>
      </c>
      <c r="AX3" s="97"/>
      <c r="AY3" s="95" t="s">
        <v>18</v>
      </c>
      <c r="AZ3" s="96"/>
      <c r="BA3" s="97"/>
      <c r="BB3" s="95" t="s">
        <v>17</v>
      </c>
      <c r="BC3" s="97"/>
      <c r="BD3" s="95" t="s">
        <v>18</v>
      </c>
      <c r="BE3" s="96"/>
      <c r="BF3" s="97"/>
    </row>
    <row r="4" spans="2:58" x14ac:dyDescent="0.25">
      <c r="B4" s="16" t="s">
        <v>0</v>
      </c>
      <c r="C4" s="8" t="s">
        <v>10</v>
      </c>
      <c r="D4" s="9" t="s">
        <v>5</v>
      </c>
      <c r="E4" s="7" t="s">
        <v>13</v>
      </c>
      <c r="F4" s="8" t="s">
        <v>14</v>
      </c>
      <c r="G4" s="9" t="s">
        <v>15</v>
      </c>
      <c r="H4" s="7" t="s">
        <v>13</v>
      </c>
      <c r="I4" s="8" t="s">
        <v>14</v>
      </c>
      <c r="J4" s="15" t="s">
        <v>15</v>
      </c>
      <c r="K4" s="7" t="s">
        <v>13</v>
      </c>
      <c r="L4" s="14" t="s">
        <v>14</v>
      </c>
      <c r="M4" s="9" t="s">
        <v>15</v>
      </c>
      <c r="N4" s="17" t="s">
        <v>14</v>
      </c>
      <c r="O4" s="18" t="s">
        <v>15</v>
      </c>
      <c r="P4" s="17" t="s">
        <v>13</v>
      </c>
      <c r="Q4" s="18" t="s">
        <v>14</v>
      </c>
      <c r="R4" s="19" t="s">
        <v>15</v>
      </c>
      <c r="S4" s="17" t="s">
        <v>14</v>
      </c>
      <c r="T4" s="18" t="s">
        <v>15</v>
      </c>
      <c r="U4" s="17" t="s">
        <v>13</v>
      </c>
      <c r="V4" s="18" t="s">
        <v>14</v>
      </c>
      <c r="W4" s="19" t="s">
        <v>15</v>
      </c>
      <c r="X4" s="17" t="s">
        <v>14</v>
      </c>
      <c r="Y4" s="32" t="s">
        <v>15</v>
      </c>
      <c r="Z4" s="17" t="s">
        <v>13</v>
      </c>
      <c r="AA4" s="18" t="s">
        <v>14</v>
      </c>
      <c r="AB4" s="19" t="s">
        <v>15</v>
      </c>
      <c r="AC4" s="17" t="s">
        <v>14</v>
      </c>
      <c r="AD4" s="32" t="s">
        <v>15</v>
      </c>
      <c r="AE4" s="17" t="s">
        <v>13</v>
      </c>
      <c r="AF4" s="18" t="s">
        <v>14</v>
      </c>
      <c r="AG4" s="19" t="s">
        <v>15</v>
      </c>
      <c r="AH4" s="17" t="s">
        <v>14</v>
      </c>
      <c r="AI4" s="32" t="s">
        <v>15</v>
      </c>
      <c r="AJ4" s="17" t="s">
        <v>13</v>
      </c>
      <c r="AK4" s="18" t="s">
        <v>14</v>
      </c>
      <c r="AL4" s="19" t="s">
        <v>15</v>
      </c>
      <c r="AM4" s="17" t="s">
        <v>14</v>
      </c>
      <c r="AN4" s="32" t="s">
        <v>15</v>
      </c>
      <c r="AO4" s="17" t="s">
        <v>13</v>
      </c>
      <c r="AP4" s="18" t="s">
        <v>14</v>
      </c>
      <c r="AQ4" s="19" t="s">
        <v>15</v>
      </c>
      <c r="AR4" s="17" t="s">
        <v>14</v>
      </c>
      <c r="AS4" s="32" t="s">
        <v>15</v>
      </c>
      <c r="AT4" s="17" t="s">
        <v>13</v>
      </c>
      <c r="AU4" s="18" t="s">
        <v>14</v>
      </c>
      <c r="AV4" s="19" t="s">
        <v>15</v>
      </c>
      <c r="AW4" s="17" t="s">
        <v>14</v>
      </c>
      <c r="AX4" s="32" t="s">
        <v>15</v>
      </c>
      <c r="AY4" s="17" t="s">
        <v>13</v>
      </c>
      <c r="AZ4" s="18" t="s">
        <v>14</v>
      </c>
      <c r="BA4" s="19" t="s">
        <v>15</v>
      </c>
      <c r="BB4" s="17" t="s">
        <v>14</v>
      </c>
      <c r="BC4" s="32" t="s">
        <v>15</v>
      </c>
      <c r="BD4" s="17" t="s">
        <v>13</v>
      </c>
      <c r="BE4" s="18" t="s">
        <v>14</v>
      </c>
      <c r="BF4" s="19" t="s">
        <v>15</v>
      </c>
    </row>
    <row r="5" spans="2:58" x14ac:dyDescent="0.25">
      <c r="B5" s="1">
        <v>1</v>
      </c>
      <c r="C5" s="2">
        <v>15</v>
      </c>
      <c r="D5" s="3" t="s">
        <v>6</v>
      </c>
      <c r="E5" s="26">
        <v>0.26132699813337856</v>
      </c>
      <c r="F5" s="27">
        <v>0.28169014084507044</v>
      </c>
      <c r="G5" s="28">
        <v>0.24096385542168675</v>
      </c>
      <c r="H5" s="26">
        <v>0.23999438203875756</v>
      </c>
      <c r="I5" s="27">
        <v>0.27575430291610181</v>
      </c>
      <c r="J5" s="28">
        <v>0.20423446116141328</v>
      </c>
      <c r="K5" s="26">
        <v>0.21129578904565893</v>
      </c>
      <c r="L5" s="27">
        <v>0.25797575027947378</v>
      </c>
      <c r="M5" s="28">
        <v>0.16461582781184408</v>
      </c>
      <c r="N5" s="29"/>
      <c r="O5" s="30"/>
      <c r="P5" s="29"/>
      <c r="Q5" s="30"/>
      <c r="R5" s="31"/>
      <c r="S5" s="29"/>
      <c r="T5" s="30"/>
      <c r="U5" s="29"/>
      <c r="V5" s="30"/>
      <c r="W5" s="31"/>
      <c r="X5" s="29"/>
      <c r="Y5" s="31"/>
      <c r="Z5" s="29"/>
      <c r="AA5" s="30"/>
      <c r="AB5" s="31"/>
      <c r="AC5" s="29"/>
      <c r="AD5" s="31"/>
      <c r="AE5" s="29"/>
      <c r="AF5" s="30"/>
      <c r="AG5" s="31"/>
      <c r="AH5" s="29"/>
      <c r="AI5" s="31"/>
      <c r="AJ5" s="29"/>
      <c r="AK5" s="30"/>
      <c r="AL5" s="31"/>
      <c r="AM5" s="29"/>
      <c r="AN5" s="31"/>
      <c r="AO5" s="29"/>
      <c r="AP5" s="30"/>
      <c r="AQ5" s="31"/>
      <c r="AR5" s="29"/>
      <c r="AS5" s="31"/>
      <c r="AT5" s="29"/>
      <c r="AU5" s="30"/>
      <c r="AV5" s="31"/>
      <c r="AW5" s="29"/>
      <c r="AX5" s="31"/>
      <c r="AY5" s="29"/>
      <c r="AZ5" s="30"/>
      <c r="BA5" s="31"/>
      <c r="BB5" s="29"/>
      <c r="BC5" s="31"/>
      <c r="BD5" s="29"/>
      <c r="BE5" s="30"/>
      <c r="BF5" s="31"/>
    </row>
    <row r="6" spans="2:58" x14ac:dyDescent="0.25">
      <c r="B6" s="20"/>
      <c r="C6" s="21"/>
      <c r="D6" s="22"/>
      <c r="E6" s="20"/>
      <c r="F6" s="21"/>
      <c r="G6" s="22"/>
      <c r="H6" s="20"/>
      <c r="I6" s="21"/>
      <c r="J6" s="22"/>
      <c r="K6" s="20"/>
      <c r="L6" s="21"/>
      <c r="M6" s="22"/>
      <c r="N6" s="20"/>
      <c r="O6" s="21"/>
      <c r="P6" s="20"/>
      <c r="Q6" s="21"/>
      <c r="R6" s="22"/>
      <c r="S6" s="20"/>
      <c r="T6" s="21"/>
      <c r="U6" s="20"/>
      <c r="V6" s="21"/>
      <c r="W6" s="22"/>
      <c r="X6" s="20"/>
      <c r="Y6" s="22"/>
      <c r="Z6" s="20"/>
      <c r="AA6" s="21"/>
      <c r="AB6" s="22"/>
      <c r="AC6" s="20"/>
      <c r="AD6" s="22"/>
      <c r="AE6" s="20"/>
      <c r="AF6" s="21"/>
      <c r="AG6" s="22"/>
      <c r="AH6" s="20"/>
      <c r="AI6" s="22"/>
      <c r="AJ6" s="20"/>
      <c r="AK6" s="21"/>
      <c r="AL6" s="22"/>
      <c r="AM6" s="20"/>
      <c r="AN6" s="22"/>
      <c r="AO6" s="20"/>
      <c r="AP6" s="21"/>
      <c r="AQ6" s="22"/>
      <c r="AR6" s="20"/>
      <c r="AS6" s="22"/>
      <c r="AT6" s="20"/>
      <c r="AU6" s="21"/>
      <c r="AV6" s="22"/>
      <c r="AW6" s="20"/>
      <c r="AX6" s="22"/>
      <c r="AY6" s="20"/>
      <c r="AZ6" s="21"/>
      <c r="BA6" s="22"/>
      <c r="BB6" s="20"/>
      <c r="BC6" s="22"/>
      <c r="BD6" s="20"/>
      <c r="BE6" s="21"/>
      <c r="BF6" s="22"/>
    </row>
    <row r="7" spans="2:58" x14ac:dyDescent="0.25">
      <c r="B7" s="20"/>
      <c r="C7" s="21"/>
      <c r="D7" s="22"/>
      <c r="E7" s="20"/>
      <c r="F7" s="21"/>
      <c r="G7" s="22"/>
      <c r="H7" s="20"/>
      <c r="I7" s="21"/>
      <c r="J7" s="22"/>
      <c r="K7" s="20"/>
      <c r="L7" s="21"/>
      <c r="M7" s="22"/>
      <c r="N7" s="20"/>
      <c r="O7" s="21"/>
      <c r="P7" s="20"/>
      <c r="Q7" s="21"/>
      <c r="R7" s="22"/>
      <c r="S7" s="20"/>
      <c r="T7" s="21"/>
      <c r="U7" s="20"/>
      <c r="V7" s="21"/>
      <c r="W7" s="22"/>
      <c r="X7" s="20"/>
      <c r="Y7" s="22"/>
      <c r="Z7" s="20"/>
      <c r="AA7" s="21"/>
      <c r="AB7" s="22"/>
      <c r="AC7" s="20"/>
      <c r="AD7" s="22"/>
      <c r="AE7" s="20"/>
      <c r="AF7" s="21"/>
      <c r="AG7" s="22"/>
      <c r="AH7" s="20"/>
      <c r="AI7" s="22"/>
      <c r="AJ7" s="20"/>
      <c r="AK7" s="21"/>
      <c r="AL7" s="22"/>
      <c r="AM7" s="20"/>
      <c r="AN7" s="22"/>
      <c r="AO7" s="20"/>
      <c r="AP7" s="21"/>
      <c r="AQ7" s="22"/>
      <c r="AR7" s="20"/>
      <c r="AS7" s="22"/>
      <c r="AT7" s="20"/>
      <c r="AU7" s="21"/>
      <c r="AV7" s="22"/>
      <c r="AW7" s="20"/>
      <c r="AX7" s="22"/>
      <c r="AY7" s="20"/>
      <c r="AZ7" s="21"/>
      <c r="BA7" s="22"/>
      <c r="BB7" s="20"/>
      <c r="BC7" s="22"/>
      <c r="BD7" s="20"/>
      <c r="BE7" s="21"/>
      <c r="BF7" s="22"/>
    </row>
    <row r="8" spans="2:58" x14ac:dyDescent="0.25">
      <c r="B8" s="23"/>
      <c r="C8" s="24"/>
      <c r="D8" s="25"/>
      <c r="E8" s="23"/>
      <c r="F8" s="24"/>
      <c r="G8" s="25"/>
      <c r="H8" s="23"/>
      <c r="I8" s="24"/>
      <c r="J8" s="25"/>
      <c r="K8" s="23"/>
      <c r="L8" s="24"/>
      <c r="M8" s="25"/>
      <c r="N8" s="23"/>
      <c r="O8" s="24"/>
      <c r="P8" s="23"/>
      <c r="Q8" s="24"/>
      <c r="R8" s="25"/>
      <c r="S8" s="23"/>
      <c r="T8" s="24"/>
      <c r="U8" s="23"/>
      <c r="V8" s="24"/>
      <c r="W8" s="25"/>
      <c r="X8" s="23"/>
      <c r="Y8" s="25"/>
      <c r="Z8" s="23"/>
      <c r="AA8" s="24"/>
      <c r="AB8" s="25"/>
      <c r="AC8" s="23"/>
      <c r="AD8" s="25"/>
      <c r="AE8" s="23"/>
      <c r="AF8" s="24"/>
      <c r="AG8" s="25"/>
      <c r="AH8" s="23"/>
      <c r="AI8" s="25"/>
      <c r="AJ8" s="23"/>
      <c r="AK8" s="24"/>
      <c r="AL8" s="25"/>
      <c r="AM8" s="23"/>
      <c r="AN8" s="25"/>
      <c r="AO8" s="23"/>
      <c r="AP8" s="24"/>
      <c r="AQ8" s="25"/>
      <c r="AR8" s="23"/>
      <c r="AS8" s="25"/>
      <c r="AT8" s="23"/>
      <c r="AU8" s="24"/>
      <c r="AV8" s="25"/>
      <c r="AW8" s="23"/>
      <c r="AX8" s="25"/>
      <c r="AY8" s="23"/>
      <c r="AZ8" s="24"/>
      <c r="BA8" s="25"/>
      <c r="BB8" s="23"/>
      <c r="BC8" s="25"/>
      <c r="BD8" s="23"/>
      <c r="BE8" s="24"/>
      <c r="BF8" s="25"/>
    </row>
    <row r="9" spans="2:58" x14ac:dyDescent="0.25">
      <c r="B9" s="1">
        <f>1+B5</f>
        <v>2</v>
      </c>
      <c r="C9" s="2" t="s">
        <v>7</v>
      </c>
      <c r="D9" s="3" t="s">
        <v>6</v>
      </c>
      <c r="E9" s="26">
        <v>0.11790817034262727</v>
      </c>
      <c r="F9" s="27">
        <v>0.12345679012345678</v>
      </c>
      <c r="G9" s="28">
        <v>0.11235955056179775</v>
      </c>
      <c r="H9" s="26">
        <v>0.13435768099915107</v>
      </c>
      <c r="I9" s="27">
        <v>0.14105035497672674</v>
      </c>
      <c r="J9" s="28">
        <v>0.12766500702157538</v>
      </c>
      <c r="K9" s="26" t="s">
        <v>3</v>
      </c>
      <c r="L9" s="27" t="s">
        <v>3</v>
      </c>
      <c r="M9" s="28" t="s">
        <v>3</v>
      </c>
      <c r="N9" s="29"/>
      <c r="O9" s="30"/>
      <c r="P9" s="29"/>
      <c r="Q9" s="30"/>
      <c r="R9" s="31"/>
      <c r="S9" s="29"/>
      <c r="T9" s="30"/>
      <c r="U9" s="29"/>
      <c r="V9" s="30"/>
      <c r="W9" s="31"/>
      <c r="X9" s="29"/>
      <c r="Y9" s="31"/>
      <c r="Z9" s="29"/>
      <c r="AA9" s="30"/>
      <c r="AB9" s="31"/>
      <c r="AC9" s="29"/>
      <c r="AD9" s="31"/>
      <c r="AE9" s="29"/>
      <c r="AF9" s="30"/>
      <c r="AG9" s="31"/>
      <c r="AH9" s="29"/>
      <c r="AI9" s="31"/>
      <c r="AJ9" s="29"/>
      <c r="AK9" s="30"/>
      <c r="AL9" s="31"/>
      <c r="AM9" s="29"/>
      <c r="AN9" s="31"/>
      <c r="AO9" s="29"/>
      <c r="AP9" s="30"/>
      <c r="AQ9" s="31"/>
      <c r="AR9" s="29"/>
      <c r="AS9" s="31"/>
      <c r="AT9" s="29"/>
      <c r="AU9" s="30"/>
      <c r="AV9" s="31"/>
      <c r="AW9" s="29"/>
      <c r="AX9" s="31"/>
      <c r="AY9" s="29"/>
      <c r="AZ9" s="30"/>
      <c r="BA9" s="31"/>
      <c r="BB9" s="29"/>
      <c r="BC9" s="31"/>
      <c r="BD9" s="29"/>
      <c r="BE9" s="30"/>
      <c r="BF9" s="31"/>
    </row>
    <row r="10" spans="2:58" x14ac:dyDescent="0.25">
      <c r="B10" s="20"/>
      <c r="C10" s="21"/>
      <c r="D10" s="22"/>
      <c r="E10" s="20"/>
      <c r="F10" s="21"/>
      <c r="G10" s="22"/>
      <c r="H10" s="20"/>
      <c r="I10" s="21"/>
      <c r="J10" s="22"/>
      <c r="K10" s="20"/>
      <c r="L10" s="21"/>
      <c r="M10" s="22"/>
      <c r="N10" s="20"/>
      <c r="O10" s="21"/>
      <c r="P10" s="20"/>
      <c r="Q10" s="21"/>
      <c r="R10" s="22"/>
      <c r="S10" s="20"/>
      <c r="T10" s="21"/>
      <c r="U10" s="20"/>
      <c r="V10" s="21"/>
      <c r="W10" s="22"/>
      <c r="X10" s="20"/>
      <c r="Y10" s="22"/>
      <c r="Z10" s="20"/>
      <c r="AA10" s="21"/>
      <c r="AB10" s="22"/>
      <c r="AC10" s="20"/>
      <c r="AD10" s="22"/>
      <c r="AE10" s="20"/>
      <c r="AF10" s="21"/>
      <c r="AG10" s="22"/>
      <c r="AH10" s="20"/>
      <c r="AI10" s="22"/>
      <c r="AJ10" s="20"/>
      <c r="AK10" s="21"/>
      <c r="AL10" s="22"/>
      <c r="AM10" s="20"/>
      <c r="AN10" s="22"/>
      <c r="AO10" s="20"/>
      <c r="AP10" s="21"/>
      <c r="AQ10" s="22"/>
      <c r="AR10" s="20"/>
      <c r="AS10" s="22"/>
      <c r="AT10" s="20"/>
      <c r="AU10" s="21"/>
      <c r="AV10" s="22"/>
      <c r="AW10" s="20"/>
      <c r="AX10" s="22"/>
      <c r="AY10" s="20"/>
      <c r="AZ10" s="21"/>
      <c r="BA10" s="22"/>
      <c r="BB10" s="20"/>
      <c r="BC10" s="22"/>
      <c r="BD10" s="20"/>
      <c r="BE10" s="21"/>
      <c r="BF10" s="22"/>
    </row>
    <row r="11" spans="2:58" x14ac:dyDescent="0.25">
      <c r="B11" s="20"/>
      <c r="C11" s="21"/>
      <c r="D11" s="22"/>
      <c r="E11" s="20"/>
      <c r="F11" s="21"/>
      <c r="G11" s="22"/>
      <c r="H11" s="20"/>
      <c r="I11" s="21"/>
      <c r="J11" s="22"/>
      <c r="K11" s="20"/>
      <c r="L11" s="21"/>
      <c r="M11" s="22"/>
      <c r="N11" s="20"/>
      <c r="O11" s="21"/>
      <c r="P11" s="20"/>
      <c r="Q11" s="21"/>
      <c r="R11" s="22"/>
      <c r="S11" s="20"/>
      <c r="T11" s="21"/>
      <c r="U11" s="20"/>
      <c r="V11" s="21"/>
      <c r="W11" s="22"/>
      <c r="X11" s="20"/>
      <c r="Y11" s="22"/>
      <c r="Z11" s="20"/>
      <c r="AA11" s="21"/>
      <c r="AB11" s="22"/>
      <c r="AC11" s="20"/>
      <c r="AD11" s="22"/>
      <c r="AE11" s="20"/>
      <c r="AF11" s="21"/>
      <c r="AG11" s="22"/>
      <c r="AH11" s="20"/>
      <c r="AI11" s="22"/>
      <c r="AJ11" s="20"/>
      <c r="AK11" s="21"/>
      <c r="AL11" s="22"/>
      <c r="AM11" s="20"/>
      <c r="AN11" s="22"/>
      <c r="AO11" s="20"/>
      <c r="AP11" s="21"/>
      <c r="AQ11" s="22"/>
      <c r="AR11" s="20"/>
      <c r="AS11" s="22"/>
      <c r="AT11" s="20"/>
      <c r="AU11" s="21"/>
      <c r="AV11" s="22"/>
      <c r="AW11" s="20"/>
      <c r="AX11" s="22"/>
      <c r="AY11" s="20"/>
      <c r="AZ11" s="21"/>
      <c r="BA11" s="22"/>
      <c r="BB11" s="20"/>
      <c r="BC11" s="22"/>
      <c r="BD11" s="20"/>
      <c r="BE11" s="21"/>
      <c r="BF11" s="22"/>
    </row>
    <row r="12" spans="2:58" x14ac:dyDescent="0.25">
      <c r="B12" s="23"/>
      <c r="C12" s="24"/>
      <c r="D12" s="25"/>
      <c r="E12" s="23"/>
      <c r="F12" s="24"/>
      <c r="G12" s="25"/>
      <c r="H12" s="23"/>
      <c r="I12" s="24"/>
      <c r="J12" s="25"/>
      <c r="K12" s="23"/>
      <c r="L12" s="24"/>
      <c r="M12" s="25"/>
      <c r="N12" s="23"/>
      <c r="O12" s="24"/>
      <c r="P12" s="23"/>
      <c r="Q12" s="24"/>
      <c r="R12" s="25"/>
      <c r="S12" s="23"/>
      <c r="T12" s="24"/>
      <c r="U12" s="23"/>
      <c r="V12" s="24"/>
      <c r="W12" s="25"/>
      <c r="X12" s="23"/>
      <c r="Y12" s="25"/>
      <c r="Z12" s="23"/>
      <c r="AA12" s="24"/>
      <c r="AB12" s="25"/>
      <c r="AC12" s="23"/>
      <c r="AD12" s="25"/>
      <c r="AE12" s="23"/>
      <c r="AF12" s="24"/>
      <c r="AG12" s="25"/>
      <c r="AH12" s="23"/>
      <c r="AI12" s="25"/>
      <c r="AJ12" s="23"/>
      <c r="AK12" s="24"/>
      <c r="AL12" s="25"/>
      <c r="AM12" s="23"/>
      <c r="AN12" s="25"/>
      <c r="AO12" s="23"/>
      <c r="AP12" s="24"/>
      <c r="AQ12" s="25"/>
      <c r="AR12" s="23"/>
      <c r="AS12" s="25"/>
      <c r="AT12" s="23"/>
      <c r="AU12" s="24"/>
      <c r="AV12" s="25"/>
      <c r="AW12" s="23"/>
      <c r="AX12" s="25"/>
      <c r="AY12" s="23"/>
      <c r="AZ12" s="24"/>
      <c r="BA12" s="25"/>
      <c r="BB12" s="23"/>
      <c r="BC12" s="25"/>
      <c r="BD12" s="23"/>
      <c r="BE12" s="24"/>
      <c r="BF12" s="25"/>
    </row>
    <row r="13" spans="2:58" x14ac:dyDescent="0.25">
      <c r="B13" s="1">
        <f>1+B9</f>
        <v>3</v>
      </c>
      <c r="C13" s="2">
        <v>15</v>
      </c>
      <c r="D13" s="3" t="s">
        <v>6</v>
      </c>
      <c r="E13" s="26">
        <v>0.24269005847953215</v>
      </c>
      <c r="F13" s="27">
        <v>0.22222222222222221</v>
      </c>
      <c r="G13" s="28">
        <v>0.26315789473684209</v>
      </c>
      <c r="H13" s="26">
        <v>0.24586829622432632</v>
      </c>
      <c r="I13" s="27">
        <v>0.21570319240724761</v>
      </c>
      <c r="J13" s="28">
        <v>0.27603340004140503</v>
      </c>
      <c r="K13" s="26">
        <v>0.24907208386879026</v>
      </c>
      <c r="L13" s="27">
        <v>0.20909201791221621</v>
      </c>
      <c r="M13" s="28">
        <v>0.28905214982536431</v>
      </c>
      <c r="N13" s="29"/>
      <c r="O13" s="30"/>
      <c r="P13" s="29"/>
      <c r="Q13" s="30"/>
      <c r="R13" s="31"/>
      <c r="S13" s="29"/>
      <c r="T13" s="30"/>
      <c r="U13" s="29"/>
      <c r="V13" s="30"/>
      <c r="W13" s="31"/>
      <c r="X13" s="29"/>
      <c r="Y13" s="31"/>
      <c r="Z13" s="29"/>
      <c r="AA13" s="30"/>
      <c r="AB13" s="31"/>
      <c r="AC13" s="29"/>
      <c r="AD13" s="31"/>
      <c r="AE13" s="29"/>
      <c r="AF13" s="30"/>
      <c r="AG13" s="31"/>
      <c r="AH13" s="29"/>
      <c r="AI13" s="31"/>
      <c r="AJ13" s="29"/>
      <c r="AK13" s="30"/>
      <c r="AL13" s="31"/>
      <c r="AM13" s="29"/>
      <c r="AN13" s="31"/>
      <c r="AO13" s="29"/>
      <c r="AP13" s="30"/>
      <c r="AQ13" s="31"/>
      <c r="AR13" s="29"/>
      <c r="AS13" s="31"/>
      <c r="AT13" s="29"/>
      <c r="AU13" s="30"/>
      <c r="AV13" s="31"/>
      <c r="AW13" s="29"/>
      <c r="AX13" s="31"/>
      <c r="AY13" s="29"/>
      <c r="AZ13" s="30"/>
      <c r="BA13" s="31"/>
      <c r="BB13" s="29"/>
      <c r="BC13" s="31"/>
      <c r="BD13" s="29"/>
      <c r="BE13" s="30"/>
      <c r="BF13" s="31"/>
    </row>
    <row r="14" spans="2:58" x14ac:dyDescent="0.25">
      <c r="B14" s="20"/>
      <c r="C14" s="21"/>
      <c r="D14" s="22"/>
      <c r="E14" s="20"/>
      <c r="F14" s="21"/>
      <c r="G14" s="22"/>
      <c r="H14" s="20"/>
      <c r="I14" s="21"/>
      <c r="J14" s="22"/>
      <c r="K14" s="20"/>
      <c r="L14" s="21"/>
      <c r="M14" s="22"/>
      <c r="N14" s="20"/>
      <c r="O14" s="21"/>
      <c r="P14" s="20"/>
      <c r="Q14" s="21"/>
      <c r="R14" s="22"/>
      <c r="S14" s="20"/>
      <c r="T14" s="21"/>
      <c r="U14" s="20"/>
      <c r="V14" s="21"/>
      <c r="W14" s="22"/>
      <c r="X14" s="20"/>
      <c r="Y14" s="22"/>
      <c r="Z14" s="20"/>
      <c r="AA14" s="21"/>
      <c r="AB14" s="22"/>
      <c r="AC14" s="20"/>
      <c r="AD14" s="22"/>
      <c r="AE14" s="20"/>
      <c r="AF14" s="21"/>
      <c r="AG14" s="22"/>
      <c r="AH14" s="20"/>
      <c r="AI14" s="22"/>
      <c r="AJ14" s="20"/>
      <c r="AK14" s="21"/>
      <c r="AL14" s="22"/>
      <c r="AM14" s="20"/>
      <c r="AN14" s="22"/>
      <c r="AO14" s="20"/>
      <c r="AP14" s="21"/>
      <c r="AQ14" s="22"/>
      <c r="AR14" s="20"/>
      <c r="AS14" s="22"/>
      <c r="AT14" s="20"/>
      <c r="AU14" s="21"/>
      <c r="AV14" s="22"/>
      <c r="AW14" s="20"/>
      <c r="AX14" s="22"/>
      <c r="AY14" s="20"/>
      <c r="AZ14" s="21"/>
      <c r="BA14" s="22"/>
      <c r="BB14" s="20"/>
      <c r="BC14" s="22"/>
      <c r="BD14" s="20"/>
      <c r="BE14" s="21"/>
      <c r="BF14" s="22"/>
    </row>
    <row r="15" spans="2:58" x14ac:dyDescent="0.25">
      <c r="B15" s="20"/>
      <c r="C15" s="21"/>
      <c r="D15" s="22"/>
      <c r="E15" s="20"/>
      <c r="F15" s="21"/>
      <c r="G15" s="22"/>
      <c r="H15" s="20"/>
      <c r="I15" s="21"/>
      <c r="J15" s="22"/>
      <c r="K15" s="20"/>
      <c r="L15" s="21"/>
      <c r="M15" s="22"/>
      <c r="N15" s="20"/>
      <c r="O15" s="21"/>
      <c r="P15" s="20"/>
      <c r="Q15" s="21"/>
      <c r="R15" s="22"/>
      <c r="S15" s="20"/>
      <c r="T15" s="21"/>
      <c r="U15" s="20"/>
      <c r="V15" s="21"/>
      <c r="W15" s="22"/>
      <c r="X15" s="20"/>
      <c r="Y15" s="22"/>
      <c r="Z15" s="20"/>
      <c r="AA15" s="21"/>
      <c r="AB15" s="22"/>
      <c r="AC15" s="20"/>
      <c r="AD15" s="22"/>
      <c r="AE15" s="20"/>
      <c r="AF15" s="21"/>
      <c r="AG15" s="22"/>
      <c r="AH15" s="20"/>
      <c r="AI15" s="22"/>
      <c r="AJ15" s="20"/>
      <c r="AK15" s="21"/>
      <c r="AL15" s="22"/>
      <c r="AM15" s="20"/>
      <c r="AN15" s="22"/>
      <c r="AO15" s="20"/>
      <c r="AP15" s="21"/>
      <c r="AQ15" s="22"/>
      <c r="AR15" s="20"/>
      <c r="AS15" s="22"/>
      <c r="AT15" s="20"/>
      <c r="AU15" s="21"/>
      <c r="AV15" s="22"/>
      <c r="AW15" s="20"/>
      <c r="AX15" s="22"/>
      <c r="AY15" s="20"/>
      <c r="AZ15" s="21"/>
      <c r="BA15" s="22"/>
      <c r="BB15" s="20"/>
      <c r="BC15" s="22"/>
      <c r="BD15" s="20"/>
      <c r="BE15" s="21"/>
      <c r="BF15" s="22"/>
    </row>
    <row r="16" spans="2:58" x14ac:dyDescent="0.25">
      <c r="B16" s="23"/>
      <c r="C16" s="24"/>
      <c r="D16" s="25"/>
      <c r="E16" s="23"/>
      <c r="F16" s="24"/>
      <c r="G16" s="25"/>
      <c r="H16" s="23"/>
      <c r="I16" s="24"/>
      <c r="J16" s="25"/>
      <c r="K16" s="23"/>
      <c r="L16" s="24"/>
      <c r="M16" s="25"/>
      <c r="N16" s="23"/>
      <c r="O16" s="24"/>
      <c r="P16" s="23"/>
      <c r="Q16" s="24"/>
      <c r="R16" s="25"/>
      <c r="S16" s="23"/>
      <c r="T16" s="24"/>
      <c r="U16" s="23"/>
      <c r="V16" s="24"/>
      <c r="W16" s="25"/>
      <c r="X16" s="23"/>
      <c r="Y16" s="25"/>
      <c r="Z16" s="23"/>
      <c r="AA16" s="24"/>
      <c r="AB16" s="25"/>
      <c r="AC16" s="23"/>
      <c r="AD16" s="25"/>
      <c r="AE16" s="23"/>
      <c r="AF16" s="24"/>
      <c r="AG16" s="25"/>
      <c r="AH16" s="23"/>
      <c r="AI16" s="25"/>
      <c r="AJ16" s="23"/>
      <c r="AK16" s="24"/>
      <c r="AL16" s="25"/>
      <c r="AM16" s="23"/>
      <c r="AN16" s="25"/>
      <c r="AO16" s="23"/>
      <c r="AP16" s="24"/>
      <c r="AQ16" s="25"/>
      <c r="AR16" s="23"/>
      <c r="AS16" s="25"/>
      <c r="AT16" s="23"/>
      <c r="AU16" s="24"/>
      <c r="AV16" s="25"/>
      <c r="AW16" s="23"/>
      <c r="AX16" s="25"/>
      <c r="AY16" s="23"/>
      <c r="AZ16" s="24"/>
      <c r="BA16" s="25"/>
      <c r="BB16" s="23"/>
      <c r="BC16" s="25"/>
      <c r="BD16" s="23"/>
      <c r="BE16" s="24"/>
      <c r="BF16" s="25"/>
    </row>
    <row r="17" spans="2:58" x14ac:dyDescent="0.25">
      <c r="B17" s="6">
        <f>1+B13</f>
        <v>4</v>
      </c>
      <c r="C17" s="4">
        <v>25</v>
      </c>
      <c r="D17" s="5" t="s">
        <v>6</v>
      </c>
      <c r="E17" s="10">
        <v>0.87619047619047619</v>
      </c>
      <c r="F17" s="11">
        <v>0.8</v>
      </c>
      <c r="G17" s="12">
        <v>0.95238095238095233</v>
      </c>
      <c r="H17" s="10">
        <v>1.1271717849722149</v>
      </c>
      <c r="I17" s="11">
        <v>0.95564227124313117</v>
      </c>
      <c r="J17" s="12">
        <v>1.2987012987012985</v>
      </c>
      <c r="K17" s="10">
        <v>1.049789178493471</v>
      </c>
      <c r="L17" s="11">
        <v>1.006711409395973</v>
      </c>
      <c r="M17" s="12">
        <v>1.1813349084465454</v>
      </c>
      <c r="N17" s="20"/>
      <c r="O17" s="21"/>
      <c r="P17" s="20"/>
      <c r="Q17" s="21"/>
      <c r="R17" s="22"/>
      <c r="S17" s="20"/>
      <c r="T17" s="21"/>
      <c r="U17" s="20"/>
      <c r="V17" s="21"/>
      <c r="W17" s="22"/>
      <c r="X17" s="20"/>
      <c r="Y17" s="22"/>
      <c r="Z17" s="20"/>
      <c r="AA17" s="21"/>
      <c r="AB17" s="22"/>
      <c r="AC17" s="20"/>
      <c r="AD17" s="22"/>
      <c r="AE17" s="20"/>
      <c r="AF17" s="21"/>
      <c r="AG17" s="22"/>
      <c r="AH17" s="20"/>
      <c r="AI17" s="22"/>
      <c r="AJ17" s="20"/>
      <c r="AK17" s="21"/>
      <c r="AL17" s="22"/>
      <c r="AM17" s="20"/>
      <c r="AN17" s="22"/>
      <c r="AO17" s="20"/>
      <c r="AP17" s="21"/>
      <c r="AQ17" s="22"/>
      <c r="AR17" s="20"/>
      <c r="AS17" s="22"/>
      <c r="AT17" s="20"/>
      <c r="AU17" s="21"/>
      <c r="AV17" s="22"/>
      <c r="AW17" s="20"/>
      <c r="AX17" s="22"/>
      <c r="AY17" s="20"/>
      <c r="AZ17" s="21"/>
      <c r="BA17" s="22"/>
      <c r="BB17" s="20"/>
      <c r="BC17" s="22"/>
      <c r="BD17" s="20"/>
      <c r="BE17" s="21"/>
      <c r="BF17" s="22"/>
    </row>
    <row r="18" spans="2:58" x14ac:dyDescent="0.25">
      <c r="B18" s="20"/>
      <c r="C18" s="21"/>
      <c r="D18" s="22"/>
      <c r="E18" s="20"/>
      <c r="F18" s="21"/>
      <c r="G18" s="22"/>
      <c r="H18" s="20"/>
      <c r="I18" s="21"/>
      <c r="J18" s="22"/>
      <c r="K18" s="20"/>
      <c r="L18" s="21"/>
      <c r="M18" s="22"/>
      <c r="N18" s="20"/>
      <c r="O18" s="21"/>
      <c r="P18" s="20"/>
      <c r="Q18" s="21"/>
      <c r="R18" s="22"/>
      <c r="S18" s="20"/>
      <c r="T18" s="21"/>
      <c r="U18" s="20"/>
      <c r="V18" s="21"/>
      <c r="W18" s="22"/>
      <c r="X18" s="20"/>
      <c r="Y18" s="22"/>
      <c r="Z18" s="20"/>
      <c r="AA18" s="21"/>
      <c r="AB18" s="22"/>
      <c r="AC18" s="20"/>
      <c r="AD18" s="22"/>
      <c r="AE18" s="20"/>
      <c r="AF18" s="21"/>
      <c r="AG18" s="22"/>
      <c r="AH18" s="20"/>
      <c r="AI18" s="22"/>
      <c r="AJ18" s="20"/>
      <c r="AK18" s="21"/>
      <c r="AL18" s="22"/>
      <c r="AM18" s="20"/>
      <c r="AN18" s="22"/>
      <c r="AO18" s="20"/>
      <c r="AP18" s="21"/>
      <c r="AQ18" s="22"/>
      <c r="AR18" s="20"/>
      <c r="AS18" s="22"/>
      <c r="AT18" s="20"/>
      <c r="AU18" s="21"/>
      <c r="AV18" s="22"/>
      <c r="AW18" s="20"/>
      <c r="AX18" s="22"/>
      <c r="AY18" s="20"/>
      <c r="AZ18" s="21"/>
      <c r="BA18" s="22"/>
      <c r="BB18" s="20"/>
      <c r="BC18" s="22"/>
      <c r="BD18" s="20"/>
      <c r="BE18" s="21"/>
      <c r="BF18" s="22"/>
    </row>
    <row r="19" spans="2:58" x14ac:dyDescent="0.25">
      <c r="B19" s="20"/>
      <c r="C19" s="21"/>
      <c r="D19" s="22"/>
      <c r="E19" s="20"/>
      <c r="F19" s="21"/>
      <c r="G19" s="22"/>
      <c r="H19" s="20"/>
      <c r="I19" s="21"/>
      <c r="J19" s="22"/>
      <c r="K19" s="20"/>
      <c r="L19" s="21"/>
      <c r="M19" s="22"/>
      <c r="N19" s="20"/>
      <c r="O19" s="21"/>
      <c r="P19" s="20"/>
      <c r="Q19" s="21"/>
      <c r="R19" s="22"/>
      <c r="S19" s="20"/>
      <c r="T19" s="21"/>
      <c r="U19" s="20"/>
      <c r="V19" s="21"/>
      <c r="W19" s="22"/>
      <c r="X19" s="20"/>
      <c r="Y19" s="22"/>
      <c r="Z19" s="20"/>
      <c r="AA19" s="21"/>
      <c r="AB19" s="22"/>
      <c r="AC19" s="20"/>
      <c r="AD19" s="22"/>
      <c r="AE19" s="20"/>
      <c r="AF19" s="21"/>
      <c r="AG19" s="22"/>
      <c r="AH19" s="20"/>
      <c r="AI19" s="22"/>
      <c r="AJ19" s="20"/>
      <c r="AK19" s="21"/>
      <c r="AL19" s="22"/>
      <c r="AM19" s="20"/>
      <c r="AN19" s="22"/>
      <c r="AO19" s="20"/>
      <c r="AP19" s="21"/>
      <c r="AQ19" s="22"/>
      <c r="AR19" s="20"/>
      <c r="AS19" s="22"/>
      <c r="AT19" s="20"/>
      <c r="AU19" s="21"/>
      <c r="AV19" s="22"/>
      <c r="AW19" s="20"/>
      <c r="AX19" s="22"/>
      <c r="AY19" s="20"/>
      <c r="AZ19" s="21"/>
      <c r="BA19" s="22"/>
      <c r="BB19" s="20"/>
      <c r="BC19" s="22"/>
      <c r="BD19" s="20"/>
      <c r="BE19" s="21"/>
      <c r="BF19" s="22"/>
    </row>
    <row r="20" spans="2:58" x14ac:dyDescent="0.25">
      <c r="B20" s="23"/>
      <c r="C20" s="24"/>
      <c r="D20" s="25"/>
      <c r="E20" s="23"/>
      <c r="F20" s="24"/>
      <c r="G20" s="25"/>
      <c r="H20" s="23"/>
      <c r="I20" s="24"/>
      <c r="J20" s="25"/>
      <c r="K20" s="23"/>
      <c r="L20" s="24"/>
      <c r="M20" s="25"/>
      <c r="N20" s="23"/>
      <c r="O20" s="24"/>
      <c r="P20" s="23"/>
      <c r="Q20" s="24"/>
      <c r="R20" s="25"/>
      <c r="S20" s="23"/>
      <c r="T20" s="24"/>
      <c r="U20" s="23"/>
      <c r="V20" s="24"/>
      <c r="W20" s="25"/>
      <c r="X20" s="23"/>
      <c r="Y20" s="25"/>
      <c r="Z20" s="23"/>
      <c r="AA20" s="24"/>
      <c r="AB20" s="25"/>
      <c r="AC20" s="23"/>
      <c r="AD20" s="25"/>
      <c r="AE20" s="23"/>
      <c r="AF20" s="24"/>
      <c r="AG20" s="25"/>
      <c r="AH20" s="23"/>
      <c r="AI20" s="25"/>
      <c r="AJ20" s="23"/>
      <c r="AK20" s="24"/>
      <c r="AL20" s="25"/>
      <c r="AM20" s="23"/>
      <c r="AN20" s="25"/>
      <c r="AO20" s="23"/>
      <c r="AP20" s="24"/>
      <c r="AQ20" s="25"/>
      <c r="AR20" s="23"/>
      <c r="AS20" s="25"/>
      <c r="AT20" s="23"/>
      <c r="AU20" s="24"/>
      <c r="AV20" s="25"/>
      <c r="AW20" s="23"/>
      <c r="AX20" s="25"/>
      <c r="AY20" s="23"/>
      <c r="AZ20" s="24"/>
      <c r="BA20" s="25"/>
      <c r="BB20" s="23"/>
      <c r="BC20" s="25"/>
      <c r="BD20" s="23"/>
      <c r="BE20" s="24"/>
      <c r="BF20" s="25"/>
    </row>
    <row r="21" spans="2:58" x14ac:dyDescent="0.25">
      <c r="B21" s="6">
        <f>1+B17</f>
        <v>5</v>
      </c>
      <c r="C21" s="4">
        <v>25</v>
      </c>
      <c r="D21" s="5" t="s">
        <v>8</v>
      </c>
      <c r="E21" s="11">
        <v>1.0555555555555556</v>
      </c>
      <c r="F21" s="11">
        <v>1.1111111111111112</v>
      </c>
      <c r="G21" s="12">
        <v>1</v>
      </c>
      <c r="H21" s="10">
        <v>1.2409643379401403</v>
      </c>
      <c r="I21" s="11">
        <v>1.2768674185997018</v>
      </c>
      <c r="J21" s="12">
        <v>1.2050612572805786</v>
      </c>
      <c r="K21" s="10">
        <v>1.3217232837920592</v>
      </c>
      <c r="L21" s="11">
        <v>1.3050570962479608</v>
      </c>
      <c r="M21" s="12">
        <v>1.3383894713361577</v>
      </c>
      <c r="N21" t="s">
        <v>30</v>
      </c>
    </row>
    <row r="22" spans="2:58" x14ac:dyDescent="0.25">
      <c r="B22" s="6">
        <f t="shared" ref="B22:B33" si="0">1+B21</f>
        <v>6</v>
      </c>
      <c r="C22" s="4">
        <v>25</v>
      </c>
      <c r="D22" s="5" t="s">
        <v>6</v>
      </c>
      <c r="E22" s="11">
        <v>0.70197044334975378</v>
      </c>
      <c r="F22" s="11">
        <v>0.68965517241379315</v>
      </c>
      <c r="G22" s="12">
        <v>0.7142857142857143</v>
      </c>
      <c r="H22" s="10">
        <v>0.84064952382813063</v>
      </c>
      <c r="I22" s="11">
        <v>0.74078646830051231</v>
      </c>
      <c r="J22" s="12">
        <v>0.94051257935574883</v>
      </c>
      <c r="K22" s="10">
        <v>0.79057491666752644</v>
      </c>
      <c r="L22" s="11">
        <v>0.50242840395243682</v>
      </c>
      <c r="M22" s="12">
        <v>0.76321312726578916</v>
      </c>
      <c r="N22">
        <v>14</v>
      </c>
      <c r="O22" s="33">
        <f>N22+1</f>
        <v>15</v>
      </c>
      <c r="P22" s="33">
        <f t="shared" ref="P22:BF22" si="1">O22+1</f>
        <v>16</v>
      </c>
      <c r="Q22" s="33">
        <f t="shared" si="1"/>
        <v>17</v>
      </c>
      <c r="R22" s="33">
        <f t="shared" si="1"/>
        <v>18</v>
      </c>
      <c r="S22" s="33">
        <f t="shared" si="1"/>
        <v>19</v>
      </c>
      <c r="T22" s="33">
        <f t="shared" si="1"/>
        <v>20</v>
      </c>
      <c r="U22" s="33">
        <f t="shared" si="1"/>
        <v>21</v>
      </c>
      <c r="V22" s="33">
        <f t="shared" si="1"/>
        <v>22</v>
      </c>
      <c r="W22" s="33">
        <f t="shared" si="1"/>
        <v>23</v>
      </c>
      <c r="X22" s="33">
        <f t="shared" si="1"/>
        <v>24</v>
      </c>
      <c r="Y22" s="33">
        <f t="shared" si="1"/>
        <v>25</v>
      </c>
      <c r="Z22" s="33">
        <f t="shared" si="1"/>
        <v>26</v>
      </c>
      <c r="AA22" s="33">
        <f t="shared" si="1"/>
        <v>27</v>
      </c>
      <c r="AB22" s="33">
        <f t="shared" si="1"/>
        <v>28</v>
      </c>
      <c r="AC22" s="33">
        <f t="shared" si="1"/>
        <v>29</v>
      </c>
      <c r="AD22" s="33">
        <f t="shared" si="1"/>
        <v>30</v>
      </c>
      <c r="AE22" s="33">
        <f t="shared" si="1"/>
        <v>31</v>
      </c>
      <c r="AF22" s="33">
        <f t="shared" si="1"/>
        <v>32</v>
      </c>
      <c r="AG22" s="33">
        <f t="shared" si="1"/>
        <v>33</v>
      </c>
      <c r="AH22" s="33">
        <f t="shared" si="1"/>
        <v>34</v>
      </c>
      <c r="AI22" s="33">
        <f t="shared" si="1"/>
        <v>35</v>
      </c>
      <c r="AJ22" s="33">
        <f t="shared" si="1"/>
        <v>36</v>
      </c>
      <c r="AK22" s="33">
        <f t="shared" si="1"/>
        <v>37</v>
      </c>
      <c r="AL22" s="33">
        <f t="shared" si="1"/>
        <v>38</v>
      </c>
      <c r="AM22" s="33">
        <f t="shared" si="1"/>
        <v>39</v>
      </c>
      <c r="AN22" s="33">
        <f t="shared" si="1"/>
        <v>40</v>
      </c>
      <c r="AO22" s="33">
        <f t="shared" si="1"/>
        <v>41</v>
      </c>
      <c r="AP22" s="33">
        <f t="shared" si="1"/>
        <v>42</v>
      </c>
      <c r="AQ22" s="33">
        <f t="shared" si="1"/>
        <v>43</v>
      </c>
      <c r="AR22" s="33">
        <f t="shared" si="1"/>
        <v>44</v>
      </c>
      <c r="AS22" s="33">
        <f t="shared" si="1"/>
        <v>45</v>
      </c>
      <c r="AT22" s="33">
        <f t="shared" si="1"/>
        <v>46</v>
      </c>
      <c r="AU22" s="33">
        <f t="shared" si="1"/>
        <v>47</v>
      </c>
      <c r="AV22" s="33">
        <f t="shared" si="1"/>
        <v>48</v>
      </c>
      <c r="AW22" s="33">
        <f t="shared" si="1"/>
        <v>49</v>
      </c>
      <c r="AX22" s="33">
        <f t="shared" si="1"/>
        <v>50</v>
      </c>
      <c r="AY22" s="33">
        <f t="shared" si="1"/>
        <v>51</v>
      </c>
      <c r="AZ22" s="33">
        <f t="shared" si="1"/>
        <v>52</v>
      </c>
      <c r="BA22" s="33">
        <f t="shared" si="1"/>
        <v>53</v>
      </c>
      <c r="BB22" s="33">
        <f t="shared" si="1"/>
        <v>54</v>
      </c>
      <c r="BC22" s="33">
        <f t="shared" si="1"/>
        <v>55</v>
      </c>
      <c r="BD22" s="33">
        <f t="shared" si="1"/>
        <v>56</v>
      </c>
      <c r="BE22" s="33">
        <f t="shared" si="1"/>
        <v>57</v>
      </c>
      <c r="BF22" s="33">
        <f t="shared" si="1"/>
        <v>58</v>
      </c>
    </row>
    <row r="23" spans="2:58" x14ac:dyDescent="0.25">
      <c r="B23" s="6">
        <f t="shared" si="0"/>
        <v>7</v>
      </c>
      <c r="C23" s="4">
        <v>25</v>
      </c>
      <c r="D23" s="5" t="s">
        <v>6</v>
      </c>
      <c r="E23" s="11">
        <v>0.83025480723690437</v>
      </c>
      <c r="F23" s="11">
        <v>0.75163398692810457</v>
      </c>
      <c r="G23" s="12">
        <v>0.86956521739130432</v>
      </c>
      <c r="H23" s="10">
        <v>1.2731492633505632</v>
      </c>
      <c r="I23" s="11">
        <v>1.270110076206604</v>
      </c>
      <c r="J23" s="12">
        <v>1.2761884504945222</v>
      </c>
      <c r="K23" s="10">
        <v>1.2583839808002679</v>
      </c>
      <c r="L23" s="11">
        <v>0.87126987584404236</v>
      </c>
      <c r="M23" s="12">
        <v>1.0437505436200749</v>
      </c>
    </row>
    <row r="24" spans="2:58" x14ac:dyDescent="0.25">
      <c r="B24" s="6">
        <f t="shared" si="0"/>
        <v>8</v>
      </c>
      <c r="C24" s="4">
        <v>17.5</v>
      </c>
      <c r="D24" s="5" t="s">
        <v>9</v>
      </c>
      <c r="E24" s="11">
        <v>0.68403434021906129</v>
      </c>
      <c r="F24" s="11">
        <v>0.68636227991644294</v>
      </c>
      <c r="G24" s="12">
        <v>0.625</v>
      </c>
      <c r="H24" s="10">
        <v>0.87509350219071158</v>
      </c>
      <c r="I24" s="11">
        <v>1.0166906718630859</v>
      </c>
      <c r="J24" s="12">
        <v>0.73349633251833735</v>
      </c>
      <c r="K24" s="10">
        <v>0.68796437201964977</v>
      </c>
      <c r="L24" s="11">
        <v>0.79354582727152478</v>
      </c>
      <c r="M24" s="12">
        <v>0.58238291676777487</v>
      </c>
      <c r="N24" t="s">
        <v>28</v>
      </c>
    </row>
    <row r="25" spans="2:58" x14ac:dyDescent="0.25">
      <c r="B25" s="6">
        <f t="shared" si="0"/>
        <v>9</v>
      </c>
      <c r="C25" s="4">
        <v>20</v>
      </c>
      <c r="D25" s="5" t="s">
        <v>6</v>
      </c>
      <c r="E25" s="11">
        <v>0.52752293577981646</v>
      </c>
      <c r="F25" s="11">
        <v>0.52752293577981646</v>
      </c>
      <c r="G25" s="12" t="s">
        <v>3</v>
      </c>
      <c r="H25" s="10">
        <v>0.75740095595540502</v>
      </c>
      <c r="I25" s="11">
        <v>0.73542930685787833</v>
      </c>
      <c r="J25" s="12">
        <v>0.77937260505293171</v>
      </c>
      <c r="K25" s="10">
        <v>0.65336840491994053</v>
      </c>
      <c r="L25" s="11">
        <v>0.60247012752284368</v>
      </c>
      <c r="M25" s="12">
        <v>0.70426668231703737</v>
      </c>
      <c r="N25" s="33">
        <v>1</v>
      </c>
      <c r="O25" s="33">
        <v>1</v>
      </c>
      <c r="P25" s="33">
        <v>1</v>
      </c>
      <c r="Q25" s="33">
        <v>1</v>
      </c>
      <c r="R25" s="33">
        <v>1</v>
      </c>
      <c r="S25" s="33">
        <v>1</v>
      </c>
      <c r="T25" s="33">
        <v>1</v>
      </c>
      <c r="U25" s="33">
        <v>1</v>
      </c>
      <c r="V25" s="33">
        <v>1</v>
      </c>
      <c r="W25" s="33">
        <v>1</v>
      </c>
      <c r="X25" s="33">
        <v>1</v>
      </c>
      <c r="Y25" s="33">
        <v>1</v>
      </c>
      <c r="Z25" s="33">
        <v>1</v>
      </c>
      <c r="AA25" s="33">
        <v>1</v>
      </c>
      <c r="AB25" s="33">
        <v>1</v>
      </c>
      <c r="AC25" s="33">
        <v>2</v>
      </c>
      <c r="AD25" s="33">
        <v>2</v>
      </c>
      <c r="AE25" s="33">
        <v>2</v>
      </c>
      <c r="AF25" s="33">
        <v>2</v>
      </c>
      <c r="AG25" s="33">
        <v>2</v>
      </c>
      <c r="AH25" s="33">
        <v>2</v>
      </c>
      <c r="AI25" s="33">
        <v>2</v>
      </c>
      <c r="AJ25" s="33">
        <v>2</v>
      </c>
      <c r="AK25" s="33">
        <v>2</v>
      </c>
      <c r="AL25" s="33">
        <v>2</v>
      </c>
      <c r="AM25" s="33">
        <v>2</v>
      </c>
      <c r="AN25" s="33">
        <v>2</v>
      </c>
      <c r="AO25" s="33">
        <v>2</v>
      </c>
      <c r="AP25" s="33">
        <v>2</v>
      </c>
      <c r="AQ25" s="33">
        <v>2</v>
      </c>
      <c r="AR25" s="33">
        <v>3</v>
      </c>
      <c r="AS25" s="33">
        <v>3</v>
      </c>
      <c r="AT25" s="33">
        <v>3</v>
      </c>
      <c r="AU25" s="33">
        <v>3</v>
      </c>
      <c r="AV25" s="33">
        <v>3</v>
      </c>
      <c r="AW25" s="33">
        <v>3</v>
      </c>
      <c r="AX25" s="33">
        <v>3</v>
      </c>
      <c r="AY25" s="33">
        <v>3</v>
      </c>
      <c r="AZ25" s="33">
        <v>3</v>
      </c>
      <c r="BA25" s="33">
        <v>3</v>
      </c>
      <c r="BB25" s="33">
        <v>3</v>
      </c>
      <c r="BC25" s="33">
        <v>3</v>
      </c>
      <c r="BD25" s="33">
        <v>3</v>
      </c>
      <c r="BE25" s="33">
        <v>3</v>
      </c>
      <c r="BF25" s="33">
        <v>3</v>
      </c>
    </row>
    <row r="26" spans="2:58" x14ac:dyDescent="0.25">
      <c r="B26" s="6">
        <f t="shared" si="0"/>
        <v>10</v>
      </c>
      <c r="C26" s="4">
        <v>20</v>
      </c>
      <c r="D26" s="5" t="s">
        <v>6</v>
      </c>
      <c r="E26" s="11">
        <v>0.71641791044776115</v>
      </c>
      <c r="F26" s="11">
        <v>0.71641791044776115</v>
      </c>
      <c r="G26" s="12" t="s">
        <v>3</v>
      </c>
      <c r="H26" s="10">
        <v>0.8632863393171808</v>
      </c>
      <c r="I26" s="11">
        <v>0.77115866589550841</v>
      </c>
      <c r="J26" s="12">
        <v>0.95541401273885329</v>
      </c>
      <c r="K26" s="10">
        <v>0.87273787964143823</v>
      </c>
      <c r="L26" s="11">
        <v>0.71437075842362208</v>
      </c>
      <c r="M26" s="12">
        <v>1.0311050008592544</v>
      </c>
    </row>
    <row r="27" spans="2:58" x14ac:dyDescent="0.25">
      <c r="B27" s="6">
        <f t="shared" si="0"/>
        <v>11</v>
      </c>
      <c r="C27" s="4">
        <v>20</v>
      </c>
      <c r="D27" s="5" t="s">
        <v>9</v>
      </c>
      <c r="E27" s="11">
        <v>0.8214285714285714</v>
      </c>
      <c r="F27" s="11">
        <v>0.8214285714285714</v>
      </c>
      <c r="G27" s="12" t="s">
        <v>3</v>
      </c>
      <c r="H27" s="10">
        <v>1.1925614354587522</v>
      </c>
      <c r="I27" s="11">
        <v>1.3097576948264571</v>
      </c>
      <c r="J27" s="12">
        <v>1.0753651760910474</v>
      </c>
      <c r="K27" s="10">
        <v>1.0999994036951524</v>
      </c>
      <c r="L27" s="11">
        <v>1.2963163011774872</v>
      </c>
      <c r="M27" s="12">
        <v>0.90368250621281743</v>
      </c>
      <c r="N27" t="s">
        <v>31</v>
      </c>
    </row>
    <row r="28" spans="2:58" x14ac:dyDescent="0.25">
      <c r="B28" s="6">
        <f t="shared" si="0"/>
        <v>12</v>
      </c>
      <c r="C28" s="4">
        <v>0</v>
      </c>
      <c r="D28" s="5" t="s">
        <v>9</v>
      </c>
      <c r="E28" s="11">
        <v>6.5009156219185803E-3</v>
      </c>
      <c r="F28" s="11">
        <v>6.5502183406113534E-3</v>
      </c>
      <c r="G28" s="12">
        <v>6.4516129032258064E-3</v>
      </c>
      <c r="H28" s="10" t="s">
        <v>3</v>
      </c>
      <c r="I28" s="11" t="s">
        <v>3</v>
      </c>
      <c r="J28" s="12" t="s">
        <v>3</v>
      </c>
      <c r="K28" s="10" t="s">
        <v>3</v>
      </c>
      <c r="L28" s="11" t="s">
        <v>3</v>
      </c>
      <c r="M28" s="12" t="s">
        <v>3</v>
      </c>
      <c r="N28">
        <v>15</v>
      </c>
      <c r="O28">
        <f>N28-1</f>
        <v>14</v>
      </c>
      <c r="P28">
        <f t="shared" ref="P28:AB28" si="2">O28-1</f>
        <v>13</v>
      </c>
      <c r="Q28">
        <f t="shared" si="2"/>
        <v>12</v>
      </c>
      <c r="R28">
        <f t="shared" si="2"/>
        <v>11</v>
      </c>
      <c r="S28">
        <f t="shared" si="2"/>
        <v>10</v>
      </c>
      <c r="T28">
        <f t="shared" si="2"/>
        <v>9</v>
      </c>
      <c r="U28">
        <f t="shared" si="2"/>
        <v>8</v>
      </c>
      <c r="V28">
        <f t="shared" si="2"/>
        <v>7</v>
      </c>
      <c r="W28">
        <f t="shared" si="2"/>
        <v>6</v>
      </c>
      <c r="X28">
        <f t="shared" si="2"/>
        <v>5</v>
      </c>
      <c r="Y28">
        <f t="shared" si="2"/>
        <v>4</v>
      </c>
      <c r="Z28">
        <f t="shared" si="2"/>
        <v>3</v>
      </c>
      <c r="AA28">
        <f t="shared" si="2"/>
        <v>2</v>
      </c>
      <c r="AB28">
        <f t="shared" si="2"/>
        <v>1</v>
      </c>
      <c r="AC28">
        <v>15</v>
      </c>
      <c r="AD28">
        <f>AC28-1</f>
        <v>14</v>
      </c>
      <c r="AE28">
        <f t="shared" ref="AE28:AQ28" si="3">AD28-1</f>
        <v>13</v>
      </c>
      <c r="AF28">
        <f t="shared" si="3"/>
        <v>12</v>
      </c>
      <c r="AG28">
        <f t="shared" si="3"/>
        <v>11</v>
      </c>
      <c r="AH28">
        <f t="shared" si="3"/>
        <v>10</v>
      </c>
      <c r="AI28">
        <f t="shared" si="3"/>
        <v>9</v>
      </c>
      <c r="AJ28">
        <f t="shared" si="3"/>
        <v>8</v>
      </c>
      <c r="AK28">
        <f t="shared" si="3"/>
        <v>7</v>
      </c>
      <c r="AL28">
        <f t="shared" si="3"/>
        <v>6</v>
      </c>
      <c r="AM28">
        <f t="shared" si="3"/>
        <v>5</v>
      </c>
      <c r="AN28">
        <f t="shared" si="3"/>
        <v>4</v>
      </c>
      <c r="AO28">
        <f t="shared" si="3"/>
        <v>3</v>
      </c>
      <c r="AP28">
        <f t="shared" si="3"/>
        <v>2</v>
      </c>
      <c r="AQ28">
        <f t="shared" si="3"/>
        <v>1</v>
      </c>
      <c r="AR28">
        <v>15</v>
      </c>
      <c r="AS28">
        <f>AR28-1</f>
        <v>14</v>
      </c>
      <c r="AT28">
        <f t="shared" ref="AT28:BF28" si="4">AS28-1</f>
        <v>13</v>
      </c>
      <c r="AU28">
        <f t="shared" si="4"/>
        <v>12</v>
      </c>
      <c r="AV28">
        <f t="shared" si="4"/>
        <v>11</v>
      </c>
      <c r="AW28">
        <f t="shared" si="4"/>
        <v>10</v>
      </c>
      <c r="AX28">
        <f t="shared" si="4"/>
        <v>9</v>
      </c>
      <c r="AY28">
        <f t="shared" si="4"/>
        <v>8</v>
      </c>
      <c r="AZ28">
        <f t="shared" si="4"/>
        <v>7</v>
      </c>
      <c r="BA28">
        <f t="shared" si="4"/>
        <v>6</v>
      </c>
      <c r="BB28">
        <f t="shared" si="4"/>
        <v>5</v>
      </c>
      <c r="BC28">
        <f t="shared" si="4"/>
        <v>4</v>
      </c>
      <c r="BD28">
        <f t="shared" si="4"/>
        <v>3</v>
      </c>
      <c r="BE28">
        <f t="shared" si="4"/>
        <v>2</v>
      </c>
      <c r="BF28">
        <f t="shared" si="4"/>
        <v>1</v>
      </c>
    </row>
    <row r="29" spans="2:58" x14ac:dyDescent="0.25">
      <c r="B29" s="6">
        <f t="shared" si="0"/>
        <v>13</v>
      </c>
      <c r="C29" s="4">
        <v>15</v>
      </c>
      <c r="D29" s="5" t="s">
        <v>9</v>
      </c>
      <c r="E29" s="11">
        <v>0.33445732349841939</v>
      </c>
      <c r="F29" s="11">
        <v>0.35384615384615387</v>
      </c>
      <c r="G29" s="12">
        <v>0.31506849315068491</v>
      </c>
      <c r="H29" s="10">
        <v>0.37749726709648046</v>
      </c>
      <c r="I29" s="11">
        <v>0.40160642570281141</v>
      </c>
      <c r="J29" s="12">
        <v>0.35338810849014946</v>
      </c>
      <c r="K29" s="10">
        <v>0.31654511022462739</v>
      </c>
      <c r="L29" s="11">
        <v>0.32025620496397111</v>
      </c>
      <c r="M29" s="12">
        <v>0.31283401548528367</v>
      </c>
    </row>
    <row r="30" spans="2:58" x14ac:dyDescent="0.25">
      <c r="B30" s="6">
        <f t="shared" si="0"/>
        <v>14</v>
      </c>
      <c r="C30" s="4">
        <v>17.5</v>
      </c>
      <c r="D30" s="5" t="s">
        <v>6</v>
      </c>
      <c r="E30" s="11">
        <v>0.34405558414822435</v>
      </c>
      <c r="F30" s="11">
        <v>0.34482758620689652</v>
      </c>
      <c r="G30" s="12">
        <v>0.34328358208955223</v>
      </c>
      <c r="H30" s="10">
        <v>0.46292891687116589</v>
      </c>
      <c r="I30" s="11">
        <v>0.45053501032476073</v>
      </c>
      <c r="J30" s="12">
        <v>0.47532282341757104</v>
      </c>
      <c r="K30" s="10">
        <v>0.44231597193166661</v>
      </c>
      <c r="L30" s="11">
        <v>0.40989206175707055</v>
      </c>
      <c r="M30" s="12">
        <v>0.47473988210626261</v>
      </c>
      <c r="N30" t="s">
        <v>32</v>
      </c>
    </row>
    <row r="31" spans="2:58" x14ac:dyDescent="0.25">
      <c r="B31" s="6">
        <f t="shared" si="0"/>
        <v>15</v>
      </c>
      <c r="C31" s="4">
        <v>25</v>
      </c>
      <c r="D31" s="5" t="s">
        <v>9</v>
      </c>
      <c r="E31" s="11">
        <v>0.87141481706699098</v>
      </c>
      <c r="F31" s="11">
        <v>0.95652173913043481</v>
      </c>
      <c r="G31" s="12">
        <v>0.73333333333333328</v>
      </c>
      <c r="H31" s="10">
        <v>1.1493592106557231</v>
      </c>
      <c r="I31" s="11">
        <v>1.3337779259753251</v>
      </c>
      <c r="J31" s="12">
        <v>0.96494049533612092</v>
      </c>
      <c r="K31" s="10">
        <v>1.0819685182818144</v>
      </c>
      <c r="L31" s="11">
        <v>1.2116316639741518</v>
      </c>
      <c r="M31" s="12">
        <v>0.9523053725894769</v>
      </c>
      <c r="N31">
        <f>14+5*3*N25-N28</f>
        <v>14</v>
      </c>
      <c r="O31">
        <f t="shared" ref="O31:BF31" si="5">14+5*3*O25-O28</f>
        <v>15</v>
      </c>
      <c r="P31">
        <f t="shared" si="5"/>
        <v>16</v>
      </c>
      <c r="Q31">
        <f t="shared" si="5"/>
        <v>17</v>
      </c>
      <c r="R31">
        <f t="shared" si="5"/>
        <v>18</v>
      </c>
      <c r="S31">
        <f t="shared" si="5"/>
        <v>19</v>
      </c>
      <c r="T31">
        <f t="shared" si="5"/>
        <v>20</v>
      </c>
      <c r="U31">
        <f t="shared" si="5"/>
        <v>21</v>
      </c>
      <c r="V31">
        <f t="shared" si="5"/>
        <v>22</v>
      </c>
      <c r="W31">
        <f t="shared" si="5"/>
        <v>23</v>
      </c>
      <c r="X31">
        <f t="shared" si="5"/>
        <v>24</v>
      </c>
      <c r="Y31">
        <f t="shared" si="5"/>
        <v>25</v>
      </c>
      <c r="Z31">
        <f t="shared" si="5"/>
        <v>26</v>
      </c>
      <c r="AA31">
        <f t="shared" si="5"/>
        <v>27</v>
      </c>
      <c r="AB31">
        <f t="shared" si="5"/>
        <v>28</v>
      </c>
      <c r="AC31">
        <f t="shared" si="5"/>
        <v>29</v>
      </c>
      <c r="AD31">
        <f t="shared" si="5"/>
        <v>30</v>
      </c>
      <c r="AE31">
        <f t="shared" si="5"/>
        <v>31</v>
      </c>
      <c r="AF31">
        <f t="shared" si="5"/>
        <v>32</v>
      </c>
      <c r="AG31">
        <f t="shared" si="5"/>
        <v>33</v>
      </c>
      <c r="AH31">
        <f t="shared" si="5"/>
        <v>34</v>
      </c>
      <c r="AI31">
        <f t="shared" si="5"/>
        <v>35</v>
      </c>
      <c r="AJ31">
        <f t="shared" si="5"/>
        <v>36</v>
      </c>
      <c r="AK31">
        <f t="shared" si="5"/>
        <v>37</v>
      </c>
      <c r="AL31">
        <f t="shared" si="5"/>
        <v>38</v>
      </c>
      <c r="AM31">
        <f t="shared" si="5"/>
        <v>39</v>
      </c>
      <c r="AN31">
        <f t="shared" si="5"/>
        <v>40</v>
      </c>
      <c r="AO31">
        <f t="shared" si="5"/>
        <v>41</v>
      </c>
      <c r="AP31">
        <f t="shared" si="5"/>
        <v>42</v>
      </c>
      <c r="AQ31">
        <f t="shared" si="5"/>
        <v>43</v>
      </c>
      <c r="AR31">
        <f t="shared" si="5"/>
        <v>44</v>
      </c>
      <c r="AS31">
        <f t="shared" si="5"/>
        <v>45</v>
      </c>
      <c r="AT31">
        <f t="shared" si="5"/>
        <v>46</v>
      </c>
      <c r="AU31">
        <f t="shared" si="5"/>
        <v>47</v>
      </c>
      <c r="AV31">
        <f t="shared" si="5"/>
        <v>48</v>
      </c>
      <c r="AW31">
        <f t="shared" si="5"/>
        <v>49</v>
      </c>
      <c r="AX31">
        <f t="shared" si="5"/>
        <v>50</v>
      </c>
      <c r="AY31">
        <f t="shared" si="5"/>
        <v>51</v>
      </c>
      <c r="AZ31">
        <f t="shared" si="5"/>
        <v>52</v>
      </c>
      <c r="BA31">
        <f t="shared" si="5"/>
        <v>53</v>
      </c>
      <c r="BB31">
        <f t="shared" si="5"/>
        <v>54</v>
      </c>
      <c r="BC31">
        <f t="shared" si="5"/>
        <v>55</v>
      </c>
      <c r="BD31">
        <f t="shared" si="5"/>
        <v>56</v>
      </c>
      <c r="BE31">
        <f t="shared" si="5"/>
        <v>57</v>
      </c>
      <c r="BF31">
        <f t="shared" si="5"/>
        <v>58</v>
      </c>
    </row>
    <row r="32" spans="2:58" x14ac:dyDescent="0.25">
      <c r="B32" s="6">
        <f t="shared" si="0"/>
        <v>16</v>
      </c>
      <c r="C32" s="4">
        <v>35</v>
      </c>
      <c r="D32" s="5" t="s">
        <v>6</v>
      </c>
      <c r="E32" s="11">
        <v>1.460292379631057</v>
      </c>
      <c r="F32" s="11">
        <v>1.5833333333333333</v>
      </c>
      <c r="G32" s="12">
        <v>1.4615384615384615</v>
      </c>
      <c r="H32" s="10">
        <v>1.8825034372298055</v>
      </c>
      <c r="I32" s="11">
        <v>1.8656716417910444</v>
      </c>
      <c r="J32" s="12">
        <v>1.8993352326685664</v>
      </c>
      <c r="K32" s="10">
        <v>1.9345604947299506</v>
      </c>
      <c r="L32" s="11">
        <v>1.5955325089748718</v>
      </c>
      <c r="M32" s="12">
        <v>2.2735884804850297</v>
      </c>
    </row>
    <row r="33" spans="2:58" x14ac:dyDescent="0.25">
      <c r="B33" s="7">
        <f t="shared" si="0"/>
        <v>17</v>
      </c>
      <c r="C33" s="8">
        <v>45</v>
      </c>
      <c r="D33" s="9" t="s">
        <v>6</v>
      </c>
      <c r="E33" s="14">
        <v>2.770833333333333</v>
      </c>
      <c r="F33" s="14">
        <v>3.1666666666666665</v>
      </c>
      <c r="G33" s="15">
        <v>2.375</v>
      </c>
      <c r="H33" s="13">
        <v>2.8043935498948285</v>
      </c>
      <c r="I33" s="14">
        <v>2.8043935498948285</v>
      </c>
      <c r="J33" s="15" t="s">
        <v>3</v>
      </c>
      <c r="K33" s="13">
        <v>2.4033647105948388</v>
      </c>
      <c r="L33" s="14">
        <v>2.4033647105948388</v>
      </c>
      <c r="M33" s="15" t="s">
        <v>3</v>
      </c>
      <c r="N33" t="s">
        <v>28</v>
      </c>
    </row>
    <row r="34" spans="2:58" x14ac:dyDescent="0.25">
      <c r="N34" s="33">
        <v>0</v>
      </c>
      <c r="O34" s="33">
        <v>0</v>
      </c>
      <c r="P34" s="33">
        <v>0</v>
      </c>
      <c r="Q34" s="33">
        <v>0</v>
      </c>
      <c r="R34" s="33">
        <v>0</v>
      </c>
      <c r="S34" s="33">
        <v>0</v>
      </c>
      <c r="T34" s="33">
        <v>0</v>
      </c>
      <c r="U34" s="33">
        <v>0</v>
      </c>
      <c r="V34" s="33">
        <v>0</v>
      </c>
      <c r="W34" s="33">
        <v>0</v>
      </c>
      <c r="X34" s="33">
        <v>0</v>
      </c>
      <c r="Y34" s="33">
        <v>0</v>
      </c>
      <c r="Z34" s="33">
        <v>0</v>
      </c>
      <c r="AA34" s="33">
        <v>0</v>
      </c>
      <c r="AB34" s="33">
        <v>0</v>
      </c>
      <c r="AC34" s="33">
        <v>1</v>
      </c>
      <c r="AD34" s="33">
        <v>1</v>
      </c>
      <c r="AE34" s="33">
        <v>1</v>
      </c>
      <c r="AF34" s="33">
        <v>1</v>
      </c>
      <c r="AG34" s="33">
        <v>1</v>
      </c>
      <c r="AH34" s="33">
        <v>1</v>
      </c>
      <c r="AI34" s="33">
        <v>1</v>
      </c>
      <c r="AJ34" s="33">
        <v>1</v>
      </c>
      <c r="AK34" s="33">
        <v>1</v>
      </c>
      <c r="AL34" s="33">
        <v>1</v>
      </c>
      <c r="AM34" s="33">
        <v>1</v>
      </c>
      <c r="AN34" s="33">
        <v>1</v>
      </c>
      <c r="AO34" s="33">
        <v>1</v>
      </c>
      <c r="AP34" s="33">
        <v>1</v>
      </c>
      <c r="AQ34" s="33">
        <v>1</v>
      </c>
      <c r="AR34" s="33">
        <v>2</v>
      </c>
      <c r="AS34" s="33">
        <v>2</v>
      </c>
      <c r="AT34" s="33">
        <v>2</v>
      </c>
      <c r="AU34" s="33">
        <v>2</v>
      </c>
      <c r="AV34" s="33">
        <v>2</v>
      </c>
      <c r="AW34" s="33">
        <v>2</v>
      </c>
      <c r="AX34" s="33">
        <v>2</v>
      </c>
      <c r="AY34" s="33">
        <v>2</v>
      </c>
      <c r="AZ34" s="33">
        <v>2</v>
      </c>
      <c r="BA34" s="33">
        <v>2</v>
      </c>
      <c r="BB34" s="33">
        <v>2</v>
      </c>
      <c r="BC34" s="33">
        <v>2</v>
      </c>
      <c r="BD34" s="33">
        <v>2</v>
      </c>
      <c r="BE34" s="33">
        <v>2</v>
      </c>
      <c r="BF34" s="33">
        <v>2</v>
      </c>
    </row>
    <row r="36" spans="2:58" x14ac:dyDescent="0.25">
      <c r="N36" t="s">
        <v>29</v>
      </c>
    </row>
    <row r="37" spans="2:58" x14ac:dyDescent="0.25"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1</v>
      </c>
      <c r="V37">
        <v>1</v>
      </c>
      <c r="W37">
        <v>1</v>
      </c>
      <c r="X37">
        <v>2</v>
      </c>
      <c r="Y37">
        <v>2</v>
      </c>
      <c r="Z37">
        <v>2</v>
      </c>
      <c r="AA37">
        <v>2</v>
      </c>
      <c r="AB37">
        <v>2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2</v>
      </c>
      <c r="BC37">
        <v>2</v>
      </c>
      <c r="BD37">
        <v>2</v>
      </c>
      <c r="BE37">
        <v>2</v>
      </c>
      <c r="BF37">
        <v>2</v>
      </c>
    </row>
    <row r="39" spans="2:58" x14ac:dyDescent="0.25">
      <c r="N39" t="s">
        <v>31</v>
      </c>
    </row>
    <row r="40" spans="2:58" x14ac:dyDescent="0.25">
      <c r="N40">
        <v>0</v>
      </c>
      <c r="O40">
        <v>1</v>
      </c>
      <c r="P40">
        <v>2</v>
      </c>
      <c r="Q40">
        <v>3</v>
      </c>
      <c r="R40">
        <v>4</v>
      </c>
      <c r="S40">
        <v>0</v>
      </c>
      <c r="T40">
        <v>1</v>
      </c>
      <c r="U40">
        <v>2</v>
      </c>
      <c r="V40">
        <v>3</v>
      </c>
      <c r="W40">
        <v>4</v>
      </c>
      <c r="X40">
        <v>0</v>
      </c>
      <c r="Y40">
        <v>1</v>
      </c>
      <c r="Z40">
        <v>2</v>
      </c>
      <c r="AA40">
        <v>3</v>
      </c>
      <c r="AB40">
        <v>4</v>
      </c>
      <c r="AC40">
        <v>0</v>
      </c>
      <c r="AD40">
        <v>1</v>
      </c>
      <c r="AE40">
        <v>2</v>
      </c>
      <c r="AF40">
        <v>3</v>
      </c>
      <c r="AG40">
        <v>4</v>
      </c>
      <c r="AH40">
        <v>0</v>
      </c>
      <c r="AI40">
        <v>1</v>
      </c>
      <c r="AJ40">
        <v>2</v>
      </c>
      <c r="AK40">
        <v>3</v>
      </c>
      <c r="AL40">
        <v>4</v>
      </c>
      <c r="AM40">
        <v>0</v>
      </c>
      <c r="AN40">
        <v>1</v>
      </c>
      <c r="AO40">
        <v>2</v>
      </c>
      <c r="AP40">
        <v>3</v>
      </c>
      <c r="AQ40">
        <v>4</v>
      </c>
      <c r="AR40">
        <v>0</v>
      </c>
      <c r="AS40">
        <v>1</v>
      </c>
      <c r="AT40">
        <v>2</v>
      </c>
      <c r="AU40">
        <v>3</v>
      </c>
      <c r="AV40">
        <v>4</v>
      </c>
      <c r="AW40">
        <v>0</v>
      </c>
      <c r="AX40">
        <v>1</v>
      </c>
      <c r="AY40">
        <v>2</v>
      </c>
      <c r="AZ40">
        <v>3</v>
      </c>
      <c r="BA40">
        <v>4</v>
      </c>
      <c r="BB40">
        <v>0</v>
      </c>
      <c r="BC40">
        <v>1</v>
      </c>
      <c r="BD40">
        <v>2</v>
      </c>
      <c r="BE40">
        <v>3</v>
      </c>
      <c r="BF40">
        <v>4</v>
      </c>
    </row>
    <row r="42" spans="2:58" x14ac:dyDescent="0.25">
      <c r="N42" t="s">
        <v>33</v>
      </c>
    </row>
    <row r="43" spans="2:58" x14ac:dyDescent="0.25">
      <c r="N43">
        <f>14+N34*3*5+N37*5+N40</f>
        <v>14</v>
      </c>
      <c r="O43">
        <f t="shared" ref="O43:BF43" si="6">14+O34*3*5+O37*5+O40</f>
        <v>15</v>
      </c>
      <c r="P43">
        <f t="shared" si="6"/>
        <v>16</v>
      </c>
      <c r="Q43">
        <f t="shared" si="6"/>
        <v>17</v>
      </c>
      <c r="R43">
        <f t="shared" si="6"/>
        <v>18</v>
      </c>
      <c r="S43">
        <f t="shared" si="6"/>
        <v>19</v>
      </c>
      <c r="T43">
        <f t="shared" si="6"/>
        <v>20</v>
      </c>
      <c r="U43">
        <f t="shared" si="6"/>
        <v>21</v>
      </c>
      <c r="V43">
        <f t="shared" si="6"/>
        <v>22</v>
      </c>
      <c r="W43">
        <f t="shared" si="6"/>
        <v>23</v>
      </c>
      <c r="X43">
        <f t="shared" si="6"/>
        <v>24</v>
      </c>
      <c r="Y43">
        <f t="shared" si="6"/>
        <v>25</v>
      </c>
      <c r="Z43">
        <f t="shared" si="6"/>
        <v>26</v>
      </c>
      <c r="AA43">
        <f t="shared" si="6"/>
        <v>27</v>
      </c>
      <c r="AB43">
        <f t="shared" si="6"/>
        <v>28</v>
      </c>
      <c r="AC43">
        <f t="shared" si="6"/>
        <v>29</v>
      </c>
      <c r="AD43">
        <f t="shared" si="6"/>
        <v>30</v>
      </c>
      <c r="AE43">
        <f t="shared" si="6"/>
        <v>31</v>
      </c>
      <c r="AF43">
        <f t="shared" si="6"/>
        <v>32</v>
      </c>
      <c r="AG43">
        <f t="shared" si="6"/>
        <v>33</v>
      </c>
      <c r="AH43">
        <f t="shared" si="6"/>
        <v>34</v>
      </c>
      <c r="AI43">
        <f t="shared" si="6"/>
        <v>35</v>
      </c>
      <c r="AJ43">
        <f t="shared" si="6"/>
        <v>36</v>
      </c>
      <c r="AK43">
        <f t="shared" si="6"/>
        <v>37</v>
      </c>
      <c r="AL43">
        <f t="shared" si="6"/>
        <v>38</v>
      </c>
      <c r="AM43">
        <f t="shared" si="6"/>
        <v>39</v>
      </c>
      <c r="AN43">
        <f t="shared" si="6"/>
        <v>40</v>
      </c>
      <c r="AO43">
        <f t="shared" si="6"/>
        <v>41</v>
      </c>
      <c r="AP43">
        <f t="shared" si="6"/>
        <v>42</v>
      </c>
      <c r="AQ43">
        <f t="shared" si="6"/>
        <v>43</v>
      </c>
      <c r="AR43">
        <f t="shared" si="6"/>
        <v>44</v>
      </c>
      <c r="AS43">
        <f t="shared" si="6"/>
        <v>45</v>
      </c>
      <c r="AT43">
        <f t="shared" si="6"/>
        <v>46</v>
      </c>
      <c r="AU43">
        <f t="shared" si="6"/>
        <v>47</v>
      </c>
      <c r="AV43">
        <f t="shared" si="6"/>
        <v>48</v>
      </c>
      <c r="AW43">
        <f t="shared" si="6"/>
        <v>49</v>
      </c>
      <c r="AX43">
        <f t="shared" si="6"/>
        <v>50</v>
      </c>
      <c r="AY43">
        <f t="shared" si="6"/>
        <v>51</v>
      </c>
      <c r="AZ43">
        <f t="shared" si="6"/>
        <v>52</v>
      </c>
      <c r="BA43">
        <f t="shared" si="6"/>
        <v>53</v>
      </c>
      <c r="BB43">
        <f t="shared" si="6"/>
        <v>54</v>
      </c>
      <c r="BC43">
        <f t="shared" si="6"/>
        <v>55</v>
      </c>
      <c r="BD43">
        <f t="shared" si="6"/>
        <v>56</v>
      </c>
      <c r="BE43">
        <f t="shared" si="6"/>
        <v>57</v>
      </c>
      <c r="BF43">
        <f t="shared" si="6"/>
        <v>58</v>
      </c>
    </row>
    <row r="45" spans="2:58" x14ac:dyDescent="0.25">
      <c r="N45" t="s">
        <v>34</v>
      </c>
    </row>
    <row r="46" spans="2:58" x14ac:dyDescent="0.25">
      <c r="N46">
        <f>14+N34*3*5+N37*5</f>
        <v>14</v>
      </c>
      <c r="O46">
        <f t="shared" ref="O46:BF46" si="7">14+O34*3*5+O37*5</f>
        <v>14</v>
      </c>
      <c r="P46">
        <f t="shared" si="7"/>
        <v>14</v>
      </c>
      <c r="Q46">
        <f t="shared" si="7"/>
        <v>14</v>
      </c>
      <c r="R46">
        <f t="shared" si="7"/>
        <v>14</v>
      </c>
      <c r="S46">
        <f t="shared" si="7"/>
        <v>19</v>
      </c>
      <c r="T46">
        <f t="shared" si="7"/>
        <v>19</v>
      </c>
      <c r="U46">
        <f t="shared" si="7"/>
        <v>19</v>
      </c>
      <c r="V46">
        <f t="shared" si="7"/>
        <v>19</v>
      </c>
      <c r="W46">
        <f t="shared" si="7"/>
        <v>19</v>
      </c>
      <c r="X46">
        <f t="shared" si="7"/>
        <v>24</v>
      </c>
      <c r="Y46">
        <f t="shared" si="7"/>
        <v>24</v>
      </c>
      <c r="Z46">
        <f t="shared" si="7"/>
        <v>24</v>
      </c>
      <c r="AA46">
        <f t="shared" si="7"/>
        <v>24</v>
      </c>
      <c r="AB46">
        <f t="shared" si="7"/>
        <v>24</v>
      </c>
      <c r="AC46">
        <f t="shared" si="7"/>
        <v>29</v>
      </c>
      <c r="AD46">
        <f t="shared" si="7"/>
        <v>29</v>
      </c>
      <c r="AE46">
        <f t="shared" si="7"/>
        <v>29</v>
      </c>
      <c r="AF46">
        <f t="shared" si="7"/>
        <v>29</v>
      </c>
      <c r="AG46">
        <f t="shared" si="7"/>
        <v>29</v>
      </c>
      <c r="AH46">
        <f t="shared" si="7"/>
        <v>34</v>
      </c>
      <c r="AI46">
        <f t="shared" si="7"/>
        <v>34</v>
      </c>
      <c r="AJ46">
        <f t="shared" si="7"/>
        <v>34</v>
      </c>
      <c r="AK46">
        <f t="shared" si="7"/>
        <v>34</v>
      </c>
      <c r="AL46">
        <f t="shared" si="7"/>
        <v>34</v>
      </c>
      <c r="AM46">
        <f t="shared" si="7"/>
        <v>39</v>
      </c>
      <c r="AN46">
        <f t="shared" si="7"/>
        <v>39</v>
      </c>
      <c r="AO46">
        <f t="shared" si="7"/>
        <v>39</v>
      </c>
      <c r="AP46">
        <f t="shared" si="7"/>
        <v>39</v>
      </c>
      <c r="AQ46">
        <f t="shared" si="7"/>
        <v>39</v>
      </c>
      <c r="AR46">
        <f t="shared" si="7"/>
        <v>44</v>
      </c>
      <c r="AS46">
        <f t="shared" si="7"/>
        <v>44</v>
      </c>
      <c r="AT46">
        <f t="shared" si="7"/>
        <v>44</v>
      </c>
      <c r="AU46">
        <f t="shared" si="7"/>
        <v>44</v>
      </c>
      <c r="AV46">
        <f t="shared" si="7"/>
        <v>44</v>
      </c>
      <c r="AW46">
        <f t="shared" si="7"/>
        <v>49</v>
      </c>
      <c r="AX46">
        <f t="shared" si="7"/>
        <v>49</v>
      </c>
      <c r="AY46">
        <f t="shared" si="7"/>
        <v>49</v>
      </c>
      <c r="AZ46">
        <f t="shared" si="7"/>
        <v>49</v>
      </c>
      <c r="BA46">
        <f t="shared" si="7"/>
        <v>49</v>
      </c>
      <c r="BB46">
        <f t="shared" si="7"/>
        <v>54</v>
      </c>
      <c r="BC46">
        <f t="shared" si="7"/>
        <v>54</v>
      </c>
      <c r="BD46">
        <f t="shared" si="7"/>
        <v>54</v>
      </c>
      <c r="BE46">
        <f t="shared" si="7"/>
        <v>54</v>
      </c>
      <c r="BF46">
        <f t="shared" si="7"/>
        <v>54</v>
      </c>
    </row>
  </sheetData>
  <mergeCells count="32">
    <mergeCell ref="X2:AB2"/>
    <mergeCell ref="X3:Y3"/>
    <mergeCell ref="Z3:AB3"/>
    <mergeCell ref="B2:M2"/>
    <mergeCell ref="B3:D3"/>
    <mergeCell ref="E3:G3"/>
    <mergeCell ref="H3:J3"/>
    <mergeCell ref="K3:M3"/>
    <mergeCell ref="N3:O3"/>
    <mergeCell ref="P3:R3"/>
    <mergeCell ref="N2:R2"/>
    <mergeCell ref="S2:W2"/>
    <mergeCell ref="S3:T3"/>
    <mergeCell ref="U3:W3"/>
    <mergeCell ref="AC2:AG2"/>
    <mergeCell ref="AH2:AL2"/>
    <mergeCell ref="AM2:AQ2"/>
    <mergeCell ref="AC3:AD3"/>
    <mergeCell ref="AE3:AG3"/>
    <mergeCell ref="AH3:AI3"/>
    <mergeCell ref="AJ3:AL3"/>
    <mergeCell ref="AM3:AN3"/>
    <mergeCell ref="AO3:AQ3"/>
    <mergeCell ref="AR2:AV2"/>
    <mergeCell ref="AW2:BA2"/>
    <mergeCell ref="BB2:BF2"/>
    <mergeCell ref="AR3:AS3"/>
    <mergeCell ref="AT3:AV3"/>
    <mergeCell ref="AW3:AX3"/>
    <mergeCell ref="AY3:BA3"/>
    <mergeCell ref="BB3:BC3"/>
    <mergeCell ref="BD3:B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S46"/>
  <sheetViews>
    <sheetView workbookViewId="0">
      <selection activeCell="C11" sqref="C11:D11"/>
    </sheetView>
  </sheetViews>
  <sheetFormatPr defaultRowHeight="15" x14ac:dyDescent="0.25"/>
  <cols>
    <col min="2" max="2" width="6.5703125" style="21" bestFit="1" customWidth="1"/>
    <col min="3" max="3" width="17.140625" style="21" customWidth="1"/>
    <col min="4" max="4" width="6.7109375" style="21" customWidth="1"/>
    <col min="5" max="5" width="8.7109375" style="21" customWidth="1"/>
    <col min="6" max="6" width="11.85546875" style="21" customWidth="1"/>
    <col min="7" max="7" width="11.42578125" style="21" customWidth="1"/>
    <col min="8" max="8" width="8" style="21" customWidth="1"/>
    <col min="9" max="10" width="11.28515625" style="21" customWidth="1"/>
    <col min="11" max="11" width="8.28515625" style="21" customWidth="1"/>
    <col min="12" max="12" width="11.42578125" style="21" customWidth="1"/>
    <col min="13" max="13" width="12.7109375" style="21" customWidth="1"/>
    <col min="14" max="16" width="9.5703125" style="21" bestFit="1" customWidth="1"/>
    <col min="17" max="17" width="14.85546875" style="21" bestFit="1" customWidth="1"/>
    <col min="18" max="20" width="9.5703125" style="21" bestFit="1" customWidth="1"/>
    <col min="21" max="21" width="7.85546875" style="21" customWidth="1"/>
    <col min="22" max="23" width="9.5703125" style="21" bestFit="1" customWidth="1"/>
    <col min="24" max="24" width="14.85546875" style="21" bestFit="1" customWidth="1"/>
    <col min="25" max="30" width="9.5703125" style="21" bestFit="1" customWidth="1"/>
    <col min="31" max="31" width="14.85546875" style="21" bestFit="1" customWidth="1"/>
    <col min="32" max="37" width="9.5703125" style="21" bestFit="1" customWidth="1"/>
    <col min="38" max="38" width="14.85546875" style="21" bestFit="1" customWidth="1"/>
    <col min="39" max="44" width="9.5703125" style="21" bestFit="1" customWidth="1"/>
    <col min="45" max="45" width="14.85546875" style="21" bestFit="1" customWidth="1"/>
    <col min="46" max="46" width="8.7109375" style="21" customWidth="1"/>
    <col min="47" max="51" width="9.5703125" style="21" bestFit="1" customWidth="1"/>
    <col min="52" max="52" width="14.85546875" style="21" bestFit="1" customWidth="1"/>
    <col min="53" max="55" width="9.5703125" style="21" bestFit="1" customWidth="1"/>
    <col min="56" max="56" width="8.42578125" style="21" customWidth="1"/>
    <col min="57" max="58" width="9.5703125" style="21" bestFit="1" customWidth="1"/>
    <col min="59" max="59" width="14.85546875" style="21" bestFit="1" customWidth="1"/>
    <col min="60" max="60" width="9.140625" style="21"/>
    <col min="61" max="62" width="9.5703125" style="21" bestFit="1" customWidth="1"/>
    <col min="63" max="63" width="9.140625" style="21"/>
    <col min="64" max="65" width="9.5703125" style="21" bestFit="1" customWidth="1"/>
    <col min="66" max="66" width="14.85546875" style="21" bestFit="1" customWidth="1"/>
    <col min="67" max="67" width="9.140625" style="21"/>
    <col min="68" max="69" width="9.5703125" style="21" bestFit="1" customWidth="1"/>
    <col min="70" max="16384" width="9.140625" style="21"/>
  </cols>
  <sheetData>
    <row r="1" spans="2:97" customFormat="1" x14ac:dyDescent="0.25"/>
    <row r="2" spans="2:97" customFormat="1" x14ac:dyDescent="0.25">
      <c r="B2" s="98" t="s">
        <v>4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  <c r="N2" s="99" t="s">
        <v>19</v>
      </c>
      <c r="O2" s="100"/>
      <c r="P2" s="100"/>
      <c r="Q2" s="100"/>
      <c r="R2" s="100"/>
      <c r="S2" s="100"/>
      <c r="T2" s="101"/>
      <c r="U2" s="99" t="s">
        <v>37</v>
      </c>
      <c r="V2" s="100"/>
      <c r="W2" s="100"/>
      <c r="X2" s="100"/>
      <c r="Y2" s="100"/>
      <c r="Z2" s="100"/>
      <c r="AA2" s="101"/>
      <c r="AB2" s="99" t="s">
        <v>38</v>
      </c>
      <c r="AC2" s="100"/>
      <c r="AD2" s="100"/>
      <c r="AE2" s="100"/>
      <c r="AF2" s="100"/>
      <c r="AG2" s="100"/>
      <c r="AH2" s="101"/>
      <c r="AI2" s="99" t="s">
        <v>22</v>
      </c>
      <c r="AJ2" s="100"/>
      <c r="AK2" s="100"/>
      <c r="AL2" s="100"/>
      <c r="AM2" s="100"/>
      <c r="AN2" s="100"/>
      <c r="AO2" s="101"/>
      <c r="AP2" s="99" t="s">
        <v>39</v>
      </c>
      <c r="AQ2" s="100"/>
      <c r="AR2" s="100"/>
      <c r="AS2" s="100"/>
      <c r="AT2" s="100"/>
      <c r="AU2" s="100"/>
      <c r="AV2" s="101"/>
      <c r="AW2" s="99" t="s">
        <v>40</v>
      </c>
      <c r="AX2" s="100"/>
      <c r="AY2" s="100"/>
      <c r="AZ2" s="100"/>
      <c r="BA2" s="100"/>
      <c r="BB2" s="100"/>
      <c r="BC2" s="101"/>
      <c r="BD2" s="99" t="s">
        <v>25</v>
      </c>
      <c r="BE2" s="100"/>
      <c r="BF2" s="100"/>
      <c r="BG2" s="100"/>
      <c r="BH2" s="100"/>
      <c r="BI2" s="100"/>
      <c r="BJ2" s="101"/>
      <c r="BK2" s="99" t="s">
        <v>41</v>
      </c>
      <c r="BL2" s="100"/>
      <c r="BM2" s="100"/>
      <c r="BN2" s="100"/>
      <c r="BO2" s="100"/>
      <c r="BP2" s="100"/>
      <c r="BQ2" s="101"/>
      <c r="BR2" s="99" t="s">
        <v>42</v>
      </c>
      <c r="BS2" s="100"/>
      <c r="BT2" s="100"/>
      <c r="BU2" s="100"/>
      <c r="BV2" s="100"/>
      <c r="BW2" s="100"/>
      <c r="BX2" s="101"/>
      <c r="BY2" s="99" t="s">
        <v>43</v>
      </c>
      <c r="BZ2" s="100"/>
      <c r="CA2" s="100"/>
      <c r="CB2" s="100"/>
      <c r="CC2" s="100"/>
      <c r="CD2" s="100"/>
      <c r="CE2" s="101"/>
      <c r="CF2" s="99" t="s">
        <v>44</v>
      </c>
      <c r="CG2" s="100"/>
      <c r="CH2" s="100"/>
      <c r="CI2" s="100"/>
      <c r="CJ2" s="100"/>
      <c r="CK2" s="100"/>
      <c r="CL2" s="101"/>
      <c r="CM2" s="99" t="s">
        <v>45</v>
      </c>
      <c r="CN2" s="100"/>
      <c r="CO2" s="100"/>
      <c r="CP2" s="100"/>
      <c r="CQ2" s="100"/>
      <c r="CR2" s="100"/>
      <c r="CS2" s="101"/>
    </row>
    <row r="3" spans="2:97" customFormat="1" x14ac:dyDescent="0.25">
      <c r="B3" s="95" t="s">
        <v>16</v>
      </c>
      <c r="C3" s="96"/>
      <c r="D3" s="97"/>
      <c r="E3" s="95" t="s">
        <v>12</v>
      </c>
      <c r="F3" s="96"/>
      <c r="G3" s="97"/>
      <c r="H3" s="95" t="s">
        <v>1</v>
      </c>
      <c r="I3" s="96"/>
      <c r="J3" s="97"/>
      <c r="K3" s="95" t="s">
        <v>2</v>
      </c>
      <c r="L3" s="96"/>
      <c r="M3" s="96"/>
      <c r="N3" s="95" t="s">
        <v>17</v>
      </c>
      <c r="O3" s="96"/>
      <c r="P3" s="97"/>
      <c r="Q3" s="95" t="s">
        <v>18</v>
      </c>
      <c r="R3" s="96"/>
      <c r="S3" s="96"/>
      <c r="T3" s="97"/>
      <c r="U3" s="95" t="s">
        <v>17</v>
      </c>
      <c r="V3" s="96"/>
      <c r="W3" s="97"/>
      <c r="X3" s="95" t="s">
        <v>18</v>
      </c>
      <c r="Y3" s="96"/>
      <c r="Z3" s="96"/>
      <c r="AA3" s="97"/>
      <c r="AB3" s="95" t="s">
        <v>17</v>
      </c>
      <c r="AC3" s="96"/>
      <c r="AD3" s="97"/>
      <c r="AE3" s="95" t="s">
        <v>18</v>
      </c>
      <c r="AF3" s="96"/>
      <c r="AG3" s="96"/>
      <c r="AH3" s="97"/>
      <c r="AI3" s="95" t="s">
        <v>17</v>
      </c>
      <c r="AJ3" s="96"/>
      <c r="AK3" s="97"/>
      <c r="AL3" s="95" t="s">
        <v>18</v>
      </c>
      <c r="AM3" s="96"/>
      <c r="AN3" s="96"/>
      <c r="AO3" s="97"/>
      <c r="AP3" s="95" t="s">
        <v>17</v>
      </c>
      <c r="AQ3" s="96"/>
      <c r="AR3" s="97"/>
      <c r="AS3" s="95" t="s">
        <v>18</v>
      </c>
      <c r="AT3" s="96"/>
      <c r="AU3" s="96"/>
      <c r="AV3" s="97"/>
      <c r="AW3" s="95" t="s">
        <v>17</v>
      </c>
      <c r="AX3" s="96"/>
      <c r="AY3" s="97"/>
      <c r="AZ3" s="95" t="s">
        <v>18</v>
      </c>
      <c r="BA3" s="96"/>
      <c r="BB3" s="96"/>
      <c r="BC3" s="97"/>
      <c r="BD3" s="95" t="s">
        <v>17</v>
      </c>
      <c r="BE3" s="96"/>
      <c r="BF3" s="97"/>
      <c r="BG3" s="95" t="s">
        <v>18</v>
      </c>
      <c r="BH3" s="96"/>
      <c r="BI3" s="96"/>
      <c r="BJ3" s="97"/>
      <c r="BK3" s="95" t="s">
        <v>17</v>
      </c>
      <c r="BL3" s="96"/>
      <c r="BM3" s="97"/>
      <c r="BN3" s="95" t="s">
        <v>18</v>
      </c>
      <c r="BO3" s="96"/>
      <c r="BP3" s="96"/>
      <c r="BQ3" s="97"/>
      <c r="BR3" s="95" t="s">
        <v>17</v>
      </c>
      <c r="BS3" s="96"/>
      <c r="BT3" s="97"/>
      <c r="BU3" s="95" t="s">
        <v>18</v>
      </c>
      <c r="BV3" s="96"/>
      <c r="BW3" s="96"/>
      <c r="BX3" s="97"/>
      <c r="BY3" s="95" t="s">
        <v>17</v>
      </c>
      <c r="BZ3" s="96"/>
      <c r="CA3" s="97"/>
      <c r="CB3" s="95" t="s">
        <v>18</v>
      </c>
      <c r="CC3" s="96"/>
      <c r="CD3" s="96"/>
      <c r="CE3" s="97"/>
      <c r="CF3" s="95" t="s">
        <v>17</v>
      </c>
      <c r="CG3" s="96"/>
      <c r="CH3" s="97"/>
      <c r="CI3" s="95" t="s">
        <v>18</v>
      </c>
      <c r="CJ3" s="96"/>
      <c r="CK3" s="96"/>
      <c r="CL3" s="97"/>
      <c r="CM3" s="95" t="s">
        <v>17</v>
      </c>
      <c r="CN3" s="96"/>
      <c r="CO3" s="97"/>
      <c r="CP3" s="95" t="s">
        <v>18</v>
      </c>
      <c r="CQ3" s="96"/>
      <c r="CR3" s="96"/>
      <c r="CS3" s="97"/>
    </row>
    <row r="4" spans="2:97" customFormat="1" x14ac:dyDescent="0.25">
      <c r="B4" s="41" t="s">
        <v>0</v>
      </c>
      <c r="C4" s="40" t="s">
        <v>10</v>
      </c>
      <c r="D4" s="5" t="s">
        <v>5</v>
      </c>
      <c r="E4" s="39" t="s">
        <v>13</v>
      </c>
      <c r="F4" s="40" t="s">
        <v>14</v>
      </c>
      <c r="G4" s="5" t="s">
        <v>15</v>
      </c>
      <c r="H4" s="39" t="s">
        <v>13</v>
      </c>
      <c r="I4" s="40" t="s">
        <v>14</v>
      </c>
      <c r="J4" s="12" t="s">
        <v>15</v>
      </c>
      <c r="K4" s="39" t="s">
        <v>13</v>
      </c>
      <c r="L4" s="11" t="s">
        <v>14</v>
      </c>
      <c r="M4" s="40" t="s">
        <v>15</v>
      </c>
      <c r="N4" s="17" t="s">
        <v>13</v>
      </c>
      <c r="O4" s="42" t="s">
        <v>14</v>
      </c>
      <c r="P4" s="32" t="s">
        <v>15</v>
      </c>
      <c r="Q4" s="23"/>
      <c r="R4" s="42" t="s">
        <v>13</v>
      </c>
      <c r="S4" s="18" t="s">
        <v>14</v>
      </c>
      <c r="T4" s="19" t="s">
        <v>15</v>
      </c>
      <c r="U4" s="17" t="s">
        <v>13</v>
      </c>
      <c r="V4" s="42" t="s">
        <v>14</v>
      </c>
      <c r="W4" s="32" t="s">
        <v>15</v>
      </c>
      <c r="X4" s="23"/>
      <c r="Y4" s="42" t="s">
        <v>13</v>
      </c>
      <c r="Z4" s="18" t="s">
        <v>14</v>
      </c>
      <c r="AA4" s="19" t="s">
        <v>15</v>
      </c>
      <c r="AB4" s="17" t="s">
        <v>13</v>
      </c>
      <c r="AC4" s="42" t="s">
        <v>14</v>
      </c>
      <c r="AD4" s="32" t="s">
        <v>15</v>
      </c>
      <c r="AE4" s="23"/>
      <c r="AF4" s="42" t="s">
        <v>13</v>
      </c>
      <c r="AG4" s="18" t="s">
        <v>14</v>
      </c>
      <c r="AH4" s="19" t="s">
        <v>15</v>
      </c>
      <c r="AI4" s="17" t="s">
        <v>13</v>
      </c>
      <c r="AJ4" s="42" t="s">
        <v>14</v>
      </c>
      <c r="AK4" s="32" t="s">
        <v>15</v>
      </c>
      <c r="AL4" s="23"/>
      <c r="AM4" s="42" t="s">
        <v>13</v>
      </c>
      <c r="AN4" s="18" t="s">
        <v>14</v>
      </c>
      <c r="AO4" s="19" t="s">
        <v>15</v>
      </c>
      <c r="AP4" s="17" t="s">
        <v>13</v>
      </c>
      <c r="AQ4" s="42" t="s">
        <v>14</v>
      </c>
      <c r="AR4" s="32" t="s">
        <v>15</v>
      </c>
      <c r="AS4" s="23"/>
      <c r="AT4" s="42" t="s">
        <v>13</v>
      </c>
      <c r="AU4" s="18" t="s">
        <v>14</v>
      </c>
      <c r="AV4" s="19" t="s">
        <v>15</v>
      </c>
      <c r="AW4" s="17" t="s">
        <v>13</v>
      </c>
      <c r="AX4" s="42" t="s">
        <v>14</v>
      </c>
      <c r="AY4" s="32" t="s">
        <v>15</v>
      </c>
      <c r="AZ4" s="23"/>
      <c r="BA4" s="42" t="s">
        <v>13</v>
      </c>
      <c r="BB4" s="18" t="s">
        <v>14</v>
      </c>
      <c r="BC4" s="19" t="s">
        <v>15</v>
      </c>
      <c r="BD4" s="17" t="s">
        <v>13</v>
      </c>
      <c r="BE4" s="42" t="s">
        <v>14</v>
      </c>
      <c r="BF4" s="32" t="s">
        <v>15</v>
      </c>
      <c r="BG4" s="23"/>
      <c r="BH4" s="42" t="s">
        <v>13</v>
      </c>
      <c r="BI4" s="18" t="s">
        <v>14</v>
      </c>
      <c r="BJ4" s="19" t="s">
        <v>15</v>
      </c>
      <c r="BK4" s="17" t="s">
        <v>13</v>
      </c>
      <c r="BL4" s="42" t="s">
        <v>14</v>
      </c>
      <c r="BM4" s="32" t="s">
        <v>15</v>
      </c>
      <c r="BN4" s="23"/>
      <c r="BO4" s="42" t="s">
        <v>13</v>
      </c>
      <c r="BP4" s="18" t="s">
        <v>14</v>
      </c>
      <c r="BQ4" s="19" t="s">
        <v>15</v>
      </c>
      <c r="BR4" s="17" t="s">
        <v>13</v>
      </c>
      <c r="BS4" s="42" t="s">
        <v>14</v>
      </c>
      <c r="BT4" s="32" t="s">
        <v>15</v>
      </c>
      <c r="BU4" s="23"/>
      <c r="BV4" s="42" t="s">
        <v>13</v>
      </c>
      <c r="BW4" s="18" t="s">
        <v>14</v>
      </c>
      <c r="BX4" s="19" t="s">
        <v>15</v>
      </c>
      <c r="BY4" s="17" t="s">
        <v>13</v>
      </c>
      <c r="BZ4" s="42" t="s">
        <v>14</v>
      </c>
      <c r="CA4" s="32" t="s">
        <v>15</v>
      </c>
      <c r="CB4" s="23"/>
      <c r="CC4" s="42" t="s">
        <v>13</v>
      </c>
      <c r="CD4" s="18" t="s">
        <v>14</v>
      </c>
      <c r="CE4" s="19" t="s">
        <v>15</v>
      </c>
      <c r="CF4" s="17" t="s">
        <v>13</v>
      </c>
      <c r="CG4" s="42" t="s">
        <v>14</v>
      </c>
      <c r="CH4" s="32" t="s">
        <v>15</v>
      </c>
      <c r="CI4" s="23"/>
      <c r="CJ4" s="42" t="s">
        <v>13</v>
      </c>
      <c r="CK4" s="18" t="s">
        <v>14</v>
      </c>
      <c r="CL4" s="19" t="s">
        <v>15</v>
      </c>
      <c r="CM4" s="17" t="s">
        <v>13</v>
      </c>
      <c r="CN4" s="42" t="s">
        <v>14</v>
      </c>
      <c r="CO4" s="32" t="s">
        <v>15</v>
      </c>
      <c r="CP4" s="23"/>
      <c r="CQ4" s="42" t="s">
        <v>13</v>
      </c>
      <c r="CR4" s="18" t="s">
        <v>14</v>
      </c>
      <c r="CS4" s="19" t="s">
        <v>15</v>
      </c>
    </row>
    <row r="5" spans="2:97" x14ac:dyDescent="0.25">
      <c r="B5" s="34">
        <v>1</v>
      </c>
      <c r="C5" s="35">
        <v>15</v>
      </c>
      <c r="D5" s="36" t="s">
        <v>6</v>
      </c>
      <c r="E5" s="26">
        <v>0.26132699813337856</v>
      </c>
      <c r="F5" s="27">
        <v>0.28169014084507044</v>
      </c>
      <c r="G5" s="28">
        <v>0.24096385542168675</v>
      </c>
      <c r="H5" s="26">
        <v>0.23999438203875756</v>
      </c>
      <c r="I5" s="27">
        <v>0.27575430291610181</v>
      </c>
      <c r="J5" s="28">
        <v>0.20423446116141328</v>
      </c>
      <c r="K5" s="26">
        <v>0.21129578904565893</v>
      </c>
      <c r="L5" s="27">
        <v>0.25797575027947378</v>
      </c>
      <c r="M5" s="28">
        <v>0.16461582781184408</v>
      </c>
      <c r="N5" s="30"/>
      <c r="O5" s="30"/>
      <c r="P5" s="31"/>
      <c r="Q5" s="52"/>
      <c r="R5" s="30"/>
      <c r="S5" s="30"/>
      <c r="T5" s="31"/>
      <c r="U5" s="30"/>
      <c r="V5" s="30"/>
      <c r="W5" s="31"/>
      <c r="X5" s="52"/>
      <c r="Y5" s="30"/>
      <c r="Z5" s="30"/>
      <c r="AA5" s="31"/>
      <c r="AB5" s="30"/>
      <c r="AC5" s="30"/>
      <c r="AD5" s="31"/>
      <c r="AE5" s="52"/>
      <c r="AF5" s="30"/>
      <c r="AG5" s="30"/>
      <c r="AH5" s="31"/>
      <c r="AI5" s="30"/>
      <c r="AJ5" s="30"/>
      <c r="AK5" s="31"/>
      <c r="AL5" s="52"/>
      <c r="AM5" s="30"/>
      <c r="AN5" s="30"/>
      <c r="AO5" s="31"/>
      <c r="AP5" s="30"/>
      <c r="AQ5" s="30"/>
      <c r="AR5" s="31"/>
      <c r="AS5" s="52"/>
      <c r="AT5" s="30"/>
      <c r="AU5" s="30"/>
      <c r="AV5" s="31"/>
      <c r="AW5" s="30"/>
      <c r="AX5" s="30"/>
      <c r="AY5" s="31"/>
      <c r="AZ5" s="52"/>
      <c r="BA5" s="30"/>
      <c r="BB5" s="30"/>
      <c r="BC5" s="31"/>
      <c r="BD5" s="30"/>
      <c r="BE5" s="30"/>
      <c r="BF5" s="31"/>
      <c r="BG5" s="52"/>
      <c r="BH5" s="30"/>
      <c r="BI5" s="30"/>
      <c r="BJ5" s="31"/>
      <c r="BK5" s="30"/>
      <c r="BL5" s="30"/>
      <c r="BM5" s="31"/>
      <c r="BN5" s="52"/>
      <c r="BO5" s="30"/>
      <c r="BP5" s="30"/>
      <c r="BQ5" s="31"/>
      <c r="BR5" s="30"/>
      <c r="BS5" s="30"/>
      <c r="BT5" s="31"/>
      <c r="BU5" s="52"/>
      <c r="BV5" s="30"/>
      <c r="BW5" s="30"/>
      <c r="BX5" s="31"/>
      <c r="BY5" s="30"/>
      <c r="BZ5" s="30"/>
      <c r="CA5" s="31"/>
      <c r="CB5" s="52"/>
      <c r="CC5" s="30"/>
      <c r="CD5" s="30"/>
      <c r="CE5" s="31"/>
      <c r="CF5" s="30"/>
      <c r="CG5" s="30"/>
      <c r="CH5" s="31"/>
      <c r="CI5" s="52"/>
      <c r="CJ5" s="30"/>
      <c r="CK5" s="30"/>
      <c r="CL5" s="31"/>
      <c r="CM5" s="30"/>
      <c r="CN5" s="30"/>
      <c r="CO5" s="31"/>
      <c r="CP5" s="52"/>
      <c r="CQ5" s="30"/>
      <c r="CR5" s="30"/>
      <c r="CS5" s="31"/>
    </row>
    <row r="6" spans="2:97" x14ac:dyDescent="0.25">
      <c r="B6" s="20"/>
      <c r="D6" s="22"/>
      <c r="E6" s="20"/>
      <c r="G6" s="22"/>
      <c r="H6" s="20"/>
      <c r="J6" s="22"/>
      <c r="K6" s="20"/>
      <c r="M6" s="22"/>
      <c r="P6" s="22"/>
      <c r="Q6" s="53"/>
      <c r="T6" s="22"/>
      <c r="W6" s="22"/>
      <c r="X6" s="53"/>
      <c r="AA6" s="22"/>
      <c r="AD6" s="22"/>
      <c r="AE6" s="53"/>
      <c r="AH6" s="22"/>
      <c r="AK6" s="22"/>
      <c r="AL6" s="53"/>
      <c r="AO6" s="22"/>
      <c r="AR6" s="22"/>
      <c r="AS6" s="53"/>
      <c r="AV6" s="22"/>
      <c r="AY6" s="22"/>
      <c r="AZ6" s="53"/>
      <c r="BC6" s="22"/>
      <c r="BF6" s="22"/>
      <c r="BG6" s="53"/>
      <c r="BJ6" s="22"/>
      <c r="BM6" s="22"/>
      <c r="BN6" s="53"/>
      <c r="BQ6" s="22"/>
      <c r="BT6" s="22"/>
      <c r="BU6" s="53"/>
      <c r="BX6" s="22"/>
      <c r="CA6" s="22"/>
      <c r="CB6" s="53"/>
      <c r="CE6" s="22"/>
      <c r="CH6" s="22"/>
      <c r="CI6" s="53"/>
      <c r="CL6" s="22"/>
      <c r="CO6" s="22"/>
      <c r="CP6" s="53"/>
      <c r="CS6" s="22"/>
    </row>
    <row r="7" spans="2:97" x14ac:dyDescent="0.25">
      <c r="B7" s="20"/>
      <c r="D7" s="22"/>
      <c r="E7" s="20"/>
      <c r="G7" s="22"/>
      <c r="H7" s="20"/>
      <c r="J7" s="22"/>
      <c r="K7" s="20"/>
      <c r="M7" s="22"/>
      <c r="P7" s="22"/>
      <c r="Q7" s="53"/>
      <c r="T7" s="22"/>
      <c r="W7" s="22"/>
      <c r="X7" s="53"/>
      <c r="AA7" s="22"/>
      <c r="AD7" s="22"/>
      <c r="AE7" s="53"/>
      <c r="AH7" s="22"/>
      <c r="AK7" s="22"/>
      <c r="AL7" s="53"/>
      <c r="AO7" s="22"/>
      <c r="AR7" s="22"/>
      <c r="AS7" s="53"/>
      <c r="AV7" s="22"/>
      <c r="AY7" s="22"/>
      <c r="AZ7" s="53"/>
      <c r="BC7" s="22"/>
      <c r="BF7" s="22"/>
      <c r="BG7" s="53"/>
      <c r="BJ7" s="22"/>
      <c r="BM7" s="22"/>
      <c r="BN7" s="53"/>
      <c r="BQ7" s="22"/>
      <c r="BT7" s="22"/>
      <c r="BU7" s="53"/>
      <c r="BX7" s="22"/>
      <c r="CA7" s="22"/>
      <c r="CB7" s="53"/>
      <c r="CE7" s="22"/>
      <c r="CH7" s="22"/>
      <c r="CI7" s="53"/>
      <c r="CL7" s="22"/>
      <c r="CO7" s="22"/>
      <c r="CP7" s="53"/>
      <c r="CS7" s="22"/>
    </row>
    <row r="8" spans="2:97" x14ac:dyDescent="0.25">
      <c r="B8" s="20"/>
      <c r="D8" s="22"/>
      <c r="E8" s="20"/>
      <c r="G8" s="22"/>
      <c r="H8" s="20"/>
      <c r="J8" s="22"/>
      <c r="K8" s="20"/>
      <c r="M8" s="22"/>
      <c r="P8" s="22"/>
      <c r="Q8" s="53"/>
      <c r="T8" s="22"/>
      <c r="W8" s="22"/>
      <c r="X8" s="53"/>
      <c r="AA8" s="22"/>
      <c r="AD8" s="22"/>
      <c r="AE8" s="53"/>
      <c r="AH8" s="22"/>
      <c r="AK8" s="22"/>
      <c r="AL8" s="53"/>
      <c r="AO8" s="22"/>
      <c r="AR8" s="22"/>
      <c r="AS8" s="53"/>
      <c r="AV8" s="22"/>
      <c r="AY8" s="22"/>
      <c r="AZ8" s="53"/>
      <c r="BC8" s="22"/>
      <c r="BF8" s="22"/>
      <c r="BG8" s="53"/>
      <c r="BJ8" s="22"/>
      <c r="BM8" s="22"/>
      <c r="BN8" s="53"/>
      <c r="BQ8" s="22"/>
      <c r="BT8" s="22"/>
      <c r="BU8" s="53"/>
      <c r="BX8" s="22"/>
      <c r="CA8" s="22"/>
      <c r="CB8" s="53"/>
      <c r="CE8" s="22"/>
      <c r="CH8" s="22"/>
      <c r="CI8" s="53"/>
      <c r="CL8" s="22"/>
      <c r="CO8" s="22"/>
      <c r="CP8" s="53"/>
      <c r="CS8" s="22"/>
    </row>
    <row r="9" spans="2:97" x14ac:dyDescent="0.25">
      <c r="B9" s="20"/>
      <c r="D9" s="22"/>
      <c r="E9" s="20"/>
      <c r="G9" s="22"/>
      <c r="H9" s="20"/>
      <c r="J9" s="22"/>
      <c r="K9" s="20"/>
      <c r="M9" s="22"/>
      <c r="N9" s="46"/>
      <c r="O9" s="47"/>
      <c r="P9" s="48"/>
      <c r="Q9" s="29" t="s">
        <v>35</v>
      </c>
      <c r="R9" s="29"/>
      <c r="S9" s="30"/>
      <c r="T9" s="31"/>
      <c r="U9" s="46"/>
      <c r="V9" s="47"/>
      <c r="W9" s="48"/>
      <c r="X9" s="29" t="s">
        <v>35</v>
      </c>
      <c r="Y9" s="29"/>
      <c r="Z9" s="30"/>
      <c r="AA9" s="31"/>
      <c r="AB9" s="46"/>
      <c r="AC9" s="47"/>
      <c r="AD9" s="48"/>
      <c r="AE9" s="29" t="s">
        <v>35</v>
      </c>
      <c r="AF9" s="29"/>
      <c r="AG9" s="30"/>
      <c r="AH9" s="31"/>
      <c r="AI9" s="46"/>
      <c r="AJ9" s="47"/>
      <c r="AK9" s="48"/>
      <c r="AL9" s="29" t="s">
        <v>35</v>
      </c>
      <c r="AM9" s="29"/>
      <c r="AN9" s="30"/>
      <c r="AO9" s="31"/>
      <c r="AP9" s="46"/>
      <c r="AQ9" s="47"/>
      <c r="AR9" s="48"/>
      <c r="AS9" s="29" t="s">
        <v>35</v>
      </c>
      <c r="AT9" s="29"/>
      <c r="AU9" s="30"/>
      <c r="AV9" s="31"/>
      <c r="AW9" s="46"/>
      <c r="AX9" s="47"/>
      <c r="AY9" s="48"/>
      <c r="AZ9" s="29" t="s">
        <v>35</v>
      </c>
      <c r="BA9" s="29"/>
      <c r="BB9" s="30"/>
      <c r="BC9" s="31"/>
      <c r="BD9" s="46"/>
      <c r="BE9" s="47"/>
      <c r="BF9" s="48"/>
      <c r="BG9" s="29" t="s">
        <v>35</v>
      </c>
      <c r="BH9" s="29"/>
      <c r="BI9" s="30"/>
      <c r="BJ9" s="31"/>
      <c r="BK9" s="46"/>
      <c r="BL9" s="47"/>
      <c r="BM9" s="48"/>
      <c r="BN9" s="29" t="s">
        <v>35</v>
      </c>
      <c r="BO9" s="29"/>
      <c r="BP9" s="30"/>
      <c r="BQ9" s="31"/>
      <c r="BR9" s="46"/>
      <c r="BS9" s="47"/>
      <c r="BT9" s="48"/>
      <c r="BU9" s="29" t="s">
        <v>35</v>
      </c>
      <c r="BV9" s="29"/>
      <c r="BW9" s="30"/>
      <c r="BX9" s="31"/>
      <c r="BY9" s="46"/>
      <c r="BZ9" s="47"/>
      <c r="CA9" s="48"/>
      <c r="CB9" s="29" t="s">
        <v>35</v>
      </c>
      <c r="CC9" s="29"/>
      <c r="CD9" s="30"/>
      <c r="CE9" s="31"/>
      <c r="CF9" s="46"/>
      <c r="CG9" s="47"/>
      <c r="CH9" s="48"/>
      <c r="CI9" s="29" t="s">
        <v>35</v>
      </c>
      <c r="CJ9" s="29"/>
      <c r="CK9" s="30"/>
      <c r="CL9" s="31"/>
      <c r="CM9" s="46"/>
      <c r="CN9" s="47"/>
      <c r="CO9" s="48"/>
      <c r="CP9" s="29" t="s">
        <v>35</v>
      </c>
      <c r="CQ9" s="29"/>
      <c r="CR9" s="30"/>
      <c r="CS9" s="31"/>
    </row>
    <row r="10" spans="2:97" x14ac:dyDescent="0.25">
      <c r="B10" s="23"/>
      <c r="C10" s="24"/>
      <c r="D10" s="25"/>
      <c r="E10" s="23"/>
      <c r="F10" s="24"/>
      <c r="G10" s="25"/>
      <c r="H10" s="23"/>
      <c r="I10" s="24"/>
      <c r="J10" s="25"/>
      <c r="K10" s="23"/>
      <c r="L10" s="24"/>
      <c r="M10" s="25"/>
      <c r="N10" s="49"/>
      <c r="O10" s="50"/>
      <c r="P10" s="51"/>
      <c r="Q10" s="23" t="s">
        <v>36</v>
      </c>
      <c r="R10" s="23"/>
      <c r="S10" s="24"/>
      <c r="T10" s="25"/>
      <c r="U10" s="49"/>
      <c r="V10" s="50"/>
      <c r="W10" s="51"/>
      <c r="X10" s="23" t="s">
        <v>36</v>
      </c>
      <c r="Y10" s="23"/>
      <c r="Z10" s="24"/>
      <c r="AA10" s="25"/>
      <c r="AB10" s="49"/>
      <c r="AC10" s="50"/>
      <c r="AD10" s="51"/>
      <c r="AE10" s="23" t="s">
        <v>36</v>
      </c>
      <c r="AF10" s="23"/>
      <c r="AG10" s="24"/>
      <c r="AH10" s="25"/>
      <c r="AI10" s="49"/>
      <c r="AJ10" s="50"/>
      <c r="AK10" s="51"/>
      <c r="AL10" s="23" t="s">
        <v>36</v>
      </c>
      <c r="AM10" s="23"/>
      <c r="AN10" s="24"/>
      <c r="AO10" s="25"/>
      <c r="AP10" s="49"/>
      <c r="AQ10" s="50"/>
      <c r="AR10" s="51"/>
      <c r="AS10" s="23" t="s">
        <v>36</v>
      </c>
      <c r="AT10" s="23"/>
      <c r="AU10" s="24"/>
      <c r="AV10" s="25"/>
      <c r="AW10" s="49"/>
      <c r="AX10" s="50"/>
      <c r="AY10" s="51"/>
      <c r="AZ10" s="23" t="s">
        <v>36</v>
      </c>
      <c r="BA10" s="23"/>
      <c r="BB10" s="24"/>
      <c r="BC10" s="25"/>
      <c r="BD10" s="49"/>
      <c r="BE10" s="50"/>
      <c r="BF10" s="51"/>
      <c r="BG10" s="23" t="s">
        <v>36</v>
      </c>
      <c r="BH10" s="23"/>
      <c r="BI10" s="24"/>
      <c r="BJ10" s="25"/>
      <c r="BK10" s="49"/>
      <c r="BL10" s="50"/>
      <c r="BM10" s="51"/>
      <c r="BN10" s="23" t="s">
        <v>36</v>
      </c>
      <c r="BO10" s="23"/>
      <c r="BP10" s="24"/>
      <c r="BQ10" s="25"/>
      <c r="BR10" s="49"/>
      <c r="BS10" s="50"/>
      <c r="BT10" s="51"/>
      <c r="BU10" s="23" t="s">
        <v>36</v>
      </c>
      <c r="BV10" s="23"/>
      <c r="BW10" s="24"/>
      <c r="BX10" s="25"/>
      <c r="BY10" s="49"/>
      <c r="BZ10" s="50"/>
      <c r="CA10" s="51"/>
      <c r="CB10" s="23" t="s">
        <v>36</v>
      </c>
      <c r="CC10" s="23"/>
      <c r="CD10" s="24"/>
      <c r="CE10" s="25"/>
      <c r="CF10" s="49"/>
      <c r="CG10" s="50"/>
      <c r="CH10" s="51"/>
      <c r="CI10" s="23" t="s">
        <v>36</v>
      </c>
      <c r="CJ10" s="23"/>
      <c r="CK10" s="24"/>
      <c r="CL10" s="25"/>
      <c r="CM10" s="49"/>
      <c r="CN10" s="50"/>
      <c r="CO10" s="51"/>
      <c r="CP10" s="23" t="s">
        <v>36</v>
      </c>
      <c r="CQ10" s="23"/>
      <c r="CR10" s="24"/>
      <c r="CS10" s="25"/>
    </row>
    <row r="11" spans="2:97" x14ac:dyDescent="0.25">
      <c r="B11" s="39">
        <f>1+B5</f>
        <v>2</v>
      </c>
      <c r="C11" s="40" t="s">
        <v>7</v>
      </c>
      <c r="D11" s="5" t="s">
        <v>6</v>
      </c>
      <c r="E11" s="10">
        <v>0.11790817034262727</v>
      </c>
      <c r="F11" s="11">
        <v>0.12345679012345678</v>
      </c>
      <c r="G11" s="12">
        <v>0.11235955056179775</v>
      </c>
      <c r="H11" s="10">
        <v>0.13435768099915107</v>
      </c>
      <c r="I11" s="11">
        <v>0.14105035497672674</v>
      </c>
      <c r="J11" s="12">
        <v>0.12766500702157538</v>
      </c>
      <c r="K11" s="10" t="s">
        <v>3</v>
      </c>
      <c r="L11" s="11" t="s">
        <v>3</v>
      </c>
      <c r="M11" s="12" t="s">
        <v>3</v>
      </c>
      <c r="N11" s="30"/>
      <c r="O11" s="30"/>
      <c r="P11" s="31"/>
      <c r="Q11" s="52"/>
      <c r="R11" s="30"/>
      <c r="S11" s="30"/>
      <c r="T11" s="31"/>
      <c r="U11" s="30"/>
      <c r="V11" s="30"/>
      <c r="W11" s="31"/>
      <c r="X11" s="52"/>
      <c r="Y11" s="30"/>
      <c r="Z11" s="30"/>
      <c r="AA11" s="31"/>
      <c r="AB11" s="30"/>
      <c r="AC11" s="30"/>
      <c r="AD11" s="31"/>
      <c r="AE11" s="52"/>
      <c r="AF11" s="30"/>
      <c r="AG11" s="30"/>
      <c r="AH11" s="31"/>
      <c r="AI11" s="30"/>
      <c r="AJ11" s="30"/>
      <c r="AK11" s="31"/>
      <c r="AL11" s="52"/>
      <c r="AM11" s="30"/>
      <c r="AN11" s="30"/>
      <c r="AO11" s="31"/>
      <c r="AP11" s="30"/>
      <c r="AQ11" s="30"/>
      <c r="AR11" s="31"/>
      <c r="AS11" s="52"/>
      <c r="AT11" s="30"/>
      <c r="AU11" s="30"/>
      <c r="AV11" s="31"/>
      <c r="AW11" s="30"/>
      <c r="AX11" s="30"/>
      <c r="AY11" s="31"/>
      <c r="AZ11" s="52"/>
      <c r="BA11" s="30"/>
      <c r="BB11" s="30"/>
      <c r="BC11" s="31"/>
      <c r="BD11" s="30"/>
      <c r="BE11" s="30"/>
      <c r="BF11" s="31"/>
      <c r="BG11" s="52"/>
      <c r="BH11" s="30"/>
      <c r="BI11" s="30"/>
      <c r="BJ11" s="31"/>
      <c r="BK11" s="30"/>
      <c r="BL11" s="30"/>
      <c r="BM11" s="31"/>
      <c r="BN11" s="52"/>
      <c r="BO11" s="30"/>
      <c r="BP11" s="30"/>
      <c r="BQ11" s="31"/>
      <c r="BR11" s="30"/>
      <c r="BS11" s="30"/>
      <c r="BT11" s="31"/>
      <c r="BU11" s="52"/>
      <c r="BV11" s="30"/>
      <c r="BW11" s="30"/>
      <c r="BX11" s="31"/>
      <c r="BY11" s="30"/>
      <c r="BZ11" s="30"/>
      <c r="CA11" s="31"/>
      <c r="CB11" s="52"/>
      <c r="CC11" s="30"/>
      <c r="CD11" s="30"/>
      <c r="CE11" s="31"/>
      <c r="CF11" s="30"/>
      <c r="CG11" s="30"/>
      <c r="CH11" s="31"/>
      <c r="CI11" s="52"/>
      <c r="CJ11" s="30"/>
      <c r="CK11" s="30"/>
      <c r="CL11" s="31"/>
      <c r="CM11" s="30"/>
      <c r="CN11" s="30"/>
      <c r="CO11" s="31"/>
      <c r="CP11" s="52"/>
      <c r="CQ11" s="30"/>
      <c r="CR11" s="30"/>
      <c r="CS11" s="31"/>
    </row>
    <row r="12" spans="2:97" x14ac:dyDescent="0.25">
      <c r="B12" s="20"/>
      <c r="D12" s="22"/>
      <c r="E12" s="20"/>
      <c r="G12" s="22"/>
      <c r="H12" s="20"/>
      <c r="J12" s="22"/>
      <c r="K12" s="20"/>
      <c r="M12" s="22"/>
      <c r="P12" s="22"/>
      <c r="Q12" s="53"/>
      <c r="T12" s="22"/>
      <c r="W12" s="22"/>
      <c r="X12" s="53"/>
      <c r="AA12" s="22"/>
      <c r="AD12" s="22"/>
      <c r="AE12" s="53"/>
      <c r="AH12" s="22"/>
      <c r="AK12" s="22"/>
      <c r="AL12" s="53"/>
      <c r="AO12" s="22"/>
      <c r="AR12" s="22"/>
      <c r="AS12" s="53"/>
      <c r="AV12" s="22"/>
      <c r="AY12" s="22"/>
      <c r="AZ12" s="53"/>
      <c r="BC12" s="22"/>
      <c r="BF12" s="22"/>
      <c r="BG12" s="53"/>
      <c r="BJ12" s="22"/>
      <c r="BM12" s="22"/>
      <c r="BN12" s="53"/>
      <c r="BQ12" s="22"/>
      <c r="BT12" s="22"/>
      <c r="BU12" s="53"/>
      <c r="BX12" s="22"/>
      <c r="CA12" s="22"/>
      <c r="CB12" s="53"/>
      <c r="CE12" s="22"/>
      <c r="CH12" s="22"/>
      <c r="CI12" s="53"/>
      <c r="CL12" s="22"/>
      <c r="CO12" s="22"/>
      <c r="CP12" s="53"/>
      <c r="CS12" s="22"/>
    </row>
    <row r="13" spans="2:97" x14ac:dyDescent="0.25">
      <c r="B13" s="20"/>
      <c r="D13" s="22"/>
      <c r="E13" s="20"/>
      <c r="G13" s="22"/>
      <c r="H13" s="20"/>
      <c r="J13" s="22"/>
      <c r="K13" s="20"/>
      <c r="M13" s="22"/>
      <c r="P13" s="22"/>
      <c r="Q13" s="53"/>
      <c r="T13" s="22"/>
      <c r="W13" s="22"/>
      <c r="X13" s="53"/>
      <c r="AA13" s="22"/>
      <c r="AD13" s="22"/>
      <c r="AE13" s="53"/>
      <c r="AH13" s="22"/>
      <c r="AK13" s="22"/>
      <c r="AL13" s="53"/>
      <c r="AO13" s="22"/>
      <c r="AR13" s="22"/>
      <c r="AS13" s="53"/>
      <c r="AV13" s="22"/>
      <c r="AY13" s="22"/>
      <c r="AZ13" s="53"/>
      <c r="BC13" s="22"/>
      <c r="BF13" s="22"/>
      <c r="BG13" s="53"/>
      <c r="BJ13" s="22"/>
      <c r="BM13" s="22"/>
      <c r="BN13" s="53"/>
      <c r="BQ13" s="22"/>
      <c r="BT13" s="22"/>
      <c r="BU13" s="53"/>
      <c r="BX13" s="22"/>
      <c r="CA13" s="22"/>
      <c r="CB13" s="53"/>
      <c r="CE13" s="22"/>
      <c r="CH13" s="22"/>
      <c r="CI13" s="53"/>
      <c r="CL13" s="22"/>
      <c r="CO13" s="22"/>
      <c r="CP13" s="53"/>
      <c r="CS13" s="22"/>
    </row>
    <row r="14" spans="2:97" x14ac:dyDescent="0.25">
      <c r="B14" s="20"/>
      <c r="D14" s="22"/>
      <c r="E14" s="20"/>
      <c r="G14" s="22"/>
      <c r="H14" s="20"/>
      <c r="J14" s="22"/>
      <c r="K14" s="20"/>
      <c r="M14" s="22"/>
      <c r="P14" s="22"/>
      <c r="Q14" s="53"/>
      <c r="T14" s="22"/>
      <c r="W14" s="22"/>
      <c r="X14" s="53"/>
      <c r="AA14" s="22"/>
      <c r="AD14" s="22"/>
      <c r="AE14" s="53"/>
      <c r="AH14" s="22"/>
      <c r="AK14" s="22"/>
      <c r="AL14" s="53"/>
      <c r="AO14" s="22"/>
      <c r="AR14" s="22"/>
      <c r="AS14" s="53"/>
      <c r="AV14" s="22"/>
      <c r="AY14" s="22"/>
      <c r="AZ14" s="53"/>
      <c r="BC14" s="22"/>
      <c r="BF14" s="22"/>
      <c r="BG14" s="53"/>
      <c r="BJ14" s="22"/>
      <c r="BM14" s="22"/>
      <c r="BN14" s="53"/>
      <c r="BQ14" s="22"/>
      <c r="BT14" s="22"/>
      <c r="BU14" s="53"/>
      <c r="BX14" s="22"/>
      <c r="CA14" s="22"/>
      <c r="CB14" s="53"/>
      <c r="CE14" s="22"/>
      <c r="CH14" s="22"/>
      <c r="CI14" s="53"/>
      <c r="CL14" s="22"/>
      <c r="CO14" s="22"/>
      <c r="CP14" s="53"/>
      <c r="CS14" s="22"/>
    </row>
    <row r="15" spans="2:97" x14ac:dyDescent="0.25">
      <c r="B15" s="20"/>
      <c r="D15" s="22"/>
      <c r="E15" s="20"/>
      <c r="G15" s="22"/>
      <c r="H15" s="20"/>
      <c r="J15" s="22"/>
      <c r="K15" s="20"/>
      <c r="M15" s="22"/>
      <c r="N15" s="46"/>
      <c r="O15" s="47"/>
      <c r="P15" s="48"/>
      <c r="Q15" s="29" t="s">
        <v>35</v>
      </c>
      <c r="R15" s="29"/>
      <c r="S15" s="30"/>
      <c r="T15" s="31"/>
      <c r="U15" s="46"/>
      <c r="V15" s="47"/>
      <c r="W15" s="48"/>
      <c r="X15" s="29" t="s">
        <v>35</v>
      </c>
      <c r="Y15" s="29"/>
      <c r="Z15" s="30"/>
      <c r="AA15" s="31"/>
      <c r="AB15" s="46"/>
      <c r="AC15" s="47"/>
      <c r="AD15" s="48"/>
      <c r="AE15" s="29" t="s">
        <v>35</v>
      </c>
      <c r="AF15" s="29"/>
      <c r="AG15" s="30"/>
      <c r="AH15" s="31"/>
      <c r="AI15" s="46"/>
      <c r="AJ15" s="47"/>
      <c r="AK15" s="48"/>
      <c r="AL15" s="29" t="s">
        <v>35</v>
      </c>
      <c r="AM15" s="29"/>
      <c r="AN15" s="30"/>
      <c r="AO15" s="31"/>
      <c r="AP15" s="46"/>
      <c r="AQ15" s="47"/>
      <c r="AR15" s="48"/>
      <c r="AS15" s="29" t="s">
        <v>35</v>
      </c>
      <c r="AT15" s="29"/>
      <c r="AU15" s="30"/>
      <c r="AV15" s="31"/>
      <c r="AW15" s="46"/>
      <c r="AX15" s="47"/>
      <c r="AY15" s="48"/>
      <c r="AZ15" s="29" t="s">
        <v>35</v>
      </c>
      <c r="BA15" s="29"/>
      <c r="BB15" s="30"/>
      <c r="BC15" s="31"/>
      <c r="BD15" s="46"/>
      <c r="BE15" s="47"/>
      <c r="BF15" s="48"/>
      <c r="BG15" s="29" t="s">
        <v>35</v>
      </c>
      <c r="BH15" s="29"/>
      <c r="BI15" s="30"/>
      <c r="BJ15" s="31"/>
      <c r="BK15" s="46"/>
      <c r="BL15" s="47"/>
      <c r="BM15" s="48"/>
      <c r="BN15" s="29" t="s">
        <v>35</v>
      </c>
      <c r="BO15" s="29"/>
      <c r="BP15" s="30"/>
      <c r="BQ15" s="31"/>
      <c r="BR15" s="46"/>
      <c r="BS15" s="47"/>
      <c r="BT15" s="48"/>
      <c r="BU15" s="29" t="s">
        <v>35</v>
      </c>
      <c r="BV15" s="29"/>
      <c r="BW15" s="30"/>
      <c r="BX15" s="31"/>
      <c r="BY15" s="46"/>
      <c r="BZ15" s="47"/>
      <c r="CA15" s="48"/>
      <c r="CB15" s="29" t="s">
        <v>35</v>
      </c>
      <c r="CC15" s="29"/>
      <c r="CD15" s="30"/>
      <c r="CE15" s="31"/>
      <c r="CF15" s="46"/>
      <c r="CG15" s="47"/>
      <c r="CH15" s="48"/>
      <c r="CI15" s="29" t="s">
        <v>35</v>
      </c>
      <c r="CJ15" s="29"/>
      <c r="CK15" s="30"/>
      <c r="CL15" s="31"/>
      <c r="CM15" s="46"/>
      <c r="CN15" s="47"/>
      <c r="CO15" s="48"/>
      <c r="CP15" s="29" t="s">
        <v>35</v>
      </c>
      <c r="CQ15" s="29"/>
      <c r="CR15" s="30"/>
      <c r="CS15" s="31"/>
    </row>
    <row r="16" spans="2:97" x14ac:dyDescent="0.25">
      <c r="B16" s="20"/>
      <c r="D16" s="22"/>
      <c r="E16" s="20"/>
      <c r="G16" s="22"/>
      <c r="H16" s="20"/>
      <c r="J16" s="22"/>
      <c r="K16" s="20"/>
      <c r="M16" s="22"/>
      <c r="N16" s="49"/>
      <c r="O16" s="50"/>
      <c r="P16" s="51"/>
      <c r="Q16" s="23" t="s">
        <v>36</v>
      </c>
      <c r="R16" s="23"/>
      <c r="S16" s="24"/>
      <c r="T16" s="25"/>
      <c r="U16" s="49"/>
      <c r="V16" s="50"/>
      <c r="W16" s="51"/>
      <c r="X16" s="23" t="s">
        <v>36</v>
      </c>
      <c r="Y16" s="23"/>
      <c r="Z16" s="24"/>
      <c r="AA16" s="25"/>
      <c r="AB16" s="49"/>
      <c r="AC16" s="50"/>
      <c r="AD16" s="51"/>
      <c r="AE16" s="23" t="s">
        <v>36</v>
      </c>
      <c r="AF16" s="23"/>
      <c r="AG16" s="24"/>
      <c r="AH16" s="25"/>
      <c r="AI16" s="49"/>
      <c r="AJ16" s="50"/>
      <c r="AK16" s="51"/>
      <c r="AL16" s="23" t="s">
        <v>36</v>
      </c>
      <c r="AM16" s="23"/>
      <c r="AN16" s="24"/>
      <c r="AO16" s="25"/>
      <c r="AP16" s="49"/>
      <c r="AQ16" s="50"/>
      <c r="AR16" s="51"/>
      <c r="AS16" s="23" t="s">
        <v>36</v>
      </c>
      <c r="AT16" s="23"/>
      <c r="AU16" s="24"/>
      <c r="AV16" s="25"/>
      <c r="AW16" s="49"/>
      <c r="AX16" s="50"/>
      <c r="AY16" s="51"/>
      <c r="AZ16" s="23" t="s">
        <v>36</v>
      </c>
      <c r="BA16" s="23"/>
      <c r="BB16" s="24"/>
      <c r="BC16" s="25"/>
      <c r="BD16" s="49"/>
      <c r="BE16" s="50"/>
      <c r="BF16" s="51"/>
      <c r="BG16" s="23" t="s">
        <v>36</v>
      </c>
      <c r="BH16" s="23"/>
      <c r="BI16" s="24"/>
      <c r="BJ16" s="25"/>
      <c r="BK16" s="49"/>
      <c r="BL16" s="50"/>
      <c r="BM16" s="51"/>
      <c r="BN16" s="23" t="s">
        <v>36</v>
      </c>
      <c r="BO16" s="23"/>
      <c r="BP16" s="24"/>
      <c r="BQ16" s="25"/>
      <c r="BR16" s="49"/>
      <c r="BS16" s="50"/>
      <c r="BT16" s="51"/>
      <c r="BU16" s="23" t="s">
        <v>36</v>
      </c>
      <c r="BV16" s="23"/>
      <c r="BW16" s="24"/>
      <c r="BX16" s="25"/>
      <c r="BY16" s="49"/>
      <c r="BZ16" s="50"/>
      <c r="CA16" s="51"/>
      <c r="CB16" s="23" t="s">
        <v>36</v>
      </c>
      <c r="CC16" s="23"/>
      <c r="CD16" s="24"/>
      <c r="CE16" s="25"/>
      <c r="CF16" s="49"/>
      <c r="CG16" s="50"/>
      <c r="CH16" s="51"/>
      <c r="CI16" s="23" t="s">
        <v>36</v>
      </c>
      <c r="CJ16" s="23"/>
      <c r="CK16" s="24"/>
      <c r="CL16" s="25"/>
      <c r="CM16" s="49"/>
      <c r="CN16" s="50"/>
      <c r="CO16" s="51"/>
      <c r="CP16" s="23" t="s">
        <v>36</v>
      </c>
      <c r="CQ16" s="23"/>
      <c r="CR16" s="24"/>
      <c r="CS16" s="25"/>
    </row>
    <row r="17" spans="2:97" x14ac:dyDescent="0.25">
      <c r="B17" s="34">
        <f>1+B11</f>
        <v>3</v>
      </c>
      <c r="C17" s="35">
        <v>15</v>
      </c>
      <c r="D17" s="36" t="s">
        <v>6</v>
      </c>
      <c r="E17" s="26">
        <v>0.24269005847953215</v>
      </c>
      <c r="F17" s="27">
        <v>0.22222222222222221</v>
      </c>
      <c r="G17" s="28">
        <v>0.26315789473684209</v>
      </c>
      <c r="H17" s="26">
        <v>0.24586829622432632</v>
      </c>
      <c r="I17" s="27">
        <v>0.21570319240724761</v>
      </c>
      <c r="J17" s="28">
        <v>0.27603340004140503</v>
      </c>
      <c r="K17" s="26">
        <v>0.24907208386879026</v>
      </c>
      <c r="L17" s="27">
        <v>0.20909201791221621</v>
      </c>
      <c r="M17" s="28">
        <v>0.28905214982536431</v>
      </c>
      <c r="N17" s="30"/>
      <c r="O17" s="30"/>
      <c r="P17" s="31"/>
      <c r="Q17" s="52"/>
      <c r="R17" s="30"/>
      <c r="S17" s="30"/>
      <c r="T17" s="31"/>
      <c r="U17" s="30"/>
      <c r="V17" s="30"/>
      <c r="W17" s="31"/>
      <c r="X17" s="52"/>
      <c r="Y17" s="30"/>
      <c r="Z17" s="30"/>
      <c r="AA17" s="31"/>
      <c r="AB17" s="30"/>
      <c r="AC17" s="30"/>
      <c r="AD17" s="31"/>
      <c r="AE17" s="52"/>
      <c r="AF17" s="30"/>
      <c r="AG17" s="30"/>
      <c r="AH17" s="31"/>
      <c r="AI17" s="30"/>
      <c r="AJ17" s="30"/>
      <c r="AK17" s="31"/>
      <c r="AL17" s="52"/>
      <c r="AM17" s="30"/>
      <c r="AN17" s="30"/>
      <c r="AO17" s="31"/>
      <c r="AP17" s="30"/>
      <c r="AQ17" s="30"/>
      <c r="AR17" s="31"/>
      <c r="AS17" s="52"/>
      <c r="AT17" s="30"/>
      <c r="AU17" s="30"/>
      <c r="AV17" s="31"/>
      <c r="AW17" s="30"/>
      <c r="AX17" s="30"/>
      <c r="AY17" s="31"/>
      <c r="AZ17" s="52"/>
      <c r="BA17" s="30"/>
      <c r="BB17" s="30"/>
      <c r="BC17" s="31"/>
      <c r="BD17" s="30"/>
      <c r="BE17" s="30"/>
      <c r="BF17" s="31"/>
      <c r="BG17" s="52"/>
      <c r="BH17" s="30"/>
      <c r="BI17" s="30"/>
      <c r="BJ17" s="31"/>
      <c r="BK17" s="30"/>
      <c r="BL17" s="30"/>
      <c r="BM17" s="31"/>
      <c r="BN17" s="52"/>
      <c r="BO17" s="30"/>
      <c r="BP17" s="30"/>
      <c r="BQ17" s="31"/>
      <c r="BR17" s="30"/>
      <c r="BS17" s="30"/>
      <c r="BT17" s="31"/>
      <c r="BU17" s="52"/>
      <c r="BV17" s="30"/>
      <c r="BW17" s="30"/>
      <c r="BX17" s="31"/>
      <c r="BY17" s="30"/>
      <c r="BZ17" s="30"/>
      <c r="CA17" s="31"/>
      <c r="CB17" s="52"/>
      <c r="CC17" s="30"/>
      <c r="CD17" s="30"/>
      <c r="CE17" s="31"/>
      <c r="CF17" s="30"/>
      <c r="CG17" s="30"/>
      <c r="CH17" s="31"/>
      <c r="CI17" s="52"/>
      <c r="CJ17" s="30"/>
      <c r="CK17" s="30"/>
      <c r="CL17" s="31"/>
      <c r="CM17" s="30"/>
      <c r="CN17" s="30"/>
      <c r="CO17" s="31"/>
      <c r="CP17" s="52"/>
      <c r="CQ17" s="30"/>
      <c r="CR17" s="30"/>
      <c r="CS17" s="31"/>
    </row>
    <row r="18" spans="2:97" x14ac:dyDescent="0.25">
      <c r="B18" s="20"/>
      <c r="D18" s="22"/>
      <c r="E18" s="20"/>
      <c r="G18" s="22"/>
      <c r="H18" s="20"/>
      <c r="J18" s="22"/>
      <c r="K18" s="20"/>
      <c r="M18" s="22"/>
      <c r="P18" s="22"/>
      <c r="Q18" s="53"/>
      <c r="T18" s="22"/>
      <c r="W18" s="22"/>
      <c r="X18" s="53"/>
      <c r="AA18" s="22"/>
      <c r="AD18" s="22"/>
      <c r="AE18" s="53"/>
      <c r="AH18" s="22"/>
      <c r="AK18" s="22"/>
      <c r="AL18" s="53"/>
      <c r="AO18" s="22"/>
      <c r="AR18" s="22"/>
      <c r="AS18" s="53"/>
      <c r="AV18" s="22"/>
      <c r="AY18" s="22"/>
      <c r="AZ18" s="53"/>
      <c r="BC18" s="22"/>
      <c r="BF18" s="22"/>
      <c r="BG18" s="53"/>
      <c r="BJ18" s="22"/>
      <c r="BM18" s="22"/>
      <c r="BN18" s="53"/>
      <c r="BQ18" s="22"/>
      <c r="BT18" s="22"/>
      <c r="BU18" s="53"/>
      <c r="BX18" s="22"/>
      <c r="CA18" s="22"/>
      <c r="CB18" s="53"/>
      <c r="CE18" s="22"/>
      <c r="CH18" s="22"/>
      <c r="CI18" s="53"/>
      <c r="CL18" s="22"/>
      <c r="CO18" s="22"/>
      <c r="CP18" s="53"/>
      <c r="CS18" s="22"/>
    </row>
    <row r="19" spans="2:97" x14ac:dyDescent="0.25">
      <c r="B19" s="20"/>
      <c r="D19" s="22"/>
      <c r="E19" s="20"/>
      <c r="G19" s="22"/>
      <c r="H19" s="20"/>
      <c r="J19" s="22"/>
      <c r="K19" s="20"/>
      <c r="M19" s="22"/>
      <c r="P19" s="22"/>
      <c r="Q19" s="53"/>
      <c r="T19" s="22"/>
      <c r="W19" s="22"/>
      <c r="X19" s="53"/>
      <c r="AA19" s="22"/>
      <c r="AD19" s="22"/>
      <c r="AE19" s="53"/>
      <c r="AH19" s="22"/>
      <c r="AK19" s="22"/>
      <c r="AL19" s="53"/>
      <c r="AO19" s="22"/>
      <c r="AR19" s="22"/>
      <c r="AS19" s="53"/>
      <c r="AV19" s="22"/>
      <c r="AY19" s="22"/>
      <c r="AZ19" s="53"/>
      <c r="BC19" s="22"/>
      <c r="BF19" s="22"/>
      <c r="BG19" s="53"/>
      <c r="BJ19" s="22"/>
      <c r="BM19" s="22"/>
      <c r="BN19" s="53"/>
      <c r="BQ19" s="22"/>
      <c r="BT19" s="22"/>
      <c r="BU19" s="53"/>
      <c r="BX19" s="22"/>
      <c r="CA19" s="22"/>
      <c r="CB19" s="53"/>
      <c r="CE19" s="22"/>
      <c r="CH19" s="22"/>
      <c r="CI19" s="53"/>
      <c r="CL19" s="22"/>
      <c r="CO19" s="22"/>
      <c r="CP19" s="53"/>
      <c r="CS19" s="22"/>
    </row>
    <row r="20" spans="2:97" x14ac:dyDescent="0.25">
      <c r="B20" s="20"/>
      <c r="D20" s="22"/>
      <c r="E20" s="20"/>
      <c r="G20" s="22"/>
      <c r="H20" s="20"/>
      <c r="J20" s="22"/>
      <c r="K20" s="20"/>
      <c r="M20" s="22"/>
      <c r="P20" s="22"/>
      <c r="Q20" s="53"/>
      <c r="T20" s="22"/>
      <c r="W20" s="22"/>
      <c r="X20" s="53"/>
      <c r="AA20" s="22"/>
      <c r="AD20" s="22"/>
      <c r="AE20" s="53"/>
      <c r="AH20" s="22"/>
      <c r="AK20" s="22"/>
      <c r="AL20" s="53"/>
      <c r="AO20" s="22"/>
      <c r="AR20" s="22"/>
      <c r="AS20" s="53"/>
      <c r="AV20" s="22"/>
      <c r="AY20" s="22"/>
      <c r="AZ20" s="53"/>
      <c r="BC20" s="22"/>
      <c r="BF20" s="22"/>
      <c r="BG20" s="53"/>
      <c r="BJ20" s="22"/>
      <c r="BM20" s="22"/>
      <c r="BN20" s="53"/>
      <c r="BQ20" s="22"/>
      <c r="BT20" s="22"/>
      <c r="BU20" s="53"/>
      <c r="BX20" s="22"/>
      <c r="CA20" s="22"/>
      <c r="CB20" s="53"/>
      <c r="CE20" s="22"/>
      <c r="CH20" s="22"/>
      <c r="CI20" s="53"/>
      <c r="CL20" s="22"/>
      <c r="CO20" s="22"/>
      <c r="CP20" s="53"/>
      <c r="CS20" s="22"/>
    </row>
    <row r="21" spans="2:97" x14ac:dyDescent="0.25">
      <c r="B21" s="20"/>
      <c r="D21" s="22"/>
      <c r="E21" s="20"/>
      <c r="G21" s="22"/>
      <c r="H21" s="20"/>
      <c r="J21" s="22"/>
      <c r="K21" s="20"/>
      <c r="M21" s="22"/>
      <c r="N21" s="46"/>
      <c r="O21" s="47"/>
      <c r="P21" s="48"/>
      <c r="Q21" s="29" t="s">
        <v>35</v>
      </c>
      <c r="R21" s="29"/>
      <c r="S21" s="30"/>
      <c r="T21" s="31"/>
      <c r="U21" s="46"/>
      <c r="V21" s="47"/>
      <c r="W21" s="48"/>
      <c r="X21" s="29" t="s">
        <v>35</v>
      </c>
      <c r="Y21" s="29"/>
      <c r="Z21" s="30"/>
      <c r="AA21" s="31"/>
      <c r="AB21" s="46"/>
      <c r="AC21" s="47"/>
      <c r="AD21" s="48"/>
      <c r="AE21" s="29" t="s">
        <v>35</v>
      </c>
      <c r="AF21" s="29"/>
      <c r="AG21" s="30"/>
      <c r="AH21" s="31"/>
      <c r="AI21" s="46"/>
      <c r="AJ21" s="47"/>
      <c r="AK21" s="48"/>
      <c r="AL21" s="29" t="s">
        <v>35</v>
      </c>
      <c r="AM21" s="29"/>
      <c r="AN21" s="30"/>
      <c r="AO21" s="31"/>
      <c r="AP21" s="46"/>
      <c r="AQ21" s="47"/>
      <c r="AR21" s="48"/>
      <c r="AS21" s="29" t="s">
        <v>35</v>
      </c>
      <c r="AT21" s="29"/>
      <c r="AU21" s="30"/>
      <c r="AV21" s="31"/>
      <c r="AW21" s="46"/>
      <c r="AX21" s="47"/>
      <c r="AY21" s="48"/>
      <c r="AZ21" s="29" t="s">
        <v>35</v>
      </c>
      <c r="BA21" s="29"/>
      <c r="BB21" s="30"/>
      <c r="BC21" s="31"/>
      <c r="BD21" s="46"/>
      <c r="BE21" s="47"/>
      <c r="BF21" s="48"/>
      <c r="BG21" s="29" t="s">
        <v>35</v>
      </c>
      <c r="BH21" s="29"/>
      <c r="BI21" s="30"/>
      <c r="BJ21" s="31"/>
      <c r="BK21" s="46"/>
      <c r="BL21" s="47"/>
      <c r="BM21" s="48"/>
      <c r="BN21" s="29" t="s">
        <v>35</v>
      </c>
      <c r="BO21" s="29"/>
      <c r="BP21" s="30"/>
      <c r="BQ21" s="31"/>
      <c r="BR21" s="46"/>
      <c r="BS21" s="47"/>
      <c r="BT21" s="48"/>
      <c r="BU21" s="29" t="s">
        <v>35</v>
      </c>
      <c r="BV21" s="29"/>
      <c r="BW21" s="30"/>
      <c r="BX21" s="31"/>
      <c r="BY21" s="46"/>
      <c r="BZ21" s="47"/>
      <c r="CA21" s="48"/>
      <c r="CB21" s="29" t="s">
        <v>35</v>
      </c>
      <c r="CC21" s="29"/>
      <c r="CD21" s="30"/>
      <c r="CE21" s="31"/>
      <c r="CF21" s="46"/>
      <c r="CG21" s="47"/>
      <c r="CH21" s="48"/>
      <c r="CI21" s="29" t="s">
        <v>35</v>
      </c>
      <c r="CJ21" s="29"/>
      <c r="CK21" s="30"/>
      <c r="CL21" s="31"/>
      <c r="CM21" s="46"/>
      <c r="CN21" s="47"/>
      <c r="CO21" s="48"/>
      <c r="CP21" s="29" t="s">
        <v>35</v>
      </c>
      <c r="CQ21" s="29"/>
      <c r="CR21" s="30"/>
      <c r="CS21" s="31"/>
    </row>
    <row r="22" spans="2:97" x14ac:dyDescent="0.25">
      <c r="B22" s="23"/>
      <c r="C22" s="24"/>
      <c r="D22" s="25"/>
      <c r="E22" s="23"/>
      <c r="F22" s="24"/>
      <c r="G22" s="25"/>
      <c r="H22" s="23"/>
      <c r="I22" s="24"/>
      <c r="J22" s="25"/>
      <c r="K22" s="23"/>
      <c r="L22" s="24"/>
      <c r="M22" s="25"/>
      <c r="N22" s="49"/>
      <c r="O22" s="50"/>
      <c r="P22" s="51"/>
      <c r="Q22" s="23" t="s">
        <v>36</v>
      </c>
      <c r="R22" s="23"/>
      <c r="S22" s="24"/>
      <c r="T22" s="25"/>
      <c r="U22" s="49"/>
      <c r="V22" s="50"/>
      <c r="W22" s="51"/>
      <c r="X22" s="23" t="s">
        <v>36</v>
      </c>
      <c r="Y22" s="23"/>
      <c r="Z22" s="24"/>
      <c r="AA22" s="25"/>
      <c r="AB22" s="49"/>
      <c r="AC22" s="50"/>
      <c r="AD22" s="51"/>
      <c r="AE22" s="23" t="s">
        <v>36</v>
      </c>
      <c r="AF22" s="23"/>
      <c r="AG22" s="24"/>
      <c r="AH22" s="25"/>
      <c r="AI22" s="49"/>
      <c r="AJ22" s="50"/>
      <c r="AK22" s="51"/>
      <c r="AL22" s="23" t="s">
        <v>36</v>
      </c>
      <c r="AM22" s="23"/>
      <c r="AN22" s="24"/>
      <c r="AO22" s="25"/>
      <c r="AP22" s="49"/>
      <c r="AQ22" s="50"/>
      <c r="AR22" s="51"/>
      <c r="AS22" s="23" t="s">
        <v>36</v>
      </c>
      <c r="AT22" s="23"/>
      <c r="AU22" s="24"/>
      <c r="AV22" s="25"/>
      <c r="AW22" s="49"/>
      <c r="AX22" s="50"/>
      <c r="AY22" s="51"/>
      <c r="AZ22" s="23" t="s">
        <v>36</v>
      </c>
      <c r="BA22" s="23"/>
      <c r="BB22" s="24"/>
      <c r="BC22" s="25"/>
      <c r="BD22" s="49"/>
      <c r="BE22" s="50"/>
      <c r="BF22" s="51"/>
      <c r="BG22" s="23" t="s">
        <v>36</v>
      </c>
      <c r="BH22" s="23"/>
      <c r="BI22" s="24"/>
      <c r="BJ22" s="25"/>
      <c r="BK22" s="49"/>
      <c r="BL22" s="50"/>
      <c r="BM22" s="51"/>
      <c r="BN22" s="23" t="s">
        <v>36</v>
      </c>
      <c r="BO22" s="23"/>
      <c r="BP22" s="24"/>
      <c r="BQ22" s="25"/>
      <c r="BR22" s="49"/>
      <c r="BS22" s="50"/>
      <c r="BT22" s="51"/>
      <c r="BU22" s="23" t="s">
        <v>36</v>
      </c>
      <c r="BV22" s="23"/>
      <c r="BW22" s="24"/>
      <c r="BX22" s="25"/>
      <c r="BY22" s="49"/>
      <c r="BZ22" s="50"/>
      <c r="CA22" s="51"/>
      <c r="CB22" s="23" t="s">
        <v>36</v>
      </c>
      <c r="CC22" s="23"/>
      <c r="CD22" s="24"/>
      <c r="CE22" s="25"/>
      <c r="CF22" s="49"/>
      <c r="CG22" s="50"/>
      <c r="CH22" s="51"/>
      <c r="CI22" s="23" t="s">
        <v>36</v>
      </c>
      <c r="CJ22" s="23"/>
      <c r="CK22" s="24"/>
      <c r="CL22" s="25"/>
      <c r="CM22" s="49"/>
      <c r="CN22" s="50"/>
      <c r="CO22" s="51"/>
      <c r="CP22" s="23" t="s">
        <v>36</v>
      </c>
      <c r="CQ22" s="23"/>
      <c r="CR22" s="24"/>
      <c r="CS22" s="25"/>
    </row>
    <row r="23" spans="2:97" x14ac:dyDescent="0.25">
      <c r="B23" s="39">
        <f>1+B17</f>
        <v>4</v>
      </c>
      <c r="C23" s="40">
        <v>25</v>
      </c>
      <c r="D23" s="5" t="s">
        <v>6</v>
      </c>
      <c r="E23" s="10">
        <v>0.87619047619047619</v>
      </c>
      <c r="F23" s="11">
        <v>0.8</v>
      </c>
      <c r="G23" s="12">
        <v>0.95238095238095233</v>
      </c>
      <c r="H23" s="10">
        <v>1.1271717849722149</v>
      </c>
      <c r="I23" s="11">
        <v>0.95564227124313117</v>
      </c>
      <c r="J23" s="12">
        <v>1.2987012987012985</v>
      </c>
      <c r="K23" s="10">
        <v>1.049789178493471</v>
      </c>
      <c r="L23" s="11">
        <v>1.006711409395973</v>
      </c>
      <c r="M23" s="12">
        <v>1.1813349084465454</v>
      </c>
      <c r="N23" s="30"/>
      <c r="O23" s="30"/>
      <c r="P23" s="31"/>
      <c r="Q23" s="52"/>
      <c r="R23" s="30"/>
      <c r="S23" s="30"/>
      <c r="T23" s="31"/>
      <c r="U23" s="30"/>
      <c r="V23" s="30"/>
      <c r="W23" s="31"/>
      <c r="X23" s="52"/>
      <c r="Y23" s="30"/>
      <c r="Z23" s="30"/>
      <c r="AA23" s="31"/>
      <c r="AB23" s="30"/>
      <c r="AC23" s="30"/>
      <c r="AD23" s="31"/>
      <c r="AE23" s="52"/>
      <c r="AF23" s="30"/>
      <c r="AG23" s="30"/>
      <c r="AH23" s="31"/>
      <c r="AI23" s="30"/>
      <c r="AJ23" s="30"/>
      <c r="AK23" s="31"/>
      <c r="AL23" s="52"/>
      <c r="AM23" s="30"/>
      <c r="AN23" s="30"/>
      <c r="AO23" s="31"/>
      <c r="AP23" s="30"/>
      <c r="AQ23" s="30"/>
      <c r="AR23" s="31"/>
      <c r="AS23" s="52"/>
      <c r="AT23" s="30"/>
      <c r="AU23" s="30"/>
      <c r="AV23" s="31"/>
      <c r="AW23" s="30"/>
      <c r="AX23" s="30"/>
      <c r="AY23" s="31"/>
      <c r="AZ23" s="52"/>
      <c r="BA23" s="30"/>
      <c r="BB23" s="30"/>
      <c r="BC23" s="31"/>
      <c r="BD23" s="30"/>
      <c r="BE23" s="30"/>
      <c r="BF23" s="31"/>
      <c r="BG23" s="52"/>
      <c r="BH23" s="30"/>
      <c r="BI23" s="30"/>
      <c r="BJ23" s="31"/>
      <c r="BK23" s="30"/>
      <c r="BL23" s="30"/>
      <c r="BM23" s="31"/>
      <c r="BN23" s="52"/>
      <c r="BO23" s="30"/>
      <c r="BP23" s="30"/>
      <c r="BQ23" s="31"/>
      <c r="BR23" s="30"/>
      <c r="BS23" s="30"/>
      <c r="BT23" s="31"/>
      <c r="BU23" s="52"/>
      <c r="BV23" s="30"/>
      <c r="BW23" s="30"/>
      <c r="BX23" s="31"/>
      <c r="BY23" s="30"/>
      <c r="BZ23" s="30"/>
      <c r="CA23" s="31"/>
      <c r="CB23" s="52"/>
      <c r="CC23" s="30"/>
      <c r="CD23" s="30"/>
      <c r="CE23" s="31"/>
      <c r="CF23" s="30"/>
      <c r="CG23" s="30"/>
      <c r="CH23" s="31"/>
      <c r="CI23" s="52"/>
      <c r="CJ23" s="30"/>
      <c r="CK23" s="30"/>
      <c r="CL23" s="31"/>
      <c r="CM23" s="30"/>
      <c r="CN23" s="30"/>
      <c r="CO23" s="31"/>
      <c r="CP23" s="52"/>
      <c r="CQ23" s="30"/>
      <c r="CR23" s="30"/>
      <c r="CS23" s="31"/>
    </row>
    <row r="24" spans="2:97" x14ac:dyDescent="0.25">
      <c r="B24" s="20"/>
      <c r="D24" s="22"/>
      <c r="E24" s="20"/>
      <c r="G24" s="22"/>
      <c r="H24" s="20"/>
      <c r="J24" s="22"/>
      <c r="K24" s="20"/>
      <c r="M24" s="22"/>
      <c r="P24" s="22"/>
      <c r="Q24" s="53"/>
      <c r="T24" s="22"/>
      <c r="W24" s="22"/>
      <c r="X24" s="53"/>
      <c r="AA24" s="22"/>
      <c r="AD24" s="22"/>
      <c r="AE24" s="53"/>
      <c r="AH24" s="22"/>
      <c r="AK24" s="22"/>
      <c r="AL24" s="53"/>
      <c r="AO24" s="22"/>
      <c r="AR24" s="22"/>
      <c r="AS24" s="53"/>
      <c r="AV24" s="22"/>
      <c r="AY24" s="22"/>
      <c r="AZ24" s="53"/>
      <c r="BC24" s="22"/>
      <c r="BF24" s="22"/>
      <c r="BG24" s="53"/>
      <c r="BJ24" s="22"/>
      <c r="BM24" s="22"/>
      <c r="BN24" s="53"/>
      <c r="BQ24" s="22"/>
      <c r="BT24" s="22"/>
      <c r="BU24" s="53"/>
      <c r="BX24" s="22"/>
      <c r="CA24" s="22"/>
      <c r="CB24" s="53"/>
      <c r="CE24" s="22"/>
      <c r="CH24" s="22"/>
      <c r="CI24" s="53"/>
      <c r="CL24" s="22"/>
      <c r="CO24" s="22"/>
      <c r="CP24" s="53"/>
      <c r="CS24" s="22"/>
    </row>
    <row r="25" spans="2:97" x14ac:dyDescent="0.25">
      <c r="B25" s="20"/>
      <c r="D25" s="22"/>
      <c r="E25" s="20"/>
      <c r="G25" s="22"/>
      <c r="H25" s="20"/>
      <c r="J25" s="22"/>
      <c r="K25" s="20"/>
      <c r="M25" s="22"/>
      <c r="P25" s="22"/>
      <c r="Q25" s="53"/>
      <c r="T25" s="22"/>
      <c r="W25" s="22"/>
      <c r="X25" s="53"/>
      <c r="AA25" s="22"/>
      <c r="AD25" s="22"/>
      <c r="AE25" s="53"/>
      <c r="AH25" s="22"/>
      <c r="AK25" s="22"/>
      <c r="AL25" s="53"/>
      <c r="AO25" s="22"/>
      <c r="AR25" s="22"/>
      <c r="AS25" s="53"/>
      <c r="AV25" s="22"/>
      <c r="AY25" s="22"/>
      <c r="AZ25" s="53"/>
      <c r="BC25" s="22"/>
      <c r="BF25" s="22"/>
      <c r="BG25" s="53"/>
      <c r="BJ25" s="22"/>
      <c r="BM25" s="22"/>
      <c r="BN25" s="53"/>
      <c r="BQ25" s="22"/>
      <c r="BT25" s="22"/>
      <c r="BU25" s="53"/>
      <c r="BX25" s="22"/>
      <c r="CA25" s="22"/>
      <c r="CB25" s="53"/>
      <c r="CE25" s="22"/>
      <c r="CH25" s="22"/>
      <c r="CI25" s="53"/>
      <c r="CL25" s="22"/>
      <c r="CO25" s="22"/>
      <c r="CP25" s="53"/>
      <c r="CS25" s="22"/>
    </row>
    <row r="26" spans="2:97" x14ac:dyDescent="0.25">
      <c r="B26" s="20"/>
      <c r="D26" s="22"/>
      <c r="E26" s="20"/>
      <c r="G26" s="22"/>
      <c r="H26" s="20"/>
      <c r="J26" s="22"/>
      <c r="K26" s="20"/>
      <c r="M26" s="22"/>
      <c r="P26" s="22"/>
      <c r="Q26" s="53"/>
      <c r="T26" s="22"/>
      <c r="W26" s="22"/>
      <c r="X26" s="53"/>
      <c r="AA26" s="22"/>
      <c r="AD26" s="22"/>
      <c r="AE26" s="53"/>
      <c r="AH26" s="22"/>
      <c r="AK26" s="22"/>
      <c r="AL26" s="53"/>
      <c r="AO26" s="22"/>
      <c r="AR26" s="22"/>
      <c r="AS26" s="53"/>
      <c r="AV26" s="22"/>
      <c r="AY26" s="22"/>
      <c r="AZ26" s="53"/>
      <c r="BC26" s="22"/>
      <c r="BF26" s="22"/>
      <c r="BG26" s="53"/>
      <c r="BJ26" s="22"/>
      <c r="BM26" s="22"/>
      <c r="BN26" s="53"/>
      <c r="BQ26" s="22"/>
      <c r="BT26" s="22"/>
      <c r="BU26" s="53"/>
      <c r="BX26" s="22"/>
      <c r="CA26" s="22"/>
      <c r="CB26" s="53"/>
      <c r="CE26" s="22"/>
      <c r="CH26" s="22"/>
      <c r="CI26" s="53"/>
      <c r="CL26" s="22"/>
      <c r="CO26" s="22"/>
      <c r="CP26" s="53"/>
      <c r="CS26" s="22"/>
    </row>
    <row r="27" spans="2:97" x14ac:dyDescent="0.25">
      <c r="B27" s="20"/>
      <c r="D27" s="22"/>
      <c r="E27" s="20"/>
      <c r="G27" s="22"/>
      <c r="H27" s="20"/>
      <c r="J27" s="22"/>
      <c r="K27" s="20"/>
      <c r="M27" s="22"/>
      <c r="N27" s="46"/>
      <c r="O27" s="47"/>
      <c r="P27" s="48"/>
      <c r="Q27" s="29" t="s">
        <v>35</v>
      </c>
      <c r="R27" s="29"/>
      <c r="S27" s="30"/>
      <c r="T27" s="31"/>
      <c r="U27" s="46"/>
      <c r="V27" s="47"/>
      <c r="W27" s="48"/>
      <c r="X27" s="29" t="s">
        <v>35</v>
      </c>
      <c r="Y27" s="29"/>
      <c r="Z27" s="30"/>
      <c r="AA27" s="31"/>
      <c r="AB27" s="46"/>
      <c r="AC27" s="47"/>
      <c r="AD27" s="48"/>
      <c r="AE27" s="29" t="s">
        <v>35</v>
      </c>
      <c r="AF27" s="29"/>
      <c r="AG27" s="30"/>
      <c r="AH27" s="31"/>
      <c r="AI27" s="46"/>
      <c r="AJ27" s="47"/>
      <c r="AK27" s="48"/>
      <c r="AL27" s="29" t="s">
        <v>35</v>
      </c>
      <c r="AM27" s="29"/>
      <c r="AN27" s="30"/>
      <c r="AO27" s="31"/>
      <c r="AP27" s="46"/>
      <c r="AQ27" s="47"/>
      <c r="AR27" s="48"/>
      <c r="AS27" s="29" t="s">
        <v>35</v>
      </c>
      <c r="AT27" s="29"/>
      <c r="AU27" s="30"/>
      <c r="AV27" s="31"/>
      <c r="AW27" s="46"/>
      <c r="AX27" s="47"/>
      <c r="AY27" s="48"/>
      <c r="AZ27" s="29" t="s">
        <v>35</v>
      </c>
      <c r="BA27" s="29"/>
      <c r="BB27" s="30"/>
      <c r="BC27" s="31"/>
      <c r="BD27" s="46"/>
      <c r="BE27" s="47"/>
      <c r="BF27" s="48"/>
      <c r="BG27" s="29" t="s">
        <v>35</v>
      </c>
      <c r="BH27" s="29"/>
      <c r="BI27" s="30"/>
      <c r="BJ27" s="31"/>
      <c r="BK27" s="46"/>
      <c r="BL27" s="47"/>
      <c r="BM27" s="48"/>
      <c r="BN27" s="29" t="s">
        <v>35</v>
      </c>
      <c r="BO27" s="29"/>
      <c r="BP27" s="30"/>
      <c r="BQ27" s="31"/>
      <c r="BR27" s="46"/>
      <c r="BS27" s="47"/>
      <c r="BT27" s="48"/>
      <c r="BU27" s="29" t="s">
        <v>35</v>
      </c>
      <c r="BV27" s="29"/>
      <c r="BW27" s="30"/>
      <c r="BX27" s="31"/>
      <c r="BY27" s="46"/>
      <c r="BZ27" s="47"/>
      <c r="CA27" s="48"/>
      <c r="CB27" s="29" t="s">
        <v>35</v>
      </c>
      <c r="CC27" s="29"/>
      <c r="CD27" s="30"/>
      <c r="CE27" s="31"/>
      <c r="CF27" s="46"/>
      <c r="CG27" s="47"/>
      <c r="CH27" s="48"/>
      <c r="CI27" s="29" t="s">
        <v>35</v>
      </c>
      <c r="CJ27" s="29"/>
      <c r="CK27" s="30"/>
      <c r="CL27" s="31"/>
      <c r="CM27" s="46"/>
      <c r="CN27" s="47"/>
      <c r="CO27" s="48"/>
      <c r="CP27" s="29" t="s">
        <v>35</v>
      </c>
      <c r="CQ27" s="29"/>
      <c r="CR27" s="30"/>
      <c r="CS27" s="31"/>
    </row>
    <row r="28" spans="2:97" x14ac:dyDescent="0.25">
      <c r="B28" s="23"/>
      <c r="C28" s="24"/>
      <c r="D28" s="25"/>
      <c r="E28" s="23"/>
      <c r="F28" s="24"/>
      <c r="G28" s="25"/>
      <c r="H28" s="23"/>
      <c r="I28" s="24"/>
      <c r="J28" s="25"/>
      <c r="K28" s="23"/>
      <c r="L28" s="24"/>
      <c r="M28" s="25"/>
      <c r="N28" s="49"/>
      <c r="O28" s="50"/>
      <c r="P28" s="51"/>
      <c r="Q28" s="23" t="s">
        <v>36</v>
      </c>
      <c r="R28" s="23"/>
      <c r="S28" s="24"/>
      <c r="T28" s="25"/>
      <c r="U28" s="49"/>
      <c r="V28" s="50"/>
      <c r="W28" s="51"/>
      <c r="X28" s="23" t="s">
        <v>36</v>
      </c>
      <c r="Y28" s="23"/>
      <c r="Z28" s="24"/>
      <c r="AA28" s="25"/>
      <c r="AB28" s="49"/>
      <c r="AC28" s="50"/>
      <c r="AD28" s="51"/>
      <c r="AE28" s="23" t="s">
        <v>36</v>
      </c>
      <c r="AF28" s="23"/>
      <c r="AG28" s="24"/>
      <c r="AH28" s="25"/>
      <c r="AI28" s="49"/>
      <c r="AJ28" s="50"/>
      <c r="AK28" s="51"/>
      <c r="AL28" s="23" t="s">
        <v>36</v>
      </c>
      <c r="AM28" s="23"/>
      <c r="AN28" s="24"/>
      <c r="AO28" s="25"/>
      <c r="AP28" s="49"/>
      <c r="AQ28" s="50"/>
      <c r="AR28" s="51"/>
      <c r="AS28" s="23" t="s">
        <v>36</v>
      </c>
      <c r="AT28" s="23"/>
      <c r="AU28" s="24"/>
      <c r="AV28" s="25"/>
      <c r="AW28" s="49"/>
      <c r="AX28" s="50"/>
      <c r="AY28" s="51"/>
      <c r="AZ28" s="23" t="s">
        <v>36</v>
      </c>
      <c r="BA28" s="23"/>
      <c r="BB28" s="24"/>
      <c r="BC28" s="25"/>
      <c r="BD28" s="49"/>
      <c r="BE28" s="50"/>
      <c r="BF28" s="51"/>
      <c r="BG28" s="23" t="s">
        <v>36</v>
      </c>
      <c r="BH28" s="23"/>
      <c r="BI28" s="24"/>
      <c r="BJ28" s="25"/>
      <c r="BK28" s="49"/>
      <c r="BL28" s="50"/>
      <c r="BM28" s="51"/>
      <c r="BN28" s="23" t="s">
        <v>36</v>
      </c>
      <c r="BO28" s="23"/>
      <c r="BP28" s="24"/>
      <c r="BQ28" s="25"/>
      <c r="BR28" s="49"/>
      <c r="BS28" s="50"/>
      <c r="BT28" s="51"/>
      <c r="BU28" s="23" t="s">
        <v>36</v>
      </c>
      <c r="BV28" s="23"/>
      <c r="BW28" s="24"/>
      <c r="BX28" s="25"/>
      <c r="BY28" s="49"/>
      <c r="BZ28" s="50"/>
      <c r="CA28" s="51"/>
      <c r="CB28" s="23" t="s">
        <v>36</v>
      </c>
      <c r="CC28" s="23"/>
      <c r="CD28" s="24"/>
      <c r="CE28" s="25"/>
      <c r="CF28" s="49"/>
      <c r="CG28" s="50"/>
      <c r="CH28" s="51"/>
      <c r="CI28" s="23" t="s">
        <v>36</v>
      </c>
      <c r="CJ28" s="23"/>
      <c r="CK28" s="24"/>
      <c r="CL28" s="25"/>
      <c r="CM28" s="49"/>
      <c r="CN28" s="50"/>
      <c r="CO28" s="51"/>
      <c r="CP28" s="23" t="s">
        <v>36</v>
      </c>
      <c r="CQ28" s="23"/>
      <c r="CR28" s="24"/>
      <c r="CS28" s="25"/>
    </row>
    <row r="29" spans="2:97" x14ac:dyDescent="0.25">
      <c r="B29" s="34">
        <f>1+B23</f>
        <v>5</v>
      </c>
      <c r="C29" s="35">
        <v>25</v>
      </c>
      <c r="D29" s="35" t="s">
        <v>8</v>
      </c>
      <c r="E29" s="26">
        <v>1.0555555555555556</v>
      </c>
      <c r="F29" s="27">
        <v>1.1111111111111112</v>
      </c>
      <c r="G29" s="28">
        <v>1</v>
      </c>
      <c r="H29" s="27">
        <v>1.2409643379401403</v>
      </c>
      <c r="I29" s="27">
        <v>1.2768674185997018</v>
      </c>
      <c r="J29" s="27">
        <v>1.2050612572805786</v>
      </c>
      <c r="K29" s="26">
        <v>1.3217232837920592</v>
      </c>
      <c r="L29" s="27">
        <v>1.3050570962479608</v>
      </c>
      <c r="M29" s="28">
        <v>1.3383894713361577</v>
      </c>
    </row>
    <row r="30" spans="2:97" x14ac:dyDescent="0.25">
      <c r="B30" s="37">
        <f t="shared" ref="B30:B41" si="0">1+B29</f>
        <v>6</v>
      </c>
      <c r="C30" s="38">
        <v>25</v>
      </c>
      <c r="D30" s="38" t="s">
        <v>6</v>
      </c>
      <c r="E30" s="43">
        <v>0.70197044334975378</v>
      </c>
      <c r="F30" s="44">
        <v>0.68965517241379315</v>
      </c>
      <c r="G30" s="45">
        <v>0.7142857142857143</v>
      </c>
      <c r="H30" s="44">
        <v>0.84064952382813063</v>
      </c>
      <c r="I30" s="44">
        <v>0.74078646830051231</v>
      </c>
      <c r="J30" s="44">
        <v>0.94051257935574883</v>
      </c>
      <c r="K30" s="43">
        <v>0.79057491666752644</v>
      </c>
      <c r="L30" s="44">
        <v>0.50242840395243682</v>
      </c>
      <c r="M30" s="45">
        <v>0.76321312726578916</v>
      </c>
      <c r="N30" s="21" t="s">
        <v>30</v>
      </c>
    </row>
    <row r="31" spans="2:97" x14ac:dyDescent="0.25">
      <c r="B31" s="39">
        <f t="shared" si="0"/>
        <v>7</v>
      </c>
      <c r="C31" s="40">
        <v>25</v>
      </c>
      <c r="D31" s="40" t="s">
        <v>6</v>
      </c>
      <c r="E31" s="10">
        <v>0.83025480723690437</v>
      </c>
      <c r="F31" s="11">
        <v>0.75163398692810457</v>
      </c>
      <c r="G31" s="12">
        <v>0.86956521739130432</v>
      </c>
      <c r="H31" s="11">
        <v>1.2731492633505632</v>
      </c>
      <c r="I31" s="11">
        <v>1.270110076206604</v>
      </c>
      <c r="J31" s="11">
        <v>1.2761884504945222</v>
      </c>
      <c r="K31" s="10">
        <v>1.2583839808002679</v>
      </c>
      <c r="L31" s="11">
        <v>0.87126987584404236</v>
      </c>
      <c r="M31" s="12">
        <v>1.0437505436200749</v>
      </c>
      <c r="N31" s="21">
        <v>14</v>
      </c>
      <c r="O31" s="33">
        <f>N31+1</f>
        <v>15</v>
      </c>
      <c r="P31" s="33">
        <f t="shared" ref="P31" si="1">O31+1</f>
        <v>16</v>
      </c>
      <c r="Q31" s="33">
        <f t="shared" ref="Q31:BF31" si="2">P31+1</f>
        <v>17</v>
      </c>
      <c r="R31" s="33">
        <f t="shared" si="2"/>
        <v>18</v>
      </c>
      <c r="S31" s="33">
        <f t="shared" si="2"/>
        <v>19</v>
      </c>
      <c r="T31" s="33">
        <f t="shared" si="2"/>
        <v>20</v>
      </c>
      <c r="U31" s="33">
        <f t="shared" si="2"/>
        <v>21</v>
      </c>
      <c r="V31" s="33">
        <f t="shared" si="2"/>
        <v>22</v>
      </c>
      <c r="W31" s="33">
        <f t="shared" si="2"/>
        <v>23</v>
      </c>
      <c r="X31" s="33">
        <f t="shared" si="2"/>
        <v>24</v>
      </c>
      <c r="Y31" s="33">
        <f t="shared" si="2"/>
        <v>25</v>
      </c>
      <c r="Z31" s="33">
        <f t="shared" si="2"/>
        <v>26</v>
      </c>
      <c r="AA31" s="33">
        <f t="shared" si="2"/>
        <v>27</v>
      </c>
      <c r="AB31" s="33">
        <f t="shared" si="2"/>
        <v>28</v>
      </c>
      <c r="AC31" s="33">
        <f t="shared" si="2"/>
        <v>29</v>
      </c>
      <c r="AD31" s="33">
        <f t="shared" si="2"/>
        <v>30</v>
      </c>
      <c r="AE31" s="33">
        <f t="shared" si="2"/>
        <v>31</v>
      </c>
      <c r="AF31" s="33">
        <f t="shared" si="2"/>
        <v>32</v>
      </c>
      <c r="AG31" s="33">
        <f t="shared" si="2"/>
        <v>33</v>
      </c>
      <c r="AH31" s="33">
        <f t="shared" si="2"/>
        <v>34</v>
      </c>
      <c r="AI31" s="33">
        <f t="shared" si="2"/>
        <v>35</v>
      </c>
      <c r="AJ31" s="33">
        <f t="shared" si="2"/>
        <v>36</v>
      </c>
      <c r="AK31" s="33">
        <f t="shared" si="2"/>
        <v>37</v>
      </c>
      <c r="AL31" s="33">
        <f t="shared" si="2"/>
        <v>38</v>
      </c>
      <c r="AM31" s="33">
        <f t="shared" si="2"/>
        <v>39</v>
      </c>
      <c r="AN31" s="33">
        <f t="shared" si="2"/>
        <v>40</v>
      </c>
      <c r="AO31" s="33">
        <f t="shared" si="2"/>
        <v>41</v>
      </c>
      <c r="AP31" s="33">
        <f t="shared" si="2"/>
        <v>42</v>
      </c>
      <c r="AQ31" s="33">
        <f t="shared" si="2"/>
        <v>43</v>
      </c>
      <c r="AR31" s="33">
        <f t="shared" si="2"/>
        <v>44</v>
      </c>
      <c r="AS31" s="33">
        <f t="shared" si="2"/>
        <v>45</v>
      </c>
      <c r="AT31" s="33">
        <f t="shared" si="2"/>
        <v>46</v>
      </c>
      <c r="AU31" s="33">
        <f t="shared" si="2"/>
        <v>47</v>
      </c>
      <c r="AV31" s="33">
        <f t="shared" si="2"/>
        <v>48</v>
      </c>
      <c r="AW31" s="33">
        <f t="shared" si="2"/>
        <v>49</v>
      </c>
      <c r="AX31" s="33">
        <f t="shared" si="2"/>
        <v>50</v>
      </c>
      <c r="AY31" s="33">
        <f t="shared" si="2"/>
        <v>51</v>
      </c>
      <c r="AZ31" s="33">
        <f t="shared" si="2"/>
        <v>52</v>
      </c>
      <c r="BA31" s="33">
        <f t="shared" si="2"/>
        <v>53</v>
      </c>
      <c r="BB31" s="33">
        <f t="shared" si="2"/>
        <v>54</v>
      </c>
      <c r="BC31" s="33">
        <f t="shared" si="2"/>
        <v>55</v>
      </c>
      <c r="BD31" s="33">
        <f t="shared" si="2"/>
        <v>56</v>
      </c>
      <c r="BE31" s="33">
        <f t="shared" si="2"/>
        <v>57</v>
      </c>
      <c r="BF31" s="33">
        <f t="shared" si="2"/>
        <v>58</v>
      </c>
      <c r="BG31" s="33">
        <f t="shared" ref="BG31:CS31" si="3">BF31+1</f>
        <v>59</v>
      </c>
      <c r="BH31" s="33">
        <f t="shared" si="3"/>
        <v>60</v>
      </c>
      <c r="BI31" s="33">
        <f t="shared" si="3"/>
        <v>61</v>
      </c>
      <c r="BJ31" s="33">
        <f t="shared" si="3"/>
        <v>62</v>
      </c>
      <c r="BK31" s="33">
        <f t="shared" si="3"/>
        <v>63</v>
      </c>
      <c r="BL31" s="33">
        <f t="shared" si="3"/>
        <v>64</v>
      </c>
      <c r="BM31" s="33">
        <f t="shared" si="3"/>
        <v>65</v>
      </c>
      <c r="BN31" s="33">
        <f t="shared" si="3"/>
        <v>66</v>
      </c>
      <c r="BO31" s="33">
        <f t="shared" si="3"/>
        <v>67</v>
      </c>
      <c r="BP31" s="33">
        <f t="shared" si="3"/>
        <v>68</v>
      </c>
      <c r="BQ31" s="33">
        <f t="shared" si="3"/>
        <v>69</v>
      </c>
      <c r="BR31" s="33">
        <f t="shared" si="3"/>
        <v>70</v>
      </c>
      <c r="BS31" s="33">
        <f t="shared" si="3"/>
        <v>71</v>
      </c>
      <c r="BT31" s="33">
        <f t="shared" si="3"/>
        <v>72</v>
      </c>
      <c r="BU31" s="33">
        <f t="shared" si="3"/>
        <v>73</v>
      </c>
      <c r="BV31" s="33">
        <f t="shared" si="3"/>
        <v>74</v>
      </c>
      <c r="BW31" s="33">
        <f t="shared" si="3"/>
        <v>75</v>
      </c>
      <c r="BX31" s="33">
        <f t="shared" si="3"/>
        <v>76</v>
      </c>
      <c r="BY31" s="33">
        <f t="shared" si="3"/>
        <v>77</v>
      </c>
      <c r="BZ31" s="33">
        <f t="shared" si="3"/>
        <v>78</v>
      </c>
      <c r="CA31" s="33">
        <f t="shared" si="3"/>
        <v>79</v>
      </c>
      <c r="CB31" s="33">
        <f t="shared" si="3"/>
        <v>80</v>
      </c>
      <c r="CC31" s="33">
        <f t="shared" si="3"/>
        <v>81</v>
      </c>
      <c r="CD31" s="33">
        <f t="shared" si="3"/>
        <v>82</v>
      </c>
      <c r="CE31" s="33">
        <f t="shared" si="3"/>
        <v>83</v>
      </c>
      <c r="CF31" s="33">
        <f t="shared" si="3"/>
        <v>84</v>
      </c>
      <c r="CG31" s="33">
        <f t="shared" si="3"/>
        <v>85</v>
      </c>
      <c r="CH31" s="33">
        <f t="shared" si="3"/>
        <v>86</v>
      </c>
      <c r="CI31" s="33">
        <f t="shared" si="3"/>
        <v>87</v>
      </c>
      <c r="CJ31" s="33">
        <f t="shared" si="3"/>
        <v>88</v>
      </c>
      <c r="CK31" s="33">
        <f t="shared" si="3"/>
        <v>89</v>
      </c>
      <c r="CL31" s="33">
        <f t="shared" si="3"/>
        <v>90</v>
      </c>
      <c r="CM31" s="33">
        <f t="shared" si="3"/>
        <v>91</v>
      </c>
      <c r="CN31" s="33">
        <f t="shared" si="3"/>
        <v>92</v>
      </c>
      <c r="CO31" s="33">
        <f t="shared" si="3"/>
        <v>93</v>
      </c>
      <c r="CP31" s="33">
        <f t="shared" si="3"/>
        <v>94</v>
      </c>
      <c r="CQ31" s="33">
        <f t="shared" si="3"/>
        <v>95</v>
      </c>
      <c r="CR31" s="33">
        <f t="shared" si="3"/>
        <v>96</v>
      </c>
      <c r="CS31" s="33">
        <f t="shared" si="3"/>
        <v>97</v>
      </c>
    </row>
    <row r="32" spans="2:97" x14ac:dyDescent="0.25">
      <c r="B32" s="37">
        <f t="shared" si="0"/>
        <v>8</v>
      </c>
      <c r="C32" s="38">
        <v>17.5</v>
      </c>
      <c r="D32" s="38" t="s">
        <v>9</v>
      </c>
      <c r="E32" s="43">
        <v>0.68403434021906129</v>
      </c>
      <c r="F32" s="44">
        <v>0.68636227991644294</v>
      </c>
      <c r="G32" s="45">
        <v>0.625</v>
      </c>
      <c r="H32" s="44">
        <v>0.87509350219071158</v>
      </c>
      <c r="I32" s="44">
        <v>1.0166906718630859</v>
      </c>
      <c r="J32" s="44">
        <v>0.73349633251833735</v>
      </c>
      <c r="K32" s="43">
        <v>0.68796437201964977</v>
      </c>
      <c r="L32" s="44">
        <v>0.79354582727152478</v>
      </c>
      <c r="M32" s="45">
        <v>0.58238291676777487</v>
      </c>
    </row>
    <row r="33" spans="2:97" x14ac:dyDescent="0.25">
      <c r="B33" s="39">
        <f t="shared" si="0"/>
        <v>9</v>
      </c>
      <c r="C33" s="40">
        <v>20</v>
      </c>
      <c r="D33" s="40" t="s">
        <v>6</v>
      </c>
      <c r="E33" s="10">
        <v>0.52752293577981646</v>
      </c>
      <c r="F33" s="11">
        <v>0.52752293577981646</v>
      </c>
      <c r="G33" s="12" t="s">
        <v>3</v>
      </c>
      <c r="H33" s="11">
        <v>0.75740095595540502</v>
      </c>
      <c r="I33" s="11">
        <v>0.73542930685787833</v>
      </c>
      <c r="J33" s="11">
        <v>0.77937260505293171</v>
      </c>
      <c r="K33" s="10">
        <v>0.65336840491994053</v>
      </c>
      <c r="L33" s="11">
        <v>0.60247012752284368</v>
      </c>
      <c r="M33" s="12">
        <v>0.70426668231703737</v>
      </c>
      <c r="N33" s="21" t="s">
        <v>28</v>
      </c>
      <c r="O33" s="21" t="s">
        <v>46</v>
      </c>
      <c r="P33" s="33">
        <v>4</v>
      </c>
    </row>
    <row r="34" spans="2:97" x14ac:dyDescent="0.25">
      <c r="B34" s="37">
        <f t="shared" si="0"/>
        <v>10</v>
      </c>
      <c r="C34" s="38">
        <v>20</v>
      </c>
      <c r="D34" s="38" t="s">
        <v>6</v>
      </c>
      <c r="E34" s="43">
        <v>0.71641791044776115</v>
      </c>
      <c r="F34" s="44">
        <v>0.71641791044776115</v>
      </c>
      <c r="G34" s="45" t="s">
        <v>3</v>
      </c>
      <c r="H34" s="44">
        <v>0.8632863393171808</v>
      </c>
      <c r="I34" s="44">
        <v>0.77115866589550841</v>
      </c>
      <c r="J34" s="44">
        <v>0.95541401273885329</v>
      </c>
      <c r="K34" s="43">
        <v>0.87273787964143823</v>
      </c>
      <c r="L34" s="44">
        <v>0.71437075842362208</v>
      </c>
      <c r="M34" s="45">
        <v>1.0311050008592544</v>
      </c>
      <c r="N34" s="33">
        <v>0</v>
      </c>
      <c r="O34" s="33">
        <v>0</v>
      </c>
      <c r="P34" s="33">
        <v>0</v>
      </c>
      <c r="Q34" s="33">
        <v>0</v>
      </c>
      <c r="R34" s="33">
        <v>0</v>
      </c>
      <c r="S34" s="33">
        <v>0</v>
      </c>
      <c r="T34" s="33">
        <v>0</v>
      </c>
      <c r="U34" s="33">
        <v>0</v>
      </c>
      <c r="V34" s="33">
        <v>0</v>
      </c>
      <c r="W34" s="33">
        <v>0</v>
      </c>
      <c r="X34" s="33">
        <v>0</v>
      </c>
      <c r="Y34" s="33">
        <v>0</v>
      </c>
      <c r="Z34" s="33">
        <v>0</v>
      </c>
      <c r="AA34" s="33">
        <v>0</v>
      </c>
      <c r="AB34" s="33">
        <v>0</v>
      </c>
      <c r="AC34" s="33">
        <v>0</v>
      </c>
      <c r="AD34" s="33">
        <v>0</v>
      </c>
      <c r="AE34" s="33">
        <v>0</v>
      </c>
      <c r="AF34" s="33">
        <v>0</v>
      </c>
      <c r="AG34" s="33">
        <v>0</v>
      </c>
      <c r="AH34" s="33">
        <v>0</v>
      </c>
      <c r="AI34" s="33">
        <v>1</v>
      </c>
      <c r="AJ34" s="33">
        <v>1</v>
      </c>
      <c r="AK34" s="33">
        <v>1</v>
      </c>
      <c r="AL34" s="33">
        <v>1</v>
      </c>
      <c r="AM34" s="33">
        <v>1</v>
      </c>
      <c r="AN34" s="33">
        <v>1</v>
      </c>
      <c r="AO34" s="33">
        <v>1</v>
      </c>
      <c r="AP34" s="33">
        <v>1</v>
      </c>
      <c r="AQ34" s="33">
        <v>1</v>
      </c>
      <c r="AR34" s="33">
        <v>1</v>
      </c>
      <c r="AS34" s="33">
        <v>1</v>
      </c>
      <c r="AT34" s="33">
        <v>1</v>
      </c>
      <c r="AU34" s="33">
        <v>1</v>
      </c>
      <c r="AV34" s="33">
        <v>1</v>
      </c>
      <c r="AW34" s="33">
        <v>1</v>
      </c>
      <c r="AX34" s="33">
        <v>1</v>
      </c>
      <c r="AY34" s="33">
        <v>1</v>
      </c>
      <c r="AZ34" s="33">
        <v>1</v>
      </c>
      <c r="BA34" s="33">
        <v>1</v>
      </c>
      <c r="BB34" s="33">
        <v>1</v>
      </c>
      <c r="BC34" s="33">
        <v>1</v>
      </c>
      <c r="BD34" s="33">
        <v>2</v>
      </c>
      <c r="BE34" s="33">
        <v>2</v>
      </c>
      <c r="BF34" s="33">
        <v>2</v>
      </c>
      <c r="BG34" s="33">
        <v>2</v>
      </c>
      <c r="BH34" s="33">
        <v>2</v>
      </c>
      <c r="BI34" s="33">
        <v>2</v>
      </c>
      <c r="BJ34" s="33">
        <v>2</v>
      </c>
      <c r="BK34" s="33">
        <v>2</v>
      </c>
      <c r="BL34" s="33">
        <v>2</v>
      </c>
      <c r="BM34" s="33">
        <v>2</v>
      </c>
      <c r="BN34" s="33">
        <v>2</v>
      </c>
      <c r="BO34" s="33">
        <v>2</v>
      </c>
      <c r="BP34" s="33">
        <v>2</v>
      </c>
      <c r="BQ34" s="33">
        <v>2</v>
      </c>
      <c r="BR34" s="33">
        <v>2</v>
      </c>
      <c r="BS34" s="33">
        <v>2</v>
      </c>
      <c r="BT34" s="33">
        <v>2</v>
      </c>
      <c r="BU34" s="33">
        <v>2</v>
      </c>
      <c r="BV34" s="33">
        <v>2</v>
      </c>
      <c r="BW34" s="33">
        <v>2</v>
      </c>
      <c r="BX34" s="33">
        <v>2</v>
      </c>
      <c r="BY34" s="33">
        <v>3</v>
      </c>
      <c r="BZ34" s="33">
        <v>3</v>
      </c>
      <c r="CA34" s="33">
        <v>3</v>
      </c>
      <c r="CB34" s="33">
        <v>3</v>
      </c>
      <c r="CC34" s="33">
        <v>3</v>
      </c>
      <c r="CD34" s="33">
        <v>3</v>
      </c>
      <c r="CE34" s="33">
        <v>3</v>
      </c>
      <c r="CF34" s="33">
        <v>3</v>
      </c>
      <c r="CG34" s="33">
        <v>3</v>
      </c>
      <c r="CH34" s="33">
        <v>3</v>
      </c>
      <c r="CI34" s="33">
        <v>3</v>
      </c>
      <c r="CJ34" s="33">
        <v>3</v>
      </c>
      <c r="CK34" s="33">
        <v>3</v>
      </c>
      <c r="CL34" s="33">
        <v>3</v>
      </c>
      <c r="CM34" s="33">
        <v>3</v>
      </c>
      <c r="CN34" s="33">
        <v>3</v>
      </c>
      <c r="CO34" s="33">
        <v>3</v>
      </c>
      <c r="CP34" s="33">
        <v>3</v>
      </c>
      <c r="CQ34" s="33">
        <v>3</v>
      </c>
      <c r="CR34" s="33">
        <v>3</v>
      </c>
      <c r="CS34" s="33">
        <v>3</v>
      </c>
    </row>
    <row r="35" spans="2:97" x14ac:dyDescent="0.25">
      <c r="B35" s="39">
        <f t="shared" si="0"/>
        <v>11</v>
      </c>
      <c r="C35" s="40">
        <v>20</v>
      </c>
      <c r="D35" s="40" t="s">
        <v>9</v>
      </c>
      <c r="E35" s="10">
        <v>0.8214285714285714</v>
      </c>
      <c r="F35" s="11">
        <v>0.8214285714285714</v>
      </c>
      <c r="G35" s="12" t="s">
        <v>3</v>
      </c>
      <c r="H35" s="11">
        <v>1.1925614354587522</v>
      </c>
      <c r="I35" s="11">
        <v>1.3097576948264571</v>
      </c>
      <c r="J35" s="11">
        <v>1.0753651760910474</v>
      </c>
      <c r="K35" s="10">
        <v>1.0999994036951524</v>
      </c>
      <c r="L35" s="11">
        <v>1.2963163011774872</v>
      </c>
      <c r="M35" s="12">
        <v>0.90368250621281743</v>
      </c>
    </row>
    <row r="36" spans="2:97" x14ac:dyDescent="0.25">
      <c r="B36" s="37">
        <f t="shared" si="0"/>
        <v>12</v>
      </c>
      <c r="C36" s="38">
        <v>0</v>
      </c>
      <c r="D36" s="38" t="s">
        <v>9</v>
      </c>
      <c r="E36" s="43">
        <v>6.5009156219185803E-3</v>
      </c>
      <c r="F36" s="44">
        <v>6.5502183406113534E-3</v>
      </c>
      <c r="G36" s="45">
        <v>6.4516129032258064E-3</v>
      </c>
      <c r="H36" s="44" t="s">
        <v>3</v>
      </c>
      <c r="I36" s="44" t="s">
        <v>3</v>
      </c>
      <c r="J36" s="44" t="s">
        <v>3</v>
      </c>
      <c r="K36" s="43" t="s">
        <v>3</v>
      </c>
      <c r="L36" s="44" t="s">
        <v>3</v>
      </c>
      <c r="M36" s="45" t="s">
        <v>3</v>
      </c>
      <c r="N36" s="21" t="s">
        <v>29</v>
      </c>
      <c r="O36" s="33" t="s">
        <v>47</v>
      </c>
      <c r="P36" s="21">
        <v>3</v>
      </c>
    </row>
    <row r="37" spans="2:97" x14ac:dyDescent="0.25">
      <c r="B37" s="39">
        <f t="shared" si="0"/>
        <v>13</v>
      </c>
      <c r="C37" s="40">
        <v>15</v>
      </c>
      <c r="D37" s="40" t="s">
        <v>9</v>
      </c>
      <c r="E37" s="10">
        <v>0.33445732349841939</v>
      </c>
      <c r="F37" s="11">
        <v>0.35384615384615387</v>
      </c>
      <c r="G37" s="12">
        <v>0.31506849315068491</v>
      </c>
      <c r="H37" s="11">
        <v>0.37749726709648046</v>
      </c>
      <c r="I37" s="11">
        <v>0.40160642570281141</v>
      </c>
      <c r="J37" s="11">
        <v>0.35338810849014946</v>
      </c>
      <c r="K37" s="10">
        <v>0.31654511022462739</v>
      </c>
      <c r="L37" s="11">
        <v>0.32025620496397111</v>
      </c>
      <c r="M37" s="12">
        <v>0.31283401548528367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>
        <v>1</v>
      </c>
      <c r="AB37" s="21">
        <v>2</v>
      </c>
      <c r="AC37" s="21">
        <v>2</v>
      </c>
      <c r="AD37" s="21">
        <v>2</v>
      </c>
      <c r="AE37" s="21">
        <v>2</v>
      </c>
      <c r="AF37" s="21">
        <v>2</v>
      </c>
      <c r="AG37" s="21">
        <v>2</v>
      </c>
      <c r="AH37" s="21">
        <v>2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1</v>
      </c>
      <c r="AQ37" s="21">
        <v>1</v>
      </c>
      <c r="AR37" s="21">
        <v>1</v>
      </c>
      <c r="AS37" s="21">
        <v>1</v>
      </c>
      <c r="AT37" s="21">
        <v>1</v>
      </c>
      <c r="AU37" s="21">
        <v>1</v>
      </c>
      <c r="AV37" s="21">
        <v>1</v>
      </c>
      <c r="AW37" s="21">
        <v>2</v>
      </c>
      <c r="AX37" s="21">
        <v>2</v>
      </c>
      <c r="AY37" s="21">
        <v>2</v>
      </c>
      <c r="AZ37" s="21">
        <v>2</v>
      </c>
      <c r="BA37" s="21">
        <v>2</v>
      </c>
      <c r="BB37" s="21">
        <v>2</v>
      </c>
      <c r="BC37" s="21">
        <v>2</v>
      </c>
      <c r="BD37" s="21">
        <v>0</v>
      </c>
      <c r="BE37" s="21">
        <v>0</v>
      </c>
      <c r="BF37" s="21">
        <v>0</v>
      </c>
      <c r="BG37" s="21">
        <v>0</v>
      </c>
      <c r="BH37" s="21">
        <v>0</v>
      </c>
      <c r="BI37" s="21">
        <v>0</v>
      </c>
      <c r="BJ37" s="21">
        <v>0</v>
      </c>
      <c r="BK37" s="21">
        <v>1</v>
      </c>
      <c r="BL37" s="21">
        <v>1</v>
      </c>
      <c r="BM37" s="21">
        <v>1</v>
      </c>
      <c r="BN37" s="21">
        <v>1</v>
      </c>
      <c r="BO37" s="21">
        <v>1</v>
      </c>
      <c r="BP37" s="21">
        <v>1</v>
      </c>
      <c r="BQ37" s="21">
        <v>1</v>
      </c>
      <c r="BR37" s="21">
        <v>2</v>
      </c>
      <c r="BS37" s="21">
        <v>2</v>
      </c>
      <c r="BT37" s="21">
        <v>2</v>
      </c>
      <c r="BU37" s="21">
        <v>2</v>
      </c>
      <c r="BV37" s="21">
        <v>2</v>
      </c>
      <c r="BW37" s="21">
        <v>2</v>
      </c>
      <c r="BX37" s="21">
        <v>2</v>
      </c>
      <c r="BY37" s="21">
        <v>0</v>
      </c>
      <c r="BZ37" s="21">
        <v>0</v>
      </c>
      <c r="CA37" s="21">
        <v>0</v>
      </c>
      <c r="CB37" s="21">
        <v>0</v>
      </c>
      <c r="CC37" s="21">
        <v>0</v>
      </c>
      <c r="CD37" s="21">
        <v>0</v>
      </c>
      <c r="CE37" s="21">
        <v>0</v>
      </c>
      <c r="CF37" s="21">
        <v>1</v>
      </c>
      <c r="CG37" s="21">
        <v>1</v>
      </c>
      <c r="CH37" s="21">
        <v>1</v>
      </c>
      <c r="CI37" s="21">
        <v>1</v>
      </c>
      <c r="CJ37" s="21">
        <v>1</v>
      </c>
      <c r="CK37" s="21">
        <v>1</v>
      </c>
      <c r="CL37" s="21">
        <v>1</v>
      </c>
      <c r="CM37" s="21">
        <v>2</v>
      </c>
      <c r="CN37" s="21">
        <v>2</v>
      </c>
      <c r="CO37" s="21">
        <v>2</v>
      </c>
      <c r="CP37" s="21">
        <v>2</v>
      </c>
      <c r="CQ37" s="21">
        <v>2</v>
      </c>
      <c r="CR37" s="21">
        <v>2</v>
      </c>
      <c r="CS37" s="21">
        <v>2</v>
      </c>
    </row>
    <row r="38" spans="2:97" x14ac:dyDescent="0.25">
      <c r="B38" s="37">
        <f t="shared" si="0"/>
        <v>14</v>
      </c>
      <c r="C38" s="38">
        <v>17.5</v>
      </c>
      <c r="D38" s="38" t="s">
        <v>6</v>
      </c>
      <c r="E38" s="43">
        <v>0.34405558414822435</v>
      </c>
      <c r="F38" s="44">
        <v>0.34482758620689652</v>
      </c>
      <c r="G38" s="45">
        <v>0.34328358208955223</v>
      </c>
      <c r="H38" s="44">
        <v>0.46292891687116589</v>
      </c>
      <c r="I38" s="44">
        <v>0.45053501032476073</v>
      </c>
      <c r="J38" s="44">
        <v>0.47532282341757104</v>
      </c>
      <c r="K38" s="43">
        <v>0.44231597193166661</v>
      </c>
      <c r="L38" s="44">
        <v>0.40989206175707055</v>
      </c>
      <c r="M38" s="45">
        <v>0.47473988210626261</v>
      </c>
    </row>
    <row r="39" spans="2:97" x14ac:dyDescent="0.25">
      <c r="B39" s="39">
        <f t="shared" si="0"/>
        <v>15</v>
      </c>
      <c r="C39" s="40">
        <v>25</v>
      </c>
      <c r="D39" s="40" t="s">
        <v>9</v>
      </c>
      <c r="E39" s="10">
        <v>0.87141481706699098</v>
      </c>
      <c r="F39" s="11">
        <v>0.95652173913043481</v>
      </c>
      <c r="G39" s="12">
        <v>0.73333333333333328</v>
      </c>
      <c r="H39" s="11">
        <v>1.1493592106557231</v>
      </c>
      <c r="I39" s="11">
        <v>1.3337779259753251</v>
      </c>
      <c r="J39" s="11">
        <v>0.96494049533612092</v>
      </c>
      <c r="K39" s="10">
        <v>1.0819685182818144</v>
      </c>
      <c r="L39" s="11">
        <v>1.2116316639741518</v>
      </c>
      <c r="M39" s="12">
        <v>0.9523053725894769</v>
      </c>
      <c r="N39" s="21" t="s">
        <v>31</v>
      </c>
      <c r="O39" s="40" t="s">
        <v>48</v>
      </c>
      <c r="P39" s="33">
        <v>7</v>
      </c>
    </row>
    <row r="40" spans="2:97" x14ac:dyDescent="0.25">
      <c r="B40" s="37">
        <f t="shared" si="0"/>
        <v>16</v>
      </c>
      <c r="C40" s="38">
        <v>35</v>
      </c>
      <c r="D40" s="38" t="s">
        <v>6</v>
      </c>
      <c r="E40" s="43">
        <v>1.460292379631057</v>
      </c>
      <c r="F40" s="44">
        <v>1.5833333333333333</v>
      </c>
      <c r="G40" s="45">
        <v>1.4615384615384615</v>
      </c>
      <c r="H40" s="44">
        <v>1.8825034372298055</v>
      </c>
      <c r="I40" s="44">
        <v>1.8656716417910444</v>
      </c>
      <c r="J40" s="44">
        <v>1.8993352326685664</v>
      </c>
      <c r="K40" s="43">
        <v>1.9345604947299506</v>
      </c>
      <c r="L40" s="44">
        <v>1.5955325089748718</v>
      </c>
      <c r="M40" s="45">
        <v>2.2735884804850297</v>
      </c>
      <c r="N40" s="21">
        <v>0</v>
      </c>
      <c r="O40" s="21">
        <v>1</v>
      </c>
      <c r="P40" s="21">
        <v>2</v>
      </c>
      <c r="Q40" s="21">
        <v>3</v>
      </c>
      <c r="R40" s="21">
        <v>4</v>
      </c>
      <c r="S40" s="21">
        <v>5</v>
      </c>
      <c r="T40" s="21">
        <v>6</v>
      </c>
      <c r="U40" s="21">
        <v>0</v>
      </c>
      <c r="V40" s="21">
        <v>1</v>
      </c>
      <c r="W40" s="21">
        <v>2</v>
      </c>
      <c r="X40" s="21">
        <v>3</v>
      </c>
      <c r="Y40" s="21">
        <v>4</v>
      </c>
      <c r="Z40" s="21">
        <v>5</v>
      </c>
      <c r="AA40" s="21">
        <v>6</v>
      </c>
      <c r="AB40" s="21">
        <v>0</v>
      </c>
      <c r="AC40" s="21">
        <v>1</v>
      </c>
      <c r="AD40" s="21">
        <v>2</v>
      </c>
      <c r="AE40" s="21">
        <v>3</v>
      </c>
      <c r="AF40" s="21">
        <v>4</v>
      </c>
      <c r="AG40" s="21">
        <v>5</v>
      </c>
      <c r="AH40" s="21">
        <v>6</v>
      </c>
      <c r="AI40" s="21">
        <v>0</v>
      </c>
      <c r="AJ40" s="21">
        <v>1</v>
      </c>
      <c r="AK40" s="21">
        <v>2</v>
      </c>
      <c r="AL40" s="21">
        <v>3</v>
      </c>
      <c r="AM40" s="21">
        <v>4</v>
      </c>
      <c r="AN40" s="21">
        <v>5</v>
      </c>
      <c r="AO40" s="21">
        <v>6</v>
      </c>
      <c r="AP40" s="21">
        <v>0</v>
      </c>
      <c r="AQ40" s="21">
        <v>1</v>
      </c>
      <c r="AR40" s="21">
        <v>2</v>
      </c>
      <c r="AS40" s="21">
        <v>3</v>
      </c>
      <c r="AT40" s="21">
        <v>4</v>
      </c>
      <c r="AU40" s="21">
        <v>5</v>
      </c>
      <c r="AV40" s="21">
        <v>6</v>
      </c>
      <c r="AW40" s="21">
        <v>0</v>
      </c>
      <c r="AX40" s="21">
        <v>1</v>
      </c>
      <c r="AY40" s="21">
        <v>2</v>
      </c>
      <c r="AZ40" s="21">
        <v>3</v>
      </c>
      <c r="BA40" s="21">
        <v>4</v>
      </c>
      <c r="BB40" s="21">
        <v>5</v>
      </c>
      <c r="BC40" s="21">
        <v>6</v>
      </c>
      <c r="BD40" s="21">
        <v>0</v>
      </c>
      <c r="BE40" s="21">
        <v>1</v>
      </c>
      <c r="BF40" s="21">
        <v>2</v>
      </c>
      <c r="BG40" s="21">
        <v>3</v>
      </c>
      <c r="BH40" s="21">
        <v>4</v>
      </c>
      <c r="BI40" s="21">
        <v>5</v>
      </c>
      <c r="BJ40" s="21">
        <v>6</v>
      </c>
      <c r="BK40" s="21">
        <v>0</v>
      </c>
      <c r="BL40" s="21">
        <v>1</v>
      </c>
      <c r="BM40" s="21">
        <v>2</v>
      </c>
      <c r="BN40" s="21">
        <v>3</v>
      </c>
      <c r="BO40" s="21">
        <v>4</v>
      </c>
      <c r="BP40" s="21">
        <v>5</v>
      </c>
      <c r="BQ40" s="21">
        <v>6</v>
      </c>
      <c r="BR40" s="21">
        <v>0</v>
      </c>
      <c r="BS40" s="21">
        <v>1</v>
      </c>
      <c r="BT40" s="21">
        <v>2</v>
      </c>
      <c r="BU40" s="21">
        <v>3</v>
      </c>
      <c r="BV40" s="21">
        <v>4</v>
      </c>
      <c r="BW40" s="21">
        <v>5</v>
      </c>
      <c r="BX40" s="21">
        <v>6</v>
      </c>
      <c r="BY40" s="21">
        <v>0</v>
      </c>
      <c r="BZ40" s="21">
        <v>1</v>
      </c>
      <c r="CA40" s="21">
        <v>2</v>
      </c>
      <c r="CB40" s="21">
        <v>3</v>
      </c>
      <c r="CC40" s="21">
        <v>4</v>
      </c>
      <c r="CD40" s="21">
        <v>5</v>
      </c>
      <c r="CE40" s="21">
        <v>6</v>
      </c>
      <c r="CF40" s="21">
        <v>0</v>
      </c>
      <c r="CG40" s="21">
        <v>1</v>
      </c>
      <c r="CH40" s="21">
        <v>2</v>
      </c>
      <c r="CI40" s="21">
        <v>3</v>
      </c>
      <c r="CJ40" s="21">
        <v>4</v>
      </c>
      <c r="CK40" s="21">
        <v>5</v>
      </c>
      <c r="CL40" s="21">
        <v>6</v>
      </c>
      <c r="CM40" s="21">
        <v>0</v>
      </c>
      <c r="CN40" s="21">
        <v>1</v>
      </c>
      <c r="CO40" s="21">
        <v>2</v>
      </c>
      <c r="CP40" s="21">
        <v>3</v>
      </c>
      <c r="CQ40" s="21">
        <v>4</v>
      </c>
      <c r="CR40" s="21">
        <v>5</v>
      </c>
      <c r="CS40" s="21">
        <v>6</v>
      </c>
    </row>
    <row r="41" spans="2:97" x14ac:dyDescent="0.25">
      <c r="B41" s="7">
        <f t="shared" si="0"/>
        <v>17</v>
      </c>
      <c r="C41" s="8">
        <v>45</v>
      </c>
      <c r="D41" s="8" t="s">
        <v>6</v>
      </c>
      <c r="E41" s="13">
        <v>2.770833333333333</v>
      </c>
      <c r="F41" s="14">
        <v>3.1666666666666665</v>
      </c>
      <c r="G41" s="15">
        <v>2.375</v>
      </c>
      <c r="H41" s="14">
        <v>2.8043935498948285</v>
      </c>
      <c r="I41" s="14">
        <v>2.8043935498948285</v>
      </c>
      <c r="J41" s="14" t="s">
        <v>3</v>
      </c>
      <c r="K41" s="13">
        <v>2.4033647105948388</v>
      </c>
      <c r="L41" s="14">
        <v>2.4033647105948388</v>
      </c>
      <c r="M41" s="15" t="s">
        <v>3</v>
      </c>
    </row>
    <row r="42" spans="2:97" x14ac:dyDescent="0.25">
      <c r="N42" s="21" t="s">
        <v>49</v>
      </c>
    </row>
    <row r="43" spans="2:97" x14ac:dyDescent="0.25">
      <c r="N43" s="21">
        <f>14+N34*$P$36*$P$39+N37*$P$39+N40</f>
        <v>14</v>
      </c>
      <c r="O43" s="21">
        <f t="shared" ref="O43:Q43" si="4">14+O34*$P$36*$P$39+O37*$P$39+O40</f>
        <v>15</v>
      </c>
      <c r="P43" s="21">
        <f t="shared" si="4"/>
        <v>16</v>
      </c>
      <c r="Q43" s="21">
        <f t="shared" si="4"/>
        <v>17</v>
      </c>
      <c r="R43" s="21">
        <f t="shared" ref="R43:AD43" si="5">14+R34*$P$36*$P$39+R37*$P$39+R40</f>
        <v>18</v>
      </c>
      <c r="S43" s="21">
        <f t="shared" si="5"/>
        <v>19</v>
      </c>
      <c r="T43" s="21">
        <f t="shared" si="5"/>
        <v>20</v>
      </c>
      <c r="U43" s="21">
        <f t="shared" si="5"/>
        <v>21</v>
      </c>
      <c r="V43" s="21">
        <f t="shared" si="5"/>
        <v>22</v>
      </c>
      <c r="W43" s="21">
        <f t="shared" si="5"/>
        <v>23</v>
      </c>
      <c r="X43" s="21">
        <f t="shared" si="5"/>
        <v>24</v>
      </c>
      <c r="Y43" s="21">
        <f t="shared" si="5"/>
        <v>25</v>
      </c>
      <c r="Z43" s="21">
        <f t="shared" si="5"/>
        <v>26</v>
      </c>
      <c r="AA43" s="21">
        <f t="shared" si="5"/>
        <v>27</v>
      </c>
      <c r="AB43" s="21">
        <f t="shared" si="5"/>
        <v>28</v>
      </c>
      <c r="AC43" s="21">
        <f t="shared" si="5"/>
        <v>29</v>
      </c>
      <c r="AD43" s="21">
        <f t="shared" si="5"/>
        <v>30</v>
      </c>
      <c r="AE43" s="21">
        <f t="shared" ref="AE43:CP43" si="6">14+AE34*$P$36*$P$39+AE37*$P$39+AE40</f>
        <v>31</v>
      </c>
      <c r="AF43" s="21">
        <f t="shared" si="6"/>
        <v>32</v>
      </c>
      <c r="AG43" s="21">
        <f t="shared" si="6"/>
        <v>33</v>
      </c>
      <c r="AH43" s="21">
        <f t="shared" si="6"/>
        <v>34</v>
      </c>
      <c r="AI43" s="21">
        <f t="shared" si="6"/>
        <v>35</v>
      </c>
      <c r="AJ43" s="21">
        <f t="shared" si="6"/>
        <v>36</v>
      </c>
      <c r="AK43" s="21">
        <f t="shared" si="6"/>
        <v>37</v>
      </c>
      <c r="AL43" s="21">
        <f t="shared" si="6"/>
        <v>38</v>
      </c>
      <c r="AM43" s="21">
        <f t="shared" si="6"/>
        <v>39</v>
      </c>
      <c r="AN43" s="21">
        <f t="shared" si="6"/>
        <v>40</v>
      </c>
      <c r="AO43" s="21">
        <f t="shared" si="6"/>
        <v>41</v>
      </c>
      <c r="AP43" s="21">
        <f t="shared" si="6"/>
        <v>42</v>
      </c>
      <c r="AQ43" s="21">
        <f t="shared" si="6"/>
        <v>43</v>
      </c>
      <c r="AR43" s="21">
        <f t="shared" si="6"/>
        <v>44</v>
      </c>
      <c r="AS43" s="21">
        <f t="shared" si="6"/>
        <v>45</v>
      </c>
      <c r="AT43" s="21">
        <f t="shared" si="6"/>
        <v>46</v>
      </c>
      <c r="AU43" s="21">
        <f t="shared" si="6"/>
        <v>47</v>
      </c>
      <c r="AV43" s="21">
        <f t="shared" si="6"/>
        <v>48</v>
      </c>
      <c r="AW43" s="21">
        <f t="shared" si="6"/>
        <v>49</v>
      </c>
      <c r="AX43" s="21">
        <f t="shared" si="6"/>
        <v>50</v>
      </c>
      <c r="AY43" s="21">
        <f t="shared" si="6"/>
        <v>51</v>
      </c>
      <c r="AZ43" s="21">
        <f t="shared" si="6"/>
        <v>52</v>
      </c>
      <c r="BA43" s="21">
        <f t="shared" si="6"/>
        <v>53</v>
      </c>
      <c r="BB43" s="21">
        <f t="shared" si="6"/>
        <v>54</v>
      </c>
      <c r="BC43" s="21">
        <f t="shared" si="6"/>
        <v>55</v>
      </c>
      <c r="BD43" s="21">
        <f t="shared" si="6"/>
        <v>56</v>
      </c>
      <c r="BE43" s="21">
        <f t="shared" si="6"/>
        <v>57</v>
      </c>
      <c r="BF43" s="21">
        <f t="shared" si="6"/>
        <v>58</v>
      </c>
      <c r="BG43" s="21">
        <f t="shared" si="6"/>
        <v>59</v>
      </c>
      <c r="BH43" s="21">
        <f t="shared" si="6"/>
        <v>60</v>
      </c>
      <c r="BI43" s="21">
        <f t="shared" si="6"/>
        <v>61</v>
      </c>
      <c r="BJ43" s="21">
        <f t="shared" si="6"/>
        <v>62</v>
      </c>
      <c r="BK43" s="21">
        <f t="shared" si="6"/>
        <v>63</v>
      </c>
      <c r="BL43" s="21">
        <f t="shared" si="6"/>
        <v>64</v>
      </c>
      <c r="BM43" s="21">
        <f t="shared" si="6"/>
        <v>65</v>
      </c>
      <c r="BN43" s="21">
        <f t="shared" si="6"/>
        <v>66</v>
      </c>
      <c r="BO43" s="21">
        <f t="shared" si="6"/>
        <v>67</v>
      </c>
      <c r="BP43" s="21">
        <f t="shared" si="6"/>
        <v>68</v>
      </c>
      <c r="BQ43" s="21">
        <f t="shared" si="6"/>
        <v>69</v>
      </c>
      <c r="BR43" s="21">
        <f t="shared" si="6"/>
        <v>70</v>
      </c>
      <c r="BS43" s="21">
        <f t="shared" si="6"/>
        <v>71</v>
      </c>
      <c r="BT43" s="21">
        <f t="shared" si="6"/>
        <v>72</v>
      </c>
      <c r="BU43" s="21">
        <f t="shared" si="6"/>
        <v>73</v>
      </c>
      <c r="BV43" s="21">
        <f t="shared" si="6"/>
        <v>74</v>
      </c>
      <c r="BW43" s="21">
        <f t="shared" si="6"/>
        <v>75</v>
      </c>
      <c r="BX43" s="21">
        <f t="shared" si="6"/>
        <v>76</v>
      </c>
      <c r="BY43" s="21">
        <f t="shared" si="6"/>
        <v>77</v>
      </c>
      <c r="BZ43" s="21">
        <f t="shared" si="6"/>
        <v>78</v>
      </c>
      <c r="CA43" s="21">
        <f t="shared" si="6"/>
        <v>79</v>
      </c>
      <c r="CB43" s="21">
        <f t="shared" si="6"/>
        <v>80</v>
      </c>
      <c r="CC43" s="21">
        <f t="shared" si="6"/>
        <v>81</v>
      </c>
      <c r="CD43" s="21">
        <f t="shared" si="6"/>
        <v>82</v>
      </c>
      <c r="CE43" s="21">
        <f t="shared" si="6"/>
        <v>83</v>
      </c>
      <c r="CF43" s="21">
        <f t="shared" si="6"/>
        <v>84</v>
      </c>
      <c r="CG43" s="21">
        <f t="shared" si="6"/>
        <v>85</v>
      </c>
      <c r="CH43" s="21">
        <f t="shared" si="6"/>
        <v>86</v>
      </c>
      <c r="CI43" s="21">
        <f t="shared" si="6"/>
        <v>87</v>
      </c>
      <c r="CJ43" s="21">
        <f t="shared" si="6"/>
        <v>88</v>
      </c>
      <c r="CK43" s="21">
        <f t="shared" si="6"/>
        <v>89</v>
      </c>
      <c r="CL43" s="21">
        <f t="shared" si="6"/>
        <v>90</v>
      </c>
      <c r="CM43" s="21">
        <f t="shared" si="6"/>
        <v>91</v>
      </c>
      <c r="CN43" s="21">
        <f t="shared" si="6"/>
        <v>92</v>
      </c>
      <c r="CO43" s="21">
        <f t="shared" si="6"/>
        <v>93</v>
      </c>
      <c r="CP43" s="21">
        <f t="shared" si="6"/>
        <v>94</v>
      </c>
      <c r="CQ43" s="21">
        <f t="shared" ref="CQ43:CS43" si="7">14+CQ34*$P$36*$P$39+CQ37*$P$39+CQ40</f>
        <v>95</v>
      </c>
      <c r="CR43" s="21">
        <f t="shared" si="7"/>
        <v>96</v>
      </c>
      <c r="CS43" s="21">
        <f t="shared" si="7"/>
        <v>97</v>
      </c>
    </row>
    <row r="45" spans="2:97" x14ac:dyDescent="0.25">
      <c r="N45" s="21" t="s">
        <v>50</v>
      </c>
    </row>
    <row r="46" spans="2:97" x14ac:dyDescent="0.25">
      <c r="N46" s="21">
        <f>14+N34*$P$36*$P$39+N37*$P$39</f>
        <v>14</v>
      </c>
      <c r="O46" s="21">
        <f t="shared" ref="O46:Q46" si="8">14+O34*$P$36*$P$39+O37*$P$39</f>
        <v>14</v>
      </c>
      <c r="P46" s="21">
        <f t="shared" si="8"/>
        <v>14</v>
      </c>
      <c r="Q46" s="21">
        <f t="shared" si="8"/>
        <v>14</v>
      </c>
      <c r="R46" s="21">
        <f t="shared" ref="R46:AD46" si="9">14+R34*$P$36*$P$39+R37*$P$39</f>
        <v>14</v>
      </c>
      <c r="S46" s="21">
        <f t="shared" si="9"/>
        <v>14</v>
      </c>
      <c r="T46" s="21">
        <f t="shared" si="9"/>
        <v>14</v>
      </c>
      <c r="U46" s="21">
        <f t="shared" si="9"/>
        <v>21</v>
      </c>
      <c r="V46" s="21">
        <f t="shared" si="9"/>
        <v>21</v>
      </c>
      <c r="W46" s="21">
        <f t="shared" si="9"/>
        <v>21</v>
      </c>
      <c r="X46" s="21">
        <f t="shared" si="9"/>
        <v>21</v>
      </c>
      <c r="Y46" s="21">
        <f t="shared" si="9"/>
        <v>21</v>
      </c>
      <c r="Z46" s="21">
        <f t="shared" si="9"/>
        <v>21</v>
      </c>
      <c r="AA46" s="21">
        <f t="shared" si="9"/>
        <v>21</v>
      </c>
      <c r="AB46" s="21">
        <f t="shared" si="9"/>
        <v>28</v>
      </c>
      <c r="AC46" s="21">
        <f t="shared" si="9"/>
        <v>28</v>
      </c>
      <c r="AD46" s="21">
        <f t="shared" si="9"/>
        <v>28</v>
      </c>
      <c r="AE46" s="21">
        <f t="shared" ref="AE46:CP46" si="10">14+AE34*$P$36*$P$39+AE37*$P$39</f>
        <v>28</v>
      </c>
      <c r="AF46" s="21">
        <f t="shared" si="10"/>
        <v>28</v>
      </c>
      <c r="AG46" s="21">
        <f t="shared" si="10"/>
        <v>28</v>
      </c>
      <c r="AH46" s="21">
        <f t="shared" si="10"/>
        <v>28</v>
      </c>
      <c r="AI46" s="21">
        <f t="shared" si="10"/>
        <v>35</v>
      </c>
      <c r="AJ46" s="21">
        <f t="shared" si="10"/>
        <v>35</v>
      </c>
      <c r="AK46" s="21">
        <f t="shared" si="10"/>
        <v>35</v>
      </c>
      <c r="AL46" s="21">
        <f t="shared" si="10"/>
        <v>35</v>
      </c>
      <c r="AM46" s="21">
        <f t="shared" si="10"/>
        <v>35</v>
      </c>
      <c r="AN46" s="21">
        <f t="shared" si="10"/>
        <v>35</v>
      </c>
      <c r="AO46" s="21">
        <f t="shared" si="10"/>
        <v>35</v>
      </c>
      <c r="AP46" s="21">
        <f t="shared" si="10"/>
        <v>42</v>
      </c>
      <c r="AQ46" s="21">
        <f t="shared" si="10"/>
        <v>42</v>
      </c>
      <c r="AR46" s="21">
        <f t="shared" si="10"/>
        <v>42</v>
      </c>
      <c r="AS46" s="21">
        <f t="shared" si="10"/>
        <v>42</v>
      </c>
      <c r="AT46" s="21">
        <f t="shared" si="10"/>
        <v>42</v>
      </c>
      <c r="AU46" s="21">
        <f t="shared" si="10"/>
        <v>42</v>
      </c>
      <c r="AV46" s="21">
        <f t="shared" si="10"/>
        <v>42</v>
      </c>
      <c r="AW46" s="21">
        <f t="shared" si="10"/>
        <v>49</v>
      </c>
      <c r="AX46" s="21">
        <f t="shared" si="10"/>
        <v>49</v>
      </c>
      <c r="AY46" s="21">
        <f t="shared" si="10"/>
        <v>49</v>
      </c>
      <c r="AZ46" s="21">
        <f t="shared" si="10"/>
        <v>49</v>
      </c>
      <c r="BA46" s="21">
        <f t="shared" si="10"/>
        <v>49</v>
      </c>
      <c r="BB46" s="21">
        <f t="shared" si="10"/>
        <v>49</v>
      </c>
      <c r="BC46" s="21">
        <f t="shared" si="10"/>
        <v>49</v>
      </c>
      <c r="BD46" s="21">
        <f t="shared" si="10"/>
        <v>56</v>
      </c>
      <c r="BE46" s="21">
        <f t="shared" si="10"/>
        <v>56</v>
      </c>
      <c r="BF46" s="21">
        <f t="shared" si="10"/>
        <v>56</v>
      </c>
      <c r="BG46" s="21">
        <f t="shared" si="10"/>
        <v>56</v>
      </c>
      <c r="BH46" s="21">
        <f t="shared" si="10"/>
        <v>56</v>
      </c>
      <c r="BI46" s="21">
        <f t="shared" si="10"/>
        <v>56</v>
      </c>
      <c r="BJ46" s="21">
        <f t="shared" si="10"/>
        <v>56</v>
      </c>
      <c r="BK46" s="21">
        <f t="shared" si="10"/>
        <v>63</v>
      </c>
      <c r="BL46" s="21">
        <f t="shared" si="10"/>
        <v>63</v>
      </c>
      <c r="BM46" s="21">
        <f t="shared" si="10"/>
        <v>63</v>
      </c>
      <c r="BN46" s="21">
        <f t="shared" si="10"/>
        <v>63</v>
      </c>
      <c r="BO46" s="21">
        <f t="shared" si="10"/>
        <v>63</v>
      </c>
      <c r="BP46" s="21">
        <f t="shared" si="10"/>
        <v>63</v>
      </c>
      <c r="BQ46" s="21">
        <f t="shared" si="10"/>
        <v>63</v>
      </c>
      <c r="BR46" s="21">
        <f t="shared" si="10"/>
        <v>70</v>
      </c>
      <c r="BS46" s="21">
        <f t="shared" si="10"/>
        <v>70</v>
      </c>
      <c r="BT46" s="21">
        <f t="shared" si="10"/>
        <v>70</v>
      </c>
      <c r="BU46" s="21">
        <f t="shared" si="10"/>
        <v>70</v>
      </c>
      <c r="BV46" s="21">
        <f t="shared" si="10"/>
        <v>70</v>
      </c>
      <c r="BW46" s="21">
        <f t="shared" si="10"/>
        <v>70</v>
      </c>
      <c r="BX46" s="21">
        <f t="shared" si="10"/>
        <v>70</v>
      </c>
      <c r="BY46" s="21">
        <f t="shared" si="10"/>
        <v>77</v>
      </c>
      <c r="BZ46" s="21">
        <f t="shared" si="10"/>
        <v>77</v>
      </c>
      <c r="CA46" s="21">
        <f t="shared" si="10"/>
        <v>77</v>
      </c>
      <c r="CB46" s="21">
        <f t="shared" si="10"/>
        <v>77</v>
      </c>
      <c r="CC46" s="21">
        <f t="shared" si="10"/>
        <v>77</v>
      </c>
      <c r="CD46" s="21">
        <f t="shared" si="10"/>
        <v>77</v>
      </c>
      <c r="CE46" s="21">
        <f t="shared" si="10"/>
        <v>77</v>
      </c>
      <c r="CF46" s="21">
        <f t="shared" si="10"/>
        <v>84</v>
      </c>
      <c r="CG46" s="21">
        <f t="shared" si="10"/>
        <v>84</v>
      </c>
      <c r="CH46" s="21">
        <f t="shared" si="10"/>
        <v>84</v>
      </c>
      <c r="CI46" s="21">
        <f t="shared" si="10"/>
        <v>84</v>
      </c>
      <c r="CJ46" s="21">
        <f t="shared" si="10"/>
        <v>84</v>
      </c>
      <c r="CK46" s="21">
        <f t="shared" si="10"/>
        <v>84</v>
      </c>
      <c r="CL46" s="21">
        <f t="shared" si="10"/>
        <v>84</v>
      </c>
      <c r="CM46" s="21">
        <f t="shared" si="10"/>
        <v>91</v>
      </c>
      <c r="CN46" s="21">
        <f t="shared" si="10"/>
        <v>91</v>
      </c>
      <c r="CO46" s="21">
        <f t="shared" si="10"/>
        <v>91</v>
      </c>
      <c r="CP46" s="21">
        <f t="shared" si="10"/>
        <v>91</v>
      </c>
      <c r="CQ46" s="21">
        <f t="shared" ref="CQ46:CS46" si="11">14+CQ34*$P$36*$P$39+CQ37*$P$39</f>
        <v>91</v>
      </c>
      <c r="CR46" s="21">
        <f t="shared" si="11"/>
        <v>91</v>
      </c>
      <c r="CS46" s="21">
        <f t="shared" si="11"/>
        <v>91</v>
      </c>
    </row>
  </sheetData>
  <mergeCells count="41">
    <mergeCell ref="CM3:CO3"/>
    <mergeCell ref="CP3:CS3"/>
    <mergeCell ref="BR2:BX2"/>
    <mergeCell ref="BR3:BT3"/>
    <mergeCell ref="BU3:BX3"/>
    <mergeCell ref="BY2:CE2"/>
    <mergeCell ref="CF2:CL2"/>
    <mergeCell ref="CM2:CS2"/>
    <mergeCell ref="BY3:CA3"/>
    <mergeCell ref="CB3:CE3"/>
    <mergeCell ref="CF3:CH3"/>
    <mergeCell ref="CI3:CL3"/>
    <mergeCell ref="BK2:BQ2"/>
    <mergeCell ref="BK3:BM3"/>
    <mergeCell ref="BN3:BQ3"/>
    <mergeCell ref="AI2:AO2"/>
    <mergeCell ref="AI3:AK3"/>
    <mergeCell ref="AL3:AO3"/>
    <mergeCell ref="AP2:AV2"/>
    <mergeCell ref="AP3:AR3"/>
    <mergeCell ref="AS3:AV3"/>
    <mergeCell ref="BD3:BF3"/>
    <mergeCell ref="AW2:BC2"/>
    <mergeCell ref="AW3:AY3"/>
    <mergeCell ref="AZ3:BC3"/>
    <mergeCell ref="BD2:BJ2"/>
    <mergeCell ref="BG3:BJ3"/>
    <mergeCell ref="Q3:T3"/>
    <mergeCell ref="N2:T2"/>
    <mergeCell ref="U2:AA2"/>
    <mergeCell ref="X3:AA3"/>
    <mergeCell ref="AB2:AH2"/>
    <mergeCell ref="AB3:AD3"/>
    <mergeCell ref="AE3:AH3"/>
    <mergeCell ref="N3:P3"/>
    <mergeCell ref="U3:W3"/>
    <mergeCell ref="B3:D3"/>
    <mergeCell ref="E3:G3"/>
    <mergeCell ref="H3:J3"/>
    <mergeCell ref="K3:M3"/>
    <mergeCell ref="B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105"/>
  <sheetViews>
    <sheetView tabSelected="1" workbookViewId="0">
      <selection activeCell="A5" sqref="A5"/>
    </sheetView>
  </sheetViews>
  <sheetFormatPr defaultRowHeight="15" x14ac:dyDescent="0.25"/>
  <cols>
    <col min="1" max="1" width="6.5703125" style="56" bestFit="1" customWidth="1"/>
    <col min="2" max="2" width="17.85546875" style="56" bestFit="1" customWidth="1"/>
    <col min="3" max="3" width="9" style="56" customWidth="1"/>
    <col min="4" max="4" width="9.140625" style="56"/>
    <col min="5" max="6" width="9.5703125" style="56" bestFit="1" customWidth="1"/>
    <col min="7" max="7" width="8.85546875" style="56" customWidth="1"/>
    <col min="8" max="8" width="9.140625" style="56"/>
    <col min="9" max="9" width="9.5703125" style="56" customWidth="1"/>
    <col min="10" max="10" width="9.5703125" style="56" bestFit="1" customWidth="1"/>
    <col min="11" max="11" width="9.140625" style="56"/>
    <col min="12" max="12" width="9.5703125" style="56" bestFit="1" customWidth="1"/>
    <col min="13" max="13" width="9.5703125" style="55" bestFit="1" customWidth="1"/>
    <col min="14" max="14" width="12" style="55" bestFit="1" customWidth="1"/>
    <col min="15" max="15" width="11" style="55" bestFit="1" customWidth="1"/>
    <col min="16" max="17" width="9.5703125" style="55" bestFit="1" customWidth="1"/>
    <col min="18" max="18" width="9.140625" style="55"/>
    <col min="19" max="20" width="9.5703125" style="55" bestFit="1" customWidth="1"/>
    <col min="21" max="21" width="16.85546875" style="55" bestFit="1" customWidth="1"/>
    <col min="22" max="22" width="9.140625" style="55"/>
    <col min="23" max="24" width="9.5703125" style="55" bestFit="1" customWidth="1"/>
    <col min="25" max="26" width="9.140625" style="54"/>
    <col min="27" max="16384" width="9.140625" style="71"/>
  </cols>
  <sheetData>
    <row r="1" spans="1:36" ht="15.75" thickBot="1" x14ac:dyDescent="0.3">
      <c r="A1" s="114" t="s">
        <v>4</v>
      </c>
      <c r="B1" s="115"/>
      <c r="C1" s="116"/>
      <c r="D1" s="108" t="s">
        <v>19</v>
      </c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08" t="s">
        <v>20</v>
      </c>
      <c r="P1" s="109"/>
      <c r="Q1" s="109"/>
      <c r="R1" s="109"/>
      <c r="S1" s="109"/>
      <c r="T1" s="109"/>
      <c r="U1" s="109"/>
      <c r="V1" s="109"/>
      <c r="W1" s="109"/>
      <c r="X1" s="109"/>
      <c r="Y1" s="110"/>
      <c r="Z1" s="108" t="s">
        <v>21</v>
      </c>
      <c r="AA1" s="109"/>
      <c r="AB1" s="109"/>
      <c r="AC1" s="109"/>
      <c r="AD1" s="109"/>
      <c r="AE1" s="109"/>
      <c r="AF1" s="109"/>
      <c r="AG1" s="109"/>
      <c r="AH1" s="109"/>
      <c r="AI1" s="109"/>
      <c r="AJ1" s="110"/>
    </row>
    <row r="2" spans="1:36" x14ac:dyDescent="0.25">
      <c r="A2" s="117" t="s">
        <v>16</v>
      </c>
      <c r="B2" s="118"/>
      <c r="C2" s="119"/>
      <c r="D2" s="111" t="s">
        <v>17</v>
      </c>
      <c r="E2" s="112"/>
      <c r="F2" s="112"/>
      <c r="G2" s="112"/>
      <c r="H2" s="112" t="s">
        <v>18</v>
      </c>
      <c r="I2" s="112"/>
      <c r="J2" s="112"/>
      <c r="K2" s="112"/>
      <c r="L2" s="112"/>
      <c r="M2" s="112"/>
      <c r="N2" s="113"/>
      <c r="O2" s="111" t="s">
        <v>17</v>
      </c>
      <c r="P2" s="112"/>
      <c r="Q2" s="112"/>
      <c r="R2" s="112"/>
      <c r="S2" s="112" t="s">
        <v>18</v>
      </c>
      <c r="T2" s="112"/>
      <c r="U2" s="112"/>
      <c r="V2" s="112"/>
      <c r="W2" s="112"/>
      <c r="X2" s="112"/>
      <c r="Y2" s="113"/>
      <c r="Z2" s="111" t="s">
        <v>17</v>
      </c>
      <c r="AA2" s="112"/>
      <c r="AB2" s="112"/>
      <c r="AC2" s="112"/>
      <c r="AD2" s="112" t="s">
        <v>18</v>
      </c>
      <c r="AE2" s="112"/>
      <c r="AF2" s="112"/>
      <c r="AG2" s="112"/>
      <c r="AH2" s="112"/>
      <c r="AI2" s="112"/>
      <c r="AJ2" s="113"/>
    </row>
    <row r="3" spans="1:36" ht="30.75" thickBot="1" x14ac:dyDescent="0.3">
      <c r="A3" s="64" t="s">
        <v>0</v>
      </c>
      <c r="B3" s="60" t="s">
        <v>10</v>
      </c>
      <c r="C3" s="63" t="s">
        <v>5</v>
      </c>
      <c r="D3" s="69" t="s">
        <v>70</v>
      </c>
      <c r="E3" s="62" t="s">
        <v>53</v>
      </c>
      <c r="F3" s="81" t="s">
        <v>51</v>
      </c>
      <c r="G3" s="61" t="s">
        <v>71</v>
      </c>
      <c r="H3" s="66" t="s">
        <v>62</v>
      </c>
      <c r="I3" s="66" t="s">
        <v>63</v>
      </c>
      <c r="J3" s="86" t="s">
        <v>64</v>
      </c>
      <c r="K3" s="62" t="s">
        <v>52</v>
      </c>
      <c r="L3" s="62" t="s">
        <v>53</v>
      </c>
      <c r="M3" s="86" t="s">
        <v>51</v>
      </c>
      <c r="N3" s="70" t="s">
        <v>71</v>
      </c>
      <c r="O3" s="69" t="s">
        <v>70</v>
      </c>
      <c r="P3" s="77" t="s">
        <v>53</v>
      </c>
      <c r="Q3" s="81" t="s">
        <v>51</v>
      </c>
      <c r="R3" s="61" t="s">
        <v>71</v>
      </c>
      <c r="S3" s="66" t="s">
        <v>62</v>
      </c>
      <c r="T3" s="66" t="s">
        <v>63</v>
      </c>
      <c r="U3" s="86" t="s">
        <v>64</v>
      </c>
      <c r="V3" s="77" t="s">
        <v>52</v>
      </c>
      <c r="W3" s="77" t="s">
        <v>53</v>
      </c>
      <c r="X3" s="86" t="s">
        <v>51</v>
      </c>
      <c r="Y3" s="70" t="s">
        <v>71</v>
      </c>
      <c r="Z3" s="69" t="s">
        <v>70</v>
      </c>
      <c r="AA3" s="77" t="s">
        <v>53</v>
      </c>
      <c r="AB3" s="81" t="s">
        <v>51</v>
      </c>
      <c r="AC3" s="61" t="s">
        <v>71</v>
      </c>
      <c r="AD3" s="66" t="s">
        <v>62</v>
      </c>
      <c r="AE3" s="66" t="s">
        <v>63</v>
      </c>
      <c r="AF3" s="86" t="s">
        <v>64</v>
      </c>
      <c r="AG3" s="77" t="s">
        <v>52</v>
      </c>
      <c r="AH3" s="77" t="s">
        <v>53</v>
      </c>
      <c r="AI3" s="86" t="s">
        <v>51</v>
      </c>
      <c r="AJ3" s="70" t="s">
        <v>71</v>
      </c>
    </row>
    <row r="4" spans="1:36" x14ac:dyDescent="0.25">
      <c r="A4" s="73">
        <v>1</v>
      </c>
      <c r="B4" s="74">
        <v>15</v>
      </c>
      <c r="C4" s="79" t="s">
        <v>6</v>
      </c>
      <c r="D4" s="73">
        <v>0.23095282103801865</v>
      </c>
      <c r="E4" s="74">
        <v>0.21069280968226364</v>
      </c>
      <c r="F4" s="82">
        <v>0.22082281536014114</v>
      </c>
      <c r="G4" s="84">
        <v>0.22082281536014114</v>
      </c>
      <c r="H4" s="92" t="s">
        <v>54</v>
      </c>
      <c r="I4" s="92" t="s">
        <v>58</v>
      </c>
      <c r="J4" s="93" t="s">
        <v>61</v>
      </c>
      <c r="K4" s="74">
        <v>0.32898227740634634</v>
      </c>
      <c r="L4" s="74">
        <v>0.44605324614665748</v>
      </c>
      <c r="M4" s="82">
        <v>0.38751776177650188</v>
      </c>
      <c r="N4" s="75">
        <f>AVERAGE(K4:M4)</f>
        <v>0.38751776177650193</v>
      </c>
      <c r="O4" s="73">
        <v>0.23095282103801865</v>
      </c>
      <c r="P4" s="74">
        <v>0.21069280968226364</v>
      </c>
      <c r="Q4" s="82">
        <v>0.22082281536014114</v>
      </c>
      <c r="R4" s="84">
        <v>0.22082281536014114</v>
      </c>
      <c r="S4" s="92" t="s">
        <v>54</v>
      </c>
      <c r="T4" s="92" t="s">
        <v>58</v>
      </c>
      <c r="U4" s="93" t="s">
        <v>61</v>
      </c>
      <c r="V4" s="74">
        <v>0.32898227740634634</v>
      </c>
      <c r="W4" s="74">
        <v>0.44605324614665748</v>
      </c>
      <c r="X4" s="82">
        <v>0.38751776177650188</v>
      </c>
      <c r="Y4" s="75">
        <f>AVERAGE(V4:X4)</f>
        <v>0.38751776177650193</v>
      </c>
      <c r="Z4" s="73">
        <v>0.23095282103801865</v>
      </c>
      <c r="AA4" s="74">
        <v>0.21069280968226364</v>
      </c>
      <c r="AB4" s="82">
        <v>0.22082281536014114</v>
      </c>
      <c r="AC4" s="84">
        <v>0.22082281536014114</v>
      </c>
      <c r="AD4" s="92" t="s">
        <v>54</v>
      </c>
      <c r="AE4" s="92" t="s">
        <v>58</v>
      </c>
      <c r="AF4" s="93" t="s">
        <v>61</v>
      </c>
      <c r="AG4" s="74">
        <v>0.32898227740634634</v>
      </c>
      <c r="AH4" s="74">
        <v>0.44605324614665748</v>
      </c>
      <c r="AI4" s="82">
        <v>0.38751776177650188</v>
      </c>
      <c r="AJ4" s="75">
        <f>AVERAGE(AG4:AI4)</f>
        <v>0.38751776177650193</v>
      </c>
    </row>
    <row r="5" spans="1:36" x14ac:dyDescent="0.25">
      <c r="A5" s="94"/>
      <c r="C5" s="68"/>
      <c r="D5" s="67"/>
      <c r="F5" s="83"/>
      <c r="G5" s="85"/>
      <c r="H5" s="57" t="s">
        <v>55</v>
      </c>
      <c r="I5" s="57" t="s">
        <v>59</v>
      </c>
      <c r="J5" s="58" t="s">
        <v>65</v>
      </c>
      <c r="K5" s="56">
        <v>0.19604416390813587</v>
      </c>
      <c r="L5" s="56">
        <v>0.21030154005435525</v>
      </c>
      <c r="M5" s="80">
        <v>0.20317285198124557</v>
      </c>
      <c r="N5" s="76">
        <f t="shared" ref="N5:N10" si="0">AVERAGE(K5:M5)</f>
        <v>0.20317285198124557</v>
      </c>
      <c r="O5" s="67"/>
      <c r="P5" s="72"/>
      <c r="Q5" s="83"/>
      <c r="R5" s="85"/>
      <c r="S5" s="57" t="s">
        <v>55</v>
      </c>
      <c r="T5" s="57" t="s">
        <v>59</v>
      </c>
      <c r="U5" s="58" t="s">
        <v>65</v>
      </c>
      <c r="V5" s="72">
        <v>0.19604416390813587</v>
      </c>
      <c r="W5" s="72">
        <v>0.21030154005435525</v>
      </c>
      <c r="X5" s="80">
        <v>0.20317285198124557</v>
      </c>
      <c r="Y5" s="76">
        <f t="shared" ref="Y5:Y8" si="1">AVERAGE(V5:X5)</f>
        <v>0.20317285198124557</v>
      </c>
      <c r="Z5" s="67"/>
      <c r="AA5" s="72"/>
      <c r="AB5" s="83"/>
      <c r="AC5" s="85"/>
      <c r="AD5" s="57" t="s">
        <v>55</v>
      </c>
      <c r="AE5" s="57" t="s">
        <v>59</v>
      </c>
      <c r="AF5" s="58" t="s">
        <v>65</v>
      </c>
      <c r="AG5" s="72">
        <v>0.19604416390813587</v>
      </c>
      <c r="AH5" s="72">
        <v>0.21030154005435525</v>
      </c>
      <c r="AI5" s="80">
        <v>0.20317285198124557</v>
      </c>
      <c r="AJ5" s="76">
        <f t="shared" ref="AJ5:AJ8" si="2">AVERAGE(AG5:AI5)</f>
        <v>0.20317285198124557</v>
      </c>
    </row>
    <row r="6" spans="1:36" x14ac:dyDescent="0.25">
      <c r="A6" s="94" t="s">
        <v>74</v>
      </c>
      <c r="C6" s="68"/>
      <c r="D6" s="67"/>
      <c r="F6" s="83"/>
      <c r="G6" s="85"/>
      <c r="H6" s="57" t="s">
        <v>56</v>
      </c>
      <c r="I6" s="57" t="s">
        <v>60</v>
      </c>
      <c r="J6" s="58" t="s">
        <v>66</v>
      </c>
      <c r="K6" s="56">
        <v>0.26524116542887421</v>
      </c>
      <c r="L6" s="56">
        <v>0.18999350876316953</v>
      </c>
      <c r="M6" s="80">
        <v>0.22761733709602189</v>
      </c>
      <c r="N6" s="76">
        <f t="shared" si="0"/>
        <v>0.22761733709602186</v>
      </c>
      <c r="O6" s="67"/>
      <c r="P6" s="72"/>
      <c r="Q6" s="83"/>
      <c r="R6" s="85"/>
      <c r="S6" s="57" t="s">
        <v>56</v>
      </c>
      <c r="T6" s="57" t="s">
        <v>60</v>
      </c>
      <c r="U6" s="58" t="s">
        <v>66</v>
      </c>
      <c r="V6" s="72">
        <v>0.26524116542887421</v>
      </c>
      <c r="W6" s="72">
        <v>0.18999350876316953</v>
      </c>
      <c r="X6" s="80">
        <v>0.22761733709602189</v>
      </c>
      <c r="Y6" s="76">
        <f t="shared" si="1"/>
        <v>0.22761733709602186</v>
      </c>
      <c r="Z6" s="67"/>
      <c r="AA6" s="72"/>
      <c r="AB6" s="83"/>
      <c r="AC6" s="85"/>
      <c r="AD6" s="57" t="s">
        <v>56</v>
      </c>
      <c r="AE6" s="57" t="s">
        <v>60</v>
      </c>
      <c r="AF6" s="58" t="s">
        <v>66</v>
      </c>
      <c r="AG6" s="72">
        <v>0.26524116542887421</v>
      </c>
      <c r="AH6" s="72">
        <v>0.18999350876316953</v>
      </c>
      <c r="AI6" s="80">
        <v>0.22761733709602189</v>
      </c>
      <c r="AJ6" s="76">
        <f t="shared" si="2"/>
        <v>0.22761733709602186</v>
      </c>
    </row>
    <row r="7" spans="1:36" x14ac:dyDescent="0.25">
      <c r="A7" s="94" t="s">
        <v>75</v>
      </c>
      <c r="C7" s="68"/>
      <c r="D7" s="67"/>
      <c r="F7" s="83"/>
      <c r="G7" s="85"/>
      <c r="H7" s="57" t="s">
        <v>57</v>
      </c>
      <c r="I7" s="57"/>
      <c r="J7" s="58" t="s">
        <v>67</v>
      </c>
      <c r="K7" s="56">
        <v>0.20579174368453482</v>
      </c>
      <c r="M7" s="80">
        <v>0.20452510309819927</v>
      </c>
      <c r="N7" s="76">
        <f t="shared" si="0"/>
        <v>0.20515842339136703</v>
      </c>
      <c r="O7" s="67"/>
      <c r="P7" s="72"/>
      <c r="Q7" s="83"/>
      <c r="R7" s="85"/>
      <c r="S7" s="57" t="s">
        <v>57</v>
      </c>
      <c r="T7" s="57"/>
      <c r="U7" s="58" t="s">
        <v>67</v>
      </c>
      <c r="V7" s="72">
        <v>0.20579174368453482</v>
      </c>
      <c r="W7" s="72"/>
      <c r="X7" s="80">
        <v>0.20452510309819927</v>
      </c>
      <c r="Y7" s="76">
        <f t="shared" si="1"/>
        <v>0.20515842339136703</v>
      </c>
      <c r="Z7" s="67"/>
      <c r="AA7" s="72"/>
      <c r="AB7" s="83"/>
      <c r="AC7" s="85"/>
      <c r="AD7" s="57" t="s">
        <v>57</v>
      </c>
      <c r="AE7" s="57"/>
      <c r="AF7" s="58" t="s">
        <v>67</v>
      </c>
      <c r="AG7" s="72">
        <v>0.20579174368453482</v>
      </c>
      <c r="AH7" s="72"/>
      <c r="AI7" s="80">
        <v>0.20452510309819927</v>
      </c>
      <c r="AJ7" s="76">
        <f t="shared" si="2"/>
        <v>0.20515842339136703</v>
      </c>
    </row>
    <row r="8" spans="1:36" x14ac:dyDescent="0.25">
      <c r="A8" s="94" t="s">
        <v>76</v>
      </c>
      <c r="C8" s="68"/>
      <c r="D8" s="67"/>
      <c r="F8" s="83"/>
      <c r="G8" s="85"/>
      <c r="H8" s="57"/>
      <c r="I8" s="57"/>
      <c r="J8" s="58" t="s">
        <v>68</v>
      </c>
      <c r="M8" s="80">
        <v>0.20325846251186372</v>
      </c>
      <c r="N8" s="76">
        <f t="shared" si="0"/>
        <v>0.20325846251186372</v>
      </c>
      <c r="O8" s="67"/>
      <c r="P8" s="72"/>
      <c r="Q8" s="83"/>
      <c r="R8" s="85"/>
      <c r="S8" s="57"/>
      <c r="T8" s="57"/>
      <c r="U8" s="58" t="s">
        <v>68</v>
      </c>
      <c r="V8" s="72"/>
      <c r="W8" s="72"/>
      <c r="X8" s="80">
        <v>0.20325846251186372</v>
      </c>
      <c r="Y8" s="76">
        <f t="shared" si="1"/>
        <v>0.20325846251186372</v>
      </c>
      <c r="Z8" s="67"/>
      <c r="AA8" s="72"/>
      <c r="AB8" s="83"/>
      <c r="AC8" s="85"/>
      <c r="AD8" s="57"/>
      <c r="AE8" s="57"/>
      <c r="AF8" s="58" t="s">
        <v>68</v>
      </c>
      <c r="AG8" s="72"/>
      <c r="AH8" s="72"/>
      <c r="AI8" s="80">
        <v>0.20325846251186372</v>
      </c>
      <c r="AJ8" s="76">
        <f t="shared" si="2"/>
        <v>0.20325846251186372</v>
      </c>
    </row>
    <row r="9" spans="1:36" x14ac:dyDescent="0.25">
      <c r="A9" s="94" t="s">
        <v>77</v>
      </c>
      <c r="C9" s="68"/>
      <c r="D9" s="67"/>
      <c r="F9" s="83"/>
      <c r="G9" s="85"/>
      <c r="H9" s="88"/>
      <c r="I9" s="106" t="s">
        <v>72</v>
      </c>
      <c r="J9" s="107"/>
      <c r="K9" s="89">
        <v>0.21177176405848894</v>
      </c>
      <c r="L9" s="89">
        <v>0.22235902434051494</v>
      </c>
      <c r="M9" s="90">
        <v>0.20118450377646283</v>
      </c>
      <c r="N9" s="91">
        <f>AVERAGE(K9:M9)</f>
        <v>0.21177176405848888</v>
      </c>
      <c r="O9" s="67"/>
      <c r="P9" s="72"/>
      <c r="Q9" s="83"/>
      <c r="R9" s="85"/>
      <c r="S9" s="88"/>
      <c r="T9" s="106" t="s">
        <v>72</v>
      </c>
      <c r="U9" s="107"/>
      <c r="V9" s="89">
        <v>0.21177176405848894</v>
      </c>
      <c r="W9" s="89">
        <v>0.22235902434051494</v>
      </c>
      <c r="X9" s="90">
        <v>0.20118450377646283</v>
      </c>
      <c r="Y9" s="91">
        <f>AVERAGE(V9:X9)</f>
        <v>0.21177176405848888</v>
      </c>
      <c r="Z9" s="67"/>
      <c r="AA9" s="72"/>
      <c r="AB9" s="83"/>
      <c r="AC9" s="85"/>
      <c r="AD9" s="88"/>
      <c r="AE9" s="106" t="s">
        <v>72</v>
      </c>
      <c r="AF9" s="107"/>
      <c r="AG9" s="89">
        <v>0.21177176405848894</v>
      </c>
      <c r="AH9" s="89">
        <v>0.22235902434051494</v>
      </c>
      <c r="AI9" s="90">
        <v>0.20118450377646283</v>
      </c>
      <c r="AJ9" s="91">
        <f>AVERAGE(AG9:AI9)</f>
        <v>0.21177176405848888</v>
      </c>
    </row>
    <row r="10" spans="1:36" ht="15.75" thickBot="1" x14ac:dyDescent="0.3">
      <c r="A10" s="94" t="s">
        <v>78</v>
      </c>
      <c r="B10" s="62"/>
      <c r="C10" s="70"/>
      <c r="D10" s="69"/>
      <c r="E10" s="62"/>
      <c r="F10" s="81"/>
      <c r="G10" s="61"/>
      <c r="H10" s="62"/>
      <c r="I10" s="104" t="s">
        <v>73</v>
      </c>
      <c r="J10" s="105"/>
      <c r="K10" s="62">
        <v>0.25570826348799214</v>
      </c>
      <c r="L10" s="62">
        <v>0.24901483760697279</v>
      </c>
      <c r="M10" s="87">
        <v>0.26240168936901148</v>
      </c>
      <c r="N10" s="78">
        <f t="shared" si="0"/>
        <v>0.25570826348799214</v>
      </c>
      <c r="O10" s="69"/>
      <c r="P10" s="77"/>
      <c r="Q10" s="81"/>
      <c r="R10" s="61"/>
      <c r="S10" s="77"/>
      <c r="T10" s="104" t="s">
        <v>73</v>
      </c>
      <c r="U10" s="105"/>
      <c r="V10" s="77">
        <v>0.25570826348799214</v>
      </c>
      <c r="W10" s="77">
        <v>0.24901483760697279</v>
      </c>
      <c r="X10" s="87">
        <v>0.26240168936901148</v>
      </c>
      <c r="Y10" s="78">
        <f t="shared" ref="Y10" si="3">AVERAGE(V10:X10)</f>
        <v>0.25570826348799214</v>
      </c>
      <c r="Z10" s="69"/>
      <c r="AA10" s="77"/>
      <c r="AB10" s="81"/>
      <c r="AC10" s="61"/>
      <c r="AD10" s="77"/>
      <c r="AE10" s="104" t="s">
        <v>73</v>
      </c>
      <c r="AF10" s="105"/>
      <c r="AG10" s="77">
        <v>0.25570826348799214</v>
      </c>
      <c r="AH10" s="77">
        <v>0.24901483760697279</v>
      </c>
      <c r="AI10" s="87">
        <v>0.26240168936901148</v>
      </c>
      <c r="AJ10" s="78">
        <f t="shared" ref="AJ10" si="4">AVERAGE(AG10:AI10)</f>
        <v>0.25570826348799214</v>
      </c>
    </row>
    <row r="11" spans="1:36" x14ac:dyDescent="0.25">
      <c r="A11" s="73">
        <v>2</v>
      </c>
      <c r="B11" s="74" t="s">
        <v>69</v>
      </c>
      <c r="C11" s="79" t="s">
        <v>6</v>
      </c>
      <c r="D11" s="73">
        <v>0.23095282103801865</v>
      </c>
      <c r="E11" s="74">
        <v>0.21069280968226364</v>
      </c>
      <c r="F11" s="82">
        <v>0.22082281536014114</v>
      </c>
      <c r="G11" s="84">
        <v>0.22082281536014114</v>
      </c>
      <c r="H11" s="92" t="s">
        <v>54</v>
      </c>
      <c r="I11" s="92" t="s">
        <v>58</v>
      </c>
      <c r="J11" s="93" t="s">
        <v>61</v>
      </c>
      <c r="K11" s="74">
        <v>0.32898227740634634</v>
      </c>
      <c r="L11" s="74">
        <v>0.44605324614665748</v>
      </c>
      <c r="M11" s="82">
        <v>0.38751776177650188</v>
      </c>
      <c r="N11" s="75">
        <f>AVERAGE(K11:M11)</f>
        <v>0.38751776177650193</v>
      </c>
      <c r="O11" s="73">
        <v>0.23095282103801865</v>
      </c>
      <c r="P11" s="74">
        <v>0.21069280968226364</v>
      </c>
      <c r="Q11" s="82">
        <v>0.22082281536014114</v>
      </c>
      <c r="R11" s="84">
        <v>0.22082281536014114</v>
      </c>
      <c r="S11" s="92" t="s">
        <v>54</v>
      </c>
      <c r="T11" s="92" t="s">
        <v>58</v>
      </c>
      <c r="U11" s="93" t="s">
        <v>61</v>
      </c>
      <c r="V11" s="74">
        <v>0.32898227740634634</v>
      </c>
      <c r="W11" s="74">
        <v>0.44605324614665748</v>
      </c>
      <c r="X11" s="82">
        <v>0.38751776177650188</v>
      </c>
      <c r="Y11" s="75">
        <f>AVERAGE(V11:X11)</f>
        <v>0.38751776177650193</v>
      </c>
      <c r="Z11" s="73">
        <v>0.23095282103801865</v>
      </c>
      <c r="AA11" s="74">
        <v>0.21069280968226364</v>
      </c>
      <c r="AB11" s="82">
        <v>0.22082281536014114</v>
      </c>
      <c r="AC11" s="84">
        <v>0.22082281536014114</v>
      </c>
      <c r="AD11" s="92" t="s">
        <v>54</v>
      </c>
      <c r="AE11" s="92" t="s">
        <v>58</v>
      </c>
      <c r="AF11" s="93" t="s">
        <v>61</v>
      </c>
      <c r="AG11" s="74">
        <v>0.32898227740634634</v>
      </c>
      <c r="AH11" s="74">
        <v>0.44605324614665748</v>
      </c>
      <c r="AI11" s="82">
        <v>0.38751776177650188</v>
      </c>
      <c r="AJ11" s="75">
        <f>AVERAGE(AG11:AI11)</f>
        <v>0.38751776177650193</v>
      </c>
    </row>
    <row r="12" spans="1:36" x14ac:dyDescent="0.25">
      <c r="A12" s="67"/>
      <c r="C12" s="68"/>
      <c r="D12" s="67"/>
      <c r="F12" s="83"/>
      <c r="G12" s="85"/>
      <c r="H12" s="57" t="s">
        <v>55</v>
      </c>
      <c r="I12" s="57" t="s">
        <v>59</v>
      </c>
      <c r="J12" s="58" t="s">
        <v>65</v>
      </c>
      <c r="K12" s="56">
        <v>0.19604416390813587</v>
      </c>
      <c r="L12" s="56">
        <v>0.21030154005435525</v>
      </c>
      <c r="M12" s="80">
        <v>0.20317285198124557</v>
      </c>
      <c r="N12" s="76">
        <f t="shared" ref="N12:N15" si="5">AVERAGE(K12:M12)</f>
        <v>0.20317285198124557</v>
      </c>
      <c r="O12" s="67"/>
      <c r="P12" s="72"/>
      <c r="Q12" s="83"/>
      <c r="R12" s="85"/>
      <c r="S12" s="57" t="s">
        <v>55</v>
      </c>
      <c r="T12" s="57" t="s">
        <v>59</v>
      </c>
      <c r="U12" s="58" t="s">
        <v>65</v>
      </c>
      <c r="V12" s="72">
        <v>0.19604416390813587</v>
      </c>
      <c r="W12" s="72">
        <v>0.21030154005435525</v>
      </c>
      <c r="X12" s="80">
        <v>0.20317285198124557</v>
      </c>
      <c r="Y12" s="76">
        <f t="shared" ref="Y12:Y15" si="6">AVERAGE(V12:X12)</f>
        <v>0.20317285198124557</v>
      </c>
      <c r="Z12" s="67"/>
      <c r="AA12" s="72"/>
      <c r="AB12" s="83"/>
      <c r="AC12" s="85"/>
      <c r="AD12" s="57" t="s">
        <v>55</v>
      </c>
      <c r="AE12" s="57" t="s">
        <v>59</v>
      </c>
      <c r="AF12" s="58" t="s">
        <v>65</v>
      </c>
      <c r="AG12" s="72">
        <v>0.19604416390813587</v>
      </c>
      <c r="AH12" s="72">
        <v>0.21030154005435525</v>
      </c>
      <c r="AI12" s="80">
        <v>0.20317285198124557</v>
      </c>
      <c r="AJ12" s="76">
        <f t="shared" ref="AJ12:AJ15" si="7">AVERAGE(AG12:AI12)</f>
        <v>0.20317285198124557</v>
      </c>
    </row>
    <row r="13" spans="1:36" x14ac:dyDescent="0.25">
      <c r="A13" s="67"/>
      <c r="C13" s="68"/>
      <c r="D13" s="67"/>
      <c r="F13" s="83"/>
      <c r="G13" s="85"/>
      <c r="H13" s="57" t="s">
        <v>56</v>
      </c>
      <c r="I13" s="57" t="s">
        <v>60</v>
      </c>
      <c r="J13" s="58" t="s">
        <v>66</v>
      </c>
      <c r="K13" s="56">
        <v>0.26524116542887421</v>
      </c>
      <c r="L13" s="56">
        <v>0.18999350876316953</v>
      </c>
      <c r="M13" s="80">
        <v>0.22761733709602189</v>
      </c>
      <c r="N13" s="76">
        <f t="shared" si="5"/>
        <v>0.22761733709602186</v>
      </c>
      <c r="O13" s="67"/>
      <c r="P13" s="72"/>
      <c r="Q13" s="83"/>
      <c r="R13" s="85"/>
      <c r="S13" s="57" t="s">
        <v>56</v>
      </c>
      <c r="T13" s="57" t="s">
        <v>60</v>
      </c>
      <c r="U13" s="58" t="s">
        <v>66</v>
      </c>
      <c r="V13" s="72">
        <v>0.26524116542887421</v>
      </c>
      <c r="W13" s="72">
        <v>0.18999350876316953</v>
      </c>
      <c r="X13" s="80">
        <v>0.22761733709602189</v>
      </c>
      <c r="Y13" s="76">
        <f t="shared" si="6"/>
        <v>0.22761733709602186</v>
      </c>
      <c r="Z13" s="67"/>
      <c r="AA13" s="72"/>
      <c r="AB13" s="83"/>
      <c r="AC13" s="85"/>
      <c r="AD13" s="57" t="s">
        <v>56</v>
      </c>
      <c r="AE13" s="57" t="s">
        <v>60</v>
      </c>
      <c r="AF13" s="58" t="s">
        <v>66</v>
      </c>
      <c r="AG13" s="72">
        <v>0.26524116542887421</v>
      </c>
      <c r="AH13" s="72">
        <v>0.18999350876316953</v>
      </c>
      <c r="AI13" s="80">
        <v>0.22761733709602189</v>
      </c>
      <c r="AJ13" s="76">
        <f t="shared" si="7"/>
        <v>0.22761733709602186</v>
      </c>
    </row>
    <row r="14" spans="1:36" x14ac:dyDescent="0.25">
      <c r="A14" s="67"/>
      <c r="C14" s="68"/>
      <c r="D14" s="67"/>
      <c r="F14" s="83"/>
      <c r="G14" s="85"/>
      <c r="H14" s="57" t="s">
        <v>57</v>
      </c>
      <c r="I14" s="57"/>
      <c r="J14" s="58" t="s">
        <v>67</v>
      </c>
      <c r="K14" s="56">
        <v>0.20579174368453482</v>
      </c>
      <c r="M14" s="80">
        <v>0.20452510309819927</v>
      </c>
      <c r="N14" s="76">
        <f t="shared" si="5"/>
        <v>0.20515842339136703</v>
      </c>
      <c r="O14" s="67"/>
      <c r="P14" s="72"/>
      <c r="Q14" s="83"/>
      <c r="R14" s="85"/>
      <c r="S14" s="57" t="s">
        <v>57</v>
      </c>
      <c r="T14" s="57"/>
      <c r="U14" s="58" t="s">
        <v>67</v>
      </c>
      <c r="V14" s="72">
        <v>0.20579174368453482</v>
      </c>
      <c r="W14" s="72"/>
      <c r="X14" s="80">
        <v>0.20452510309819927</v>
      </c>
      <c r="Y14" s="76">
        <f t="shared" si="6"/>
        <v>0.20515842339136703</v>
      </c>
      <c r="Z14" s="67"/>
      <c r="AA14" s="72"/>
      <c r="AB14" s="83"/>
      <c r="AC14" s="85"/>
      <c r="AD14" s="57" t="s">
        <v>57</v>
      </c>
      <c r="AE14" s="57"/>
      <c r="AF14" s="58" t="s">
        <v>67</v>
      </c>
      <c r="AG14" s="72">
        <v>0.20579174368453482</v>
      </c>
      <c r="AH14" s="72"/>
      <c r="AI14" s="80">
        <v>0.20452510309819927</v>
      </c>
      <c r="AJ14" s="76">
        <f t="shared" si="7"/>
        <v>0.20515842339136703</v>
      </c>
    </row>
    <row r="15" spans="1:36" x14ac:dyDescent="0.25">
      <c r="A15" s="67"/>
      <c r="C15" s="68"/>
      <c r="D15" s="67"/>
      <c r="F15" s="83"/>
      <c r="G15" s="85"/>
      <c r="H15" s="57"/>
      <c r="I15" s="57"/>
      <c r="J15" s="58" t="s">
        <v>68</v>
      </c>
      <c r="M15" s="80">
        <v>0.20325846251186372</v>
      </c>
      <c r="N15" s="76">
        <f t="shared" si="5"/>
        <v>0.20325846251186372</v>
      </c>
      <c r="O15" s="67"/>
      <c r="P15" s="72"/>
      <c r="Q15" s="83"/>
      <c r="R15" s="85"/>
      <c r="S15" s="57"/>
      <c r="T15" s="57"/>
      <c r="U15" s="58" t="s">
        <v>68</v>
      </c>
      <c r="V15" s="72"/>
      <c r="W15" s="72"/>
      <c r="X15" s="80">
        <v>0.20325846251186372</v>
      </c>
      <c r="Y15" s="76">
        <f t="shared" si="6"/>
        <v>0.20325846251186372</v>
      </c>
      <c r="Z15" s="67"/>
      <c r="AA15" s="72"/>
      <c r="AB15" s="83"/>
      <c r="AC15" s="85"/>
      <c r="AD15" s="57"/>
      <c r="AE15" s="57"/>
      <c r="AF15" s="58" t="s">
        <v>68</v>
      </c>
      <c r="AG15" s="72"/>
      <c r="AH15" s="72"/>
      <c r="AI15" s="80">
        <v>0.20325846251186372</v>
      </c>
      <c r="AJ15" s="76">
        <f t="shared" si="7"/>
        <v>0.20325846251186372</v>
      </c>
    </row>
    <row r="16" spans="1:36" x14ac:dyDescent="0.25">
      <c r="A16" s="67"/>
      <c r="C16" s="68"/>
      <c r="D16" s="67"/>
      <c r="F16" s="83"/>
      <c r="G16" s="85"/>
      <c r="H16" s="88"/>
      <c r="I16" s="106" t="s">
        <v>72</v>
      </c>
      <c r="J16" s="107"/>
      <c r="K16" s="89">
        <v>0.21177176405848894</v>
      </c>
      <c r="L16" s="89">
        <v>0.22235902434051494</v>
      </c>
      <c r="M16" s="90">
        <v>0.20118450377646283</v>
      </c>
      <c r="N16" s="91">
        <f>AVERAGE(K16:M16)</f>
        <v>0.21177176405848888</v>
      </c>
      <c r="O16" s="67"/>
      <c r="P16" s="72"/>
      <c r="Q16" s="83"/>
      <c r="R16" s="85"/>
      <c r="S16" s="88"/>
      <c r="T16" s="106" t="s">
        <v>72</v>
      </c>
      <c r="U16" s="107"/>
      <c r="V16" s="89">
        <v>0.21177176405848894</v>
      </c>
      <c r="W16" s="89">
        <v>0.22235902434051494</v>
      </c>
      <c r="X16" s="90">
        <v>0.20118450377646283</v>
      </c>
      <c r="Y16" s="91">
        <f>AVERAGE(V16:X16)</f>
        <v>0.21177176405848888</v>
      </c>
      <c r="Z16" s="67"/>
      <c r="AA16" s="72"/>
      <c r="AB16" s="83"/>
      <c r="AC16" s="85"/>
      <c r="AD16" s="88"/>
      <c r="AE16" s="106" t="s">
        <v>72</v>
      </c>
      <c r="AF16" s="107"/>
      <c r="AG16" s="89">
        <v>0.21177176405848894</v>
      </c>
      <c r="AH16" s="89">
        <v>0.22235902434051494</v>
      </c>
      <c r="AI16" s="90">
        <v>0.20118450377646283</v>
      </c>
      <c r="AJ16" s="91">
        <f>AVERAGE(AG16:AI16)</f>
        <v>0.21177176405848888</v>
      </c>
    </row>
    <row r="17" spans="1:36" ht="15.75" thickBot="1" x14ac:dyDescent="0.3">
      <c r="A17" s="69"/>
      <c r="B17" s="62"/>
      <c r="C17" s="70"/>
      <c r="D17" s="69"/>
      <c r="E17" s="62"/>
      <c r="F17" s="81"/>
      <c r="G17" s="61"/>
      <c r="H17" s="62"/>
      <c r="I17" s="104" t="s">
        <v>73</v>
      </c>
      <c r="J17" s="105"/>
      <c r="K17" s="62">
        <v>0.25570826348799214</v>
      </c>
      <c r="L17" s="62">
        <v>0.24901483760697279</v>
      </c>
      <c r="M17" s="87">
        <v>0.26240168936901148</v>
      </c>
      <c r="N17" s="78">
        <f t="shared" ref="N17" si="8">AVERAGE(K17:M17)</f>
        <v>0.25570826348799214</v>
      </c>
      <c r="O17" s="69"/>
      <c r="P17" s="77"/>
      <c r="Q17" s="81"/>
      <c r="R17" s="61"/>
      <c r="S17" s="77"/>
      <c r="T17" s="104" t="s">
        <v>73</v>
      </c>
      <c r="U17" s="105"/>
      <c r="V17" s="77">
        <v>0.25570826348799214</v>
      </c>
      <c r="W17" s="77">
        <v>0.24901483760697279</v>
      </c>
      <c r="X17" s="87">
        <v>0.26240168936901148</v>
      </c>
      <c r="Y17" s="78">
        <f t="shared" ref="Y17" si="9">AVERAGE(V17:X17)</f>
        <v>0.25570826348799214</v>
      </c>
      <c r="Z17" s="69"/>
      <c r="AA17" s="77"/>
      <c r="AB17" s="81"/>
      <c r="AC17" s="61"/>
      <c r="AD17" s="77"/>
      <c r="AE17" s="104" t="s">
        <v>73</v>
      </c>
      <c r="AF17" s="105"/>
      <c r="AG17" s="77">
        <v>0.25570826348799214</v>
      </c>
      <c r="AH17" s="77">
        <v>0.24901483760697279</v>
      </c>
      <c r="AI17" s="87">
        <v>0.26240168936901148</v>
      </c>
      <c r="AJ17" s="78">
        <f t="shared" ref="AJ17" si="10">AVERAGE(AG17:AI17)</f>
        <v>0.25570826348799214</v>
      </c>
    </row>
    <row r="18" spans="1:36" x14ac:dyDescent="0.25">
      <c r="A18" s="73">
        <v>3</v>
      </c>
      <c r="B18" s="74">
        <v>15</v>
      </c>
      <c r="C18" s="79" t="s">
        <v>6</v>
      </c>
      <c r="D18" s="73">
        <v>0.23095282103801865</v>
      </c>
      <c r="E18" s="74">
        <v>0.21069280968226364</v>
      </c>
      <c r="F18" s="82">
        <v>0.22082281536014114</v>
      </c>
      <c r="G18" s="84">
        <v>0.22082281536014114</v>
      </c>
      <c r="H18" s="92" t="s">
        <v>54</v>
      </c>
      <c r="I18" s="92" t="s">
        <v>58</v>
      </c>
      <c r="J18" s="93" t="s">
        <v>61</v>
      </c>
      <c r="K18" s="74">
        <v>0.32898227740634634</v>
      </c>
      <c r="L18" s="74">
        <v>0.44605324614665748</v>
      </c>
      <c r="M18" s="82">
        <v>0.38751776177650188</v>
      </c>
      <c r="N18" s="75">
        <f>AVERAGE(K18:M18)</f>
        <v>0.38751776177650193</v>
      </c>
      <c r="O18" s="73">
        <v>0.23095282103801865</v>
      </c>
      <c r="P18" s="74">
        <v>0.21069280968226364</v>
      </c>
      <c r="Q18" s="82">
        <v>0.22082281536014114</v>
      </c>
      <c r="R18" s="84">
        <v>0.22082281536014114</v>
      </c>
      <c r="S18" s="92" t="s">
        <v>54</v>
      </c>
      <c r="T18" s="92" t="s">
        <v>58</v>
      </c>
      <c r="U18" s="93" t="s">
        <v>61</v>
      </c>
      <c r="V18" s="74">
        <v>0.32898227740634634</v>
      </c>
      <c r="W18" s="74">
        <v>0.44605324614665748</v>
      </c>
      <c r="X18" s="82">
        <v>0.38751776177650188</v>
      </c>
      <c r="Y18" s="75">
        <f>AVERAGE(V18:X18)</f>
        <v>0.38751776177650193</v>
      </c>
      <c r="Z18" s="73">
        <v>0.23095282103801865</v>
      </c>
      <c r="AA18" s="74">
        <v>0.21069280968226364</v>
      </c>
      <c r="AB18" s="82">
        <v>0.22082281536014114</v>
      </c>
      <c r="AC18" s="84">
        <v>0.22082281536014114</v>
      </c>
      <c r="AD18" s="92" t="s">
        <v>54</v>
      </c>
      <c r="AE18" s="92" t="s">
        <v>58</v>
      </c>
      <c r="AF18" s="93" t="s">
        <v>61</v>
      </c>
      <c r="AG18" s="74">
        <v>0.32898227740634634</v>
      </c>
      <c r="AH18" s="74">
        <v>0.44605324614665748</v>
      </c>
      <c r="AI18" s="82">
        <v>0.38751776177650188</v>
      </c>
      <c r="AJ18" s="75">
        <f>AVERAGE(AG18:AI18)</f>
        <v>0.38751776177650193</v>
      </c>
    </row>
    <row r="19" spans="1:36" x14ac:dyDescent="0.25">
      <c r="A19" s="67"/>
      <c r="C19" s="68"/>
      <c r="D19" s="67"/>
      <c r="F19" s="83"/>
      <c r="G19" s="85"/>
      <c r="H19" s="57" t="s">
        <v>55</v>
      </c>
      <c r="I19" s="57" t="s">
        <v>59</v>
      </c>
      <c r="J19" s="58" t="s">
        <v>65</v>
      </c>
      <c r="K19" s="56">
        <v>0.19604416390813587</v>
      </c>
      <c r="L19" s="56">
        <v>0.21030154005435525</v>
      </c>
      <c r="M19" s="80">
        <v>0.20317285198124557</v>
      </c>
      <c r="N19" s="76">
        <f t="shared" ref="N19:N22" si="11">AVERAGE(K19:M19)</f>
        <v>0.20317285198124557</v>
      </c>
      <c r="O19" s="67"/>
      <c r="P19" s="72"/>
      <c r="Q19" s="83"/>
      <c r="R19" s="85"/>
      <c r="S19" s="57" t="s">
        <v>55</v>
      </c>
      <c r="T19" s="57" t="s">
        <v>59</v>
      </c>
      <c r="U19" s="58" t="s">
        <v>65</v>
      </c>
      <c r="V19" s="72">
        <v>0.19604416390813587</v>
      </c>
      <c r="W19" s="72">
        <v>0.21030154005435525</v>
      </c>
      <c r="X19" s="80">
        <v>0.20317285198124557</v>
      </c>
      <c r="Y19" s="76">
        <f t="shared" ref="Y19:Y22" si="12">AVERAGE(V19:X19)</f>
        <v>0.20317285198124557</v>
      </c>
      <c r="Z19" s="67"/>
      <c r="AA19" s="72"/>
      <c r="AB19" s="83"/>
      <c r="AC19" s="85"/>
      <c r="AD19" s="57" t="s">
        <v>55</v>
      </c>
      <c r="AE19" s="57" t="s">
        <v>59</v>
      </c>
      <c r="AF19" s="58" t="s">
        <v>65</v>
      </c>
      <c r="AG19" s="72">
        <v>0.19604416390813587</v>
      </c>
      <c r="AH19" s="72">
        <v>0.21030154005435525</v>
      </c>
      <c r="AI19" s="80">
        <v>0.20317285198124557</v>
      </c>
      <c r="AJ19" s="76">
        <f t="shared" ref="AJ19:AJ22" si="13">AVERAGE(AG19:AI19)</f>
        <v>0.20317285198124557</v>
      </c>
    </row>
    <row r="20" spans="1:36" x14ac:dyDescent="0.25">
      <c r="A20" s="67"/>
      <c r="C20" s="68"/>
      <c r="D20" s="67"/>
      <c r="F20" s="83"/>
      <c r="G20" s="85"/>
      <c r="H20" s="57" t="s">
        <v>56</v>
      </c>
      <c r="I20" s="57" t="s">
        <v>60</v>
      </c>
      <c r="J20" s="58" t="s">
        <v>66</v>
      </c>
      <c r="K20" s="56">
        <v>0.26524116542887421</v>
      </c>
      <c r="L20" s="56">
        <v>0.18999350876316953</v>
      </c>
      <c r="M20" s="80">
        <v>0.22761733709602189</v>
      </c>
      <c r="N20" s="76">
        <f t="shared" si="11"/>
        <v>0.22761733709602186</v>
      </c>
      <c r="O20" s="67"/>
      <c r="P20" s="72"/>
      <c r="Q20" s="83"/>
      <c r="R20" s="85"/>
      <c r="S20" s="57" t="s">
        <v>56</v>
      </c>
      <c r="T20" s="57" t="s">
        <v>60</v>
      </c>
      <c r="U20" s="58" t="s">
        <v>66</v>
      </c>
      <c r="V20" s="72">
        <v>0.26524116542887421</v>
      </c>
      <c r="W20" s="72">
        <v>0.18999350876316953</v>
      </c>
      <c r="X20" s="80">
        <v>0.22761733709602189</v>
      </c>
      <c r="Y20" s="76">
        <f t="shared" si="12"/>
        <v>0.22761733709602186</v>
      </c>
      <c r="Z20" s="67"/>
      <c r="AA20" s="72"/>
      <c r="AB20" s="83"/>
      <c r="AC20" s="85"/>
      <c r="AD20" s="57" t="s">
        <v>56</v>
      </c>
      <c r="AE20" s="57" t="s">
        <v>60</v>
      </c>
      <c r="AF20" s="58" t="s">
        <v>66</v>
      </c>
      <c r="AG20" s="72">
        <v>0.26524116542887421</v>
      </c>
      <c r="AH20" s="72">
        <v>0.18999350876316953</v>
      </c>
      <c r="AI20" s="80">
        <v>0.22761733709602189</v>
      </c>
      <c r="AJ20" s="76">
        <f t="shared" si="13"/>
        <v>0.22761733709602186</v>
      </c>
    </row>
    <row r="21" spans="1:36" x14ac:dyDescent="0.25">
      <c r="A21" s="67"/>
      <c r="C21" s="68"/>
      <c r="D21" s="67"/>
      <c r="F21" s="83"/>
      <c r="G21" s="85"/>
      <c r="H21" s="57" t="s">
        <v>57</v>
      </c>
      <c r="I21" s="57"/>
      <c r="J21" s="58" t="s">
        <v>67</v>
      </c>
      <c r="K21" s="56">
        <v>0.20579174368453482</v>
      </c>
      <c r="M21" s="80">
        <v>0.20452510309819927</v>
      </c>
      <c r="N21" s="76">
        <f t="shared" si="11"/>
        <v>0.20515842339136703</v>
      </c>
      <c r="O21" s="67"/>
      <c r="P21" s="72"/>
      <c r="Q21" s="83"/>
      <c r="R21" s="85"/>
      <c r="S21" s="57" t="s">
        <v>57</v>
      </c>
      <c r="T21" s="57"/>
      <c r="U21" s="58" t="s">
        <v>67</v>
      </c>
      <c r="V21" s="72">
        <v>0.20579174368453482</v>
      </c>
      <c r="W21" s="72"/>
      <c r="X21" s="80">
        <v>0.20452510309819927</v>
      </c>
      <c r="Y21" s="76">
        <f t="shared" si="12"/>
        <v>0.20515842339136703</v>
      </c>
      <c r="Z21" s="67"/>
      <c r="AA21" s="72"/>
      <c r="AB21" s="83"/>
      <c r="AC21" s="85"/>
      <c r="AD21" s="57" t="s">
        <v>57</v>
      </c>
      <c r="AE21" s="57"/>
      <c r="AF21" s="58" t="s">
        <v>67</v>
      </c>
      <c r="AG21" s="72">
        <v>0.20579174368453482</v>
      </c>
      <c r="AH21" s="72"/>
      <c r="AI21" s="80">
        <v>0.20452510309819927</v>
      </c>
      <c r="AJ21" s="76">
        <f t="shared" si="13"/>
        <v>0.20515842339136703</v>
      </c>
    </row>
    <row r="22" spans="1:36" x14ac:dyDescent="0.25">
      <c r="A22" s="67"/>
      <c r="C22" s="68"/>
      <c r="D22" s="67"/>
      <c r="F22" s="83"/>
      <c r="G22" s="85"/>
      <c r="H22" s="57"/>
      <c r="I22" s="57"/>
      <c r="J22" s="58" t="s">
        <v>68</v>
      </c>
      <c r="M22" s="80">
        <v>0.20325846251186372</v>
      </c>
      <c r="N22" s="76">
        <f t="shared" si="11"/>
        <v>0.20325846251186372</v>
      </c>
      <c r="O22" s="67"/>
      <c r="P22" s="72"/>
      <c r="Q22" s="83"/>
      <c r="R22" s="85"/>
      <c r="S22" s="57"/>
      <c r="T22" s="57"/>
      <c r="U22" s="58" t="s">
        <v>68</v>
      </c>
      <c r="V22" s="72"/>
      <c r="W22" s="72"/>
      <c r="X22" s="80">
        <v>0.20325846251186372</v>
      </c>
      <c r="Y22" s="76">
        <f t="shared" si="12"/>
        <v>0.20325846251186372</v>
      </c>
      <c r="Z22" s="67"/>
      <c r="AA22" s="72"/>
      <c r="AB22" s="83"/>
      <c r="AC22" s="85"/>
      <c r="AD22" s="57"/>
      <c r="AE22" s="57"/>
      <c r="AF22" s="58" t="s">
        <v>68</v>
      </c>
      <c r="AG22" s="72"/>
      <c r="AH22" s="72"/>
      <c r="AI22" s="80">
        <v>0.20325846251186372</v>
      </c>
      <c r="AJ22" s="76">
        <f t="shared" si="13"/>
        <v>0.20325846251186372</v>
      </c>
    </row>
    <row r="23" spans="1:36" x14ac:dyDescent="0.25">
      <c r="A23" s="67"/>
      <c r="C23" s="68"/>
      <c r="D23" s="67"/>
      <c r="F23" s="83"/>
      <c r="G23" s="85"/>
      <c r="H23" s="88"/>
      <c r="I23" s="106" t="s">
        <v>72</v>
      </c>
      <c r="J23" s="107"/>
      <c r="K23" s="89">
        <v>0.21177176405848894</v>
      </c>
      <c r="L23" s="89">
        <v>0.22235902434051494</v>
      </c>
      <c r="M23" s="90">
        <v>0.20118450377646283</v>
      </c>
      <c r="N23" s="91">
        <f>AVERAGE(K23:M23)</f>
        <v>0.21177176405848888</v>
      </c>
      <c r="O23" s="67"/>
      <c r="P23" s="72"/>
      <c r="Q23" s="83"/>
      <c r="R23" s="85"/>
      <c r="S23" s="88"/>
      <c r="T23" s="106" t="s">
        <v>72</v>
      </c>
      <c r="U23" s="107"/>
      <c r="V23" s="89">
        <v>0.21177176405848894</v>
      </c>
      <c r="W23" s="89">
        <v>0.22235902434051494</v>
      </c>
      <c r="X23" s="90">
        <v>0.20118450377646283</v>
      </c>
      <c r="Y23" s="91">
        <f>AVERAGE(V23:X23)</f>
        <v>0.21177176405848888</v>
      </c>
      <c r="Z23" s="67"/>
      <c r="AA23" s="72"/>
      <c r="AB23" s="83"/>
      <c r="AC23" s="85"/>
      <c r="AD23" s="88"/>
      <c r="AE23" s="106" t="s">
        <v>72</v>
      </c>
      <c r="AF23" s="107"/>
      <c r="AG23" s="89">
        <v>0.21177176405848894</v>
      </c>
      <c r="AH23" s="89">
        <v>0.22235902434051494</v>
      </c>
      <c r="AI23" s="90">
        <v>0.20118450377646283</v>
      </c>
      <c r="AJ23" s="91">
        <f>AVERAGE(AG23:AI23)</f>
        <v>0.21177176405848888</v>
      </c>
    </row>
    <row r="24" spans="1:36" ht="15.75" thickBot="1" x14ac:dyDescent="0.3">
      <c r="A24" s="69"/>
      <c r="B24" s="62"/>
      <c r="C24" s="70"/>
      <c r="D24" s="69"/>
      <c r="E24" s="62"/>
      <c r="F24" s="81"/>
      <c r="G24" s="61"/>
      <c r="H24" s="62"/>
      <c r="I24" s="104" t="s">
        <v>73</v>
      </c>
      <c r="J24" s="105"/>
      <c r="K24" s="62">
        <v>0.25570826348799214</v>
      </c>
      <c r="L24" s="62">
        <v>0.24901483760697279</v>
      </c>
      <c r="M24" s="87">
        <v>0.26240168936901148</v>
      </c>
      <c r="N24" s="78">
        <f t="shared" ref="N24" si="14">AVERAGE(K24:M24)</f>
        <v>0.25570826348799214</v>
      </c>
      <c r="O24" s="69"/>
      <c r="P24" s="77"/>
      <c r="Q24" s="81"/>
      <c r="R24" s="61"/>
      <c r="S24" s="77"/>
      <c r="T24" s="104" t="s">
        <v>73</v>
      </c>
      <c r="U24" s="105"/>
      <c r="V24" s="77">
        <v>0.25570826348799214</v>
      </c>
      <c r="W24" s="77">
        <v>0.24901483760697279</v>
      </c>
      <c r="X24" s="87">
        <v>0.26240168936901148</v>
      </c>
      <c r="Y24" s="78">
        <f t="shared" ref="Y24" si="15">AVERAGE(V24:X24)</f>
        <v>0.25570826348799214</v>
      </c>
      <c r="Z24" s="69"/>
      <c r="AA24" s="77"/>
      <c r="AB24" s="81"/>
      <c r="AC24" s="61"/>
      <c r="AD24" s="77"/>
      <c r="AE24" s="104" t="s">
        <v>73</v>
      </c>
      <c r="AF24" s="105"/>
      <c r="AG24" s="77">
        <v>0.25570826348799214</v>
      </c>
      <c r="AH24" s="77">
        <v>0.24901483760697279</v>
      </c>
      <c r="AI24" s="87">
        <v>0.26240168936901148</v>
      </c>
      <c r="AJ24" s="78">
        <f t="shared" ref="AJ24" si="16">AVERAGE(AG24:AI24)</f>
        <v>0.25570826348799214</v>
      </c>
    </row>
    <row r="25" spans="1:36" x14ac:dyDescent="0.25">
      <c r="A25" s="73">
        <v>4</v>
      </c>
      <c r="B25" s="74">
        <v>25</v>
      </c>
      <c r="C25" s="79" t="s">
        <v>6</v>
      </c>
      <c r="D25" s="73">
        <v>0.23095282103801865</v>
      </c>
      <c r="E25" s="74">
        <v>0.21069280968226364</v>
      </c>
      <c r="F25" s="82">
        <v>0.22082281536014114</v>
      </c>
      <c r="G25" s="84">
        <v>0.22082281536014114</v>
      </c>
      <c r="H25" s="92" t="s">
        <v>54</v>
      </c>
      <c r="I25" s="92" t="s">
        <v>58</v>
      </c>
      <c r="J25" s="93" t="s">
        <v>61</v>
      </c>
      <c r="K25" s="74">
        <v>0.32898227740634634</v>
      </c>
      <c r="L25" s="74">
        <v>0.44605324614665748</v>
      </c>
      <c r="M25" s="82">
        <v>0.38751776177650188</v>
      </c>
      <c r="N25" s="75">
        <f>AVERAGE(K25:M25)</f>
        <v>0.38751776177650193</v>
      </c>
      <c r="O25" s="73">
        <v>0.23095282103801865</v>
      </c>
      <c r="P25" s="74">
        <v>0.21069280968226364</v>
      </c>
      <c r="Q25" s="82">
        <v>0.22082281536014114</v>
      </c>
      <c r="R25" s="84">
        <v>0.22082281536014114</v>
      </c>
      <c r="S25" s="92" t="s">
        <v>54</v>
      </c>
      <c r="T25" s="92" t="s">
        <v>58</v>
      </c>
      <c r="U25" s="93" t="s">
        <v>61</v>
      </c>
      <c r="V25" s="74">
        <v>0.32898227740634634</v>
      </c>
      <c r="W25" s="74">
        <v>0.44605324614665748</v>
      </c>
      <c r="X25" s="82">
        <v>0.38751776177650188</v>
      </c>
      <c r="Y25" s="75">
        <f>AVERAGE(V25:X25)</f>
        <v>0.38751776177650193</v>
      </c>
      <c r="Z25" s="73">
        <v>0.23095282103801865</v>
      </c>
      <c r="AA25" s="74">
        <v>0.21069280968226364</v>
      </c>
      <c r="AB25" s="82">
        <v>0.22082281536014114</v>
      </c>
      <c r="AC25" s="84">
        <v>0.22082281536014114</v>
      </c>
      <c r="AD25" s="92" t="s">
        <v>54</v>
      </c>
      <c r="AE25" s="92" t="s">
        <v>58</v>
      </c>
      <c r="AF25" s="93" t="s">
        <v>61</v>
      </c>
      <c r="AG25" s="74">
        <v>0.32898227740634634</v>
      </c>
      <c r="AH25" s="74">
        <v>0.44605324614665748</v>
      </c>
      <c r="AI25" s="82">
        <v>0.38751776177650188</v>
      </c>
      <c r="AJ25" s="75">
        <f>AVERAGE(AG25:AI25)</f>
        <v>0.38751776177650193</v>
      </c>
    </row>
    <row r="26" spans="1:36" x14ac:dyDescent="0.25">
      <c r="A26" s="67"/>
      <c r="C26" s="68"/>
      <c r="D26" s="67"/>
      <c r="F26" s="83"/>
      <c r="G26" s="85"/>
      <c r="H26" s="57" t="s">
        <v>55</v>
      </c>
      <c r="I26" s="57" t="s">
        <v>59</v>
      </c>
      <c r="J26" s="58" t="s">
        <v>65</v>
      </c>
      <c r="K26" s="56">
        <v>0.19604416390813587</v>
      </c>
      <c r="L26" s="56">
        <v>0.21030154005435525</v>
      </c>
      <c r="M26" s="80">
        <v>0.20317285198124557</v>
      </c>
      <c r="N26" s="76">
        <f t="shared" ref="N26:N29" si="17">AVERAGE(K26:M26)</f>
        <v>0.20317285198124557</v>
      </c>
      <c r="O26" s="67"/>
      <c r="P26" s="72"/>
      <c r="Q26" s="83"/>
      <c r="R26" s="85"/>
      <c r="S26" s="57" t="s">
        <v>55</v>
      </c>
      <c r="T26" s="57" t="s">
        <v>59</v>
      </c>
      <c r="U26" s="58" t="s">
        <v>65</v>
      </c>
      <c r="V26" s="72">
        <v>0.19604416390813587</v>
      </c>
      <c r="W26" s="72">
        <v>0.21030154005435525</v>
      </c>
      <c r="X26" s="80">
        <v>0.20317285198124557</v>
      </c>
      <c r="Y26" s="76">
        <f t="shared" ref="Y26:Y29" si="18">AVERAGE(V26:X26)</f>
        <v>0.20317285198124557</v>
      </c>
      <c r="Z26" s="67"/>
      <c r="AA26" s="72"/>
      <c r="AB26" s="83"/>
      <c r="AC26" s="85"/>
      <c r="AD26" s="57" t="s">
        <v>55</v>
      </c>
      <c r="AE26" s="57" t="s">
        <v>59</v>
      </c>
      <c r="AF26" s="58" t="s">
        <v>65</v>
      </c>
      <c r="AG26" s="72">
        <v>0.19604416390813587</v>
      </c>
      <c r="AH26" s="72">
        <v>0.21030154005435525</v>
      </c>
      <c r="AI26" s="80">
        <v>0.20317285198124557</v>
      </c>
      <c r="AJ26" s="76">
        <f t="shared" ref="AJ26:AJ29" si="19">AVERAGE(AG26:AI26)</f>
        <v>0.20317285198124557</v>
      </c>
    </row>
    <row r="27" spans="1:36" x14ac:dyDescent="0.25">
      <c r="A27" s="67"/>
      <c r="C27" s="68"/>
      <c r="D27" s="67"/>
      <c r="F27" s="83"/>
      <c r="G27" s="85"/>
      <c r="H27" s="57" t="s">
        <v>56</v>
      </c>
      <c r="I27" s="57" t="s">
        <v>60</v>
      </c>
      <c r="J27" s="58" t="s">
        <v>66</v>
      </c>
      <c r="K27" s="56">
        <v>0.26524116542887421</v>
      </c>
      <c r="L27" s="56">
        <v>0.18999350876316953</v>
      </c>
      <c r="M27" s="80">
        <v>0.22761733709602189</v>
      </c>
      <c r="N27" s="76">
        <f t="shared" si="17"/>
        <v>0.22761733709602186</v>
      </c>
      <c r="O27" s="67"/>
      <c r="P27" s="72"/>
      <c r="Q27" s="83"/>
      <c r="R27" s="85"/>
      <c r="S27" s="57" t="s">
        <v>56</v>
      </c>
      <c r="T27" s="57" t="s">
        <v>60</v>
      </c>
      <c r="U27" s="58" t="s">
        <v>66</v>
      </c>
      <c r="V27" s="72">
        <v>0.26524116542887421</v>
      </c>
      <c r="W27" s="72">
        <v>0.18999350876316953</v>
      </c>
      <c r="X27" s="80">
        <v>0.22761733709602189</v>
      </c>
      <c r="Y27" s="76">
        <f t="shared" si="18"/>
        <v>0.22761733709602186</v>
      </c>
      <c r="Z27" s="67"/>
      <c r="AA27" s="72"/>
      <c r="AB27" s="83"/>
      <c r="AC27" s="85"/>
      <c r="AD27" s="57" t="s">
        <v>56</v>
      </c>
      <c r="AE27" s="57" t="s">
        <v>60</v>
      </c>
      <c r="AF27" s="58" t="s">
        <v>66</v>
      </c>
      <c r="AG27" s="72">
        <v>0.26524116542887421</v>
      </c>
      <c r="AH27" s="72">
        <v>0.18999350876316953</v>
      </c>
      <c r="AI27" s="80">
        <v>0.22761733709602189</v>
      </c>
      <c r="AJ27" s="76">
        <f t="shared" si="19"/>
        <v>0.22761733709602186</v>
      </c>
    </row>
    <row r="28" spans="1:36" x14ac:dyDescent="0.25">
      <c r="A28" s="67"/>
      <c r="C28" s="68"/>
      <c r="D28" s="67"/>
      <c r="F28" s="83"/>
      <c r="G28" s="85"/>
      <c r="H28" s="57" t="s">
        <v>57</v>
      </c>
      <c r="I28" s="57"/>
      <c r="J28" s="58" t="s">
        <v>67</v>
      </c>
      <c r="K28" s="56">
        <v>0.20579174368453482</v>
      </c>
      <c r="M28" s="80">
        <v>0.20452510309819927</v>
      </c>
      <c r="N28" s="76">
        <f t="shared" si="17"/>
        <v>0.20515842339136703</v>
      </c>
      <c r="O28" s="67"/>
      <c r="P28" s="72"/>
      <c r="Q28" s="83"/>
      <c r="R28" s="85"/>
      <c r="S28" s="57" t="s">
        <v>57</v>
      </c>
      <c r="T28" s="57"/>
      <c r="U28" s="58" t="s">
        <v>67</v>
      </c>
      <c r="V28" s="72">
        <v>0.20579174368453482</v>
      </c>
      <c r="W28" s="72"/>
      <c r="X28" s="80">
        <v>0.20452510309819927</v>
      </c>
      <c r="Y28" s="76">
        <f t="shared" si="18"/>
        <v>0.20515842339136703</v>
      </c>
      <c r="Z28" s="67"/>
      <c r="AA28" s="72"/>
      <c r="AB28" s="83"/>
      <c r="AC28" s="85"/>
      <c r="AD28" s="57" t="s">
        <v>57</v>
      </c>
      <c r="AE28" s="57"/>
      <c r="AF28" s="58" t="s">
        <v>67</v>
      </c>
      <c r="AG28" s="72">
        <v>0.20579174368453482</v>
      </c>
      <c r="AH28" s="72"/>
      <c r="AI28" s="80">
        <v>0.20452510309819927</v>
      </c>
      <c r="AJ28" s="76">
        <f t="shared" si="19"/>
        <v>0.20515842339136703</v>
      </c>
    </row>
    <row r="29" spans="1:36" x14ac:dyDescent="0.25">
      <c r="A29" s="67"/>
      <c r="C29" s="68"/>
      <c r="D29" s="67"/>
      <c r="F29" s="83"/>
      <c r="G29" s="85"/>
      <c r="H29" s="57"/>
      <c r="I29" s="57"/>
      <c r="J29" s="58" t="s">
        <v>68</v>
      </c>
      <c r="M29" s="80">
        <v>0.20325846251186372</v>
      </c>
      <c r="N29" s="76">
        <f t="shared" si="17"/>
        <v>0.20325846251186372</v>
      </c>
      <c r="O29" s="67"/>
      <c r="P29" s="72"/>
      <c r="Q29" s="83"/>
      <c r="R29" s="85"/>
      <c r="S29" s="57"/>
      <c r="T29" s="57"/>
      <c r="U29" s="58" t="s">
        <v>68</v>
      </c>
      <c r="V29" s="72"/>
      <c r="W29" s="72"/>
      <c r="X29" s="80">
        <v>0.20325846251186372</v>
      </c>
      <c r="Y29" s="76">
        <f t="shared" si="18"/>
        <v>0.20325846251186372</v>
      </c>
      <c r="Z29" s="67"/>
      <c r="AA29" s="72"/>
      <c r="AB29" s="83"/>
      <c r="AC29" s="85"/>
      <c r="AD29" s="57"/>
      <c r="AE29" s="57"/>
      <c r="AF29" s="58" t="s">
        <v>68</v>
      </c>
      <c r="AG29" s="72"/>
      <c r="AH29" s="72"/>
      <c r="AI29" s="80">
        <v>0.20325846251186372</v>
      </c>
      <c r="AJ29" s="76">
        <f t="shared" si="19"/>
        <v>0.20325846251186372</v>
      </c>
    </row>
    <row r="30" spans="1:36" x14ac:dyDescent="0.25">
      <c r="A30" s="67"/>
      <c r="C30" s="68"/>
      <c r="D30" s="67"/>
      <c r="F30" s="83"/>
      <c r="G30" s="85"/>
      <c r="H30" s="88"/>
      <c r="I30" s="106" t="s">
        <v>72</v>
      </c>
      <c r="J30" s="107"/>
      <c r="K30" s="89">
        <v>0.21177176405848894</v>
      </c>
      <c r="L30" s="89">
        <v>0.22235902434051494</v>
      </c>
      <c r="M30" s="90">
        <v>0.20118450377646283</v>
      </c>
      <c r="N30" s="91">
        <f>AVERAGE(K30:M30)</f>
        <v>0.21177176405848888</v>
      </c>
      <c r="O30" s="67"/>
      <c r="P30" s="72"/>
      <c r="Q30" s="83"/>
      <c r="R30" s="85"/>
      <c r="S30" s="88"/>
      <c r="T30" s="106" t="s">
        <v>72</v>
      </c>
      <c r="U30" s="107"/>
      <c r="V30" s="89">
        <v>0.21177176405848894</v>
      </c>
      <c r="W30" s="89">
        <v>0.22235902434051494</v>
      </c>
      <c r="X30" s="90">
        <v>0.20118450377646283</v>
      </c>
      <c r="Y30" s="91">
        <f>AVERAGE(V30:X30)</f>
        <v>0.21177176405848888</v>
      </c>
      <c r="Z30" s="67"/>
      <c r="AA30" s="72"/>
      <c r="AB30" s="83"/>
      <c r="AC30" s="85"/>
      <c r="AD30" s="88"/>
      <c r="AE30" s="106" t="s">
        <v>72</v>
      </c>
      <c r="AF30" s="107"/>
      <c r="AG30" s="89">
        <v>0.21177176405848894</v>
      </c>
      <c r="AH30" s="89">
        <v>0.22235902434051494</v>
      </c>
      <c r="AI30" s="90">
        <v>0.20118450377646283</v>
      </c>
      <c r="AJ30" s="91">
        <f>AVERAGE(AG30:AI30)</f>
        <v>0.21177176405848888</v>
      </c>
    </row>
    <row r="31" spans="1:36" ht="15.75" thickBot="1" x14ac:dyDescent="0.3">
      <c r="A31" s="69"/>
      <c r="B31" s="62"/>
      <c r="C31" s="70"/>
      <c r="D31" s="69"/>
      <c r="E31" s="62"/>
      <c r="F31" s="81"/>
      <c r="G31" s="61"/>
      <c r="H31" s="62"/>
      <c r="I31" s="104" t="s">
        <v>73</v>
      </c>
      <c r="J31" s="105"/>
      <c r="K31" s="62">
        <v>0.25570826348799214</v>
      </c>
      <c r="L31" s="62">
        <v>0.24901483760697279</v>
      </c>
      <c r="M31" s="87">
        <v>0.26240168936901148</v>
      </c>
      <c r="N31" s="78">
        <f t="shared" ref="N31" si="20">AVERAGE(K31:M31)</f>
        <v>0.25570826348799214</v>
      </c>
      <c r="O31" s="69"/>
      <c r="P31" s="77"/>
      <c r="Q31" s="81"/>
      <c r="R31" s="61"/>
      <c r="S31" s="77"/>
      <c r="T31" s="104" t="s">
        <v>73</v>
      </c>
      <c r="U31" s="105"/>
      <c r="V31" s="77">
        <v>0.25570826348799214</v>
      </c>
      <c r="W31" s="77">
        <v>0.24901483760697279</v>
      </c>
      <c r="X31" s="87">
        <v>0.26240168936901148</v>
      </c>
      <c r="Y31" s="78">
        <f t="shared" ref="Y31" si="21">AVERAGE(V31:X31)</f>
        <v>0.25570826348799214</v>
      </c>
      <c r="Z31" s="69"/>
      <c r="AA31" s="77"/>
      <c r="AB31" s="81"/>
      <c r="AC31" s="61"/>
      <c r="AD31" s="77"/>
      <c r="AE31" s="104" t="s">
        <v>73</v>
      </c>
      <c r="AF31" s="105"/>
      <c r="AG31" s="77">
        <v>0.25570826348799214</v>
      </c>
      <c r="AH31" s="77">
        <v>0.24901483760697279</v>
      </c>
      <c r="AI31" s="87">
        <v>0.26240168936901148</v>
      </c>
      <c r="AJ31" s="78">
        <f t="shared" ref="AJ31" si="22">AVERAGE(AG31:AI31)</f>
        <v>0.25570826348799214</v>
      </c>
    </row>
    <row r="32" spans="1:36" x14ac:dyDescent="0.25">
      <c r="Y32" s="55"/>
      <c r="Z32" s="55"/>
    </row>
    <row r="33" spans="2:26" x14ac:dyDescent="0.25">
      <c r="Y33" s="55"/>
      <c r="Z33" s="55"/>
    </row>
    <row r="34" spans="2:26" x14ac:dyDescent="0.25">
      <c r="B34" s="65" t="s">
        <v>79</v>
      </c>
      <c r="Y34" s="55"/>
      <c r="Z34" s="55"/>
    </row>
    <row r="35" spans="2:26" x14ac:dyDescent="0.25">
      <c r="B35" s="65" t="s">
        <v>80</v>
      </c>
      <c r="Y35" s="55"/>
      <c r="Z35" s="55"/>
    </row>
    <row r="36" spans="2:26" x14ac:dyDescent="0.25">
      <c r="B36" s="65" t="s">
        <v>81</v>
      </c>
      <c r="Y36" s="55"/>
      <c r="Z36" s="55"/>
    </row>
    <row r="37" spans="2:26" x14ac:dyDescent="0.25">
      <c r="Y37" s="55"/>
      <c r="Z37" s="55"/>
    </row>
    <row r="38" spans="2:26" x14ac:dyDescent="0.25">
      <c r="Y38" s="55"/>
      <c r="Z38" s="55"/>
    </row>
    <row r="39" spans="2:26" x14ac:dyDescent="0.25">
      <c r="Y39" s="55"/>
      <c r="Z39" s="55"/>
    </row>
    <row r="40" spans="2:26" x14ac:dyDescent="0.25">
      <c r="Y40" s="55"/>
      <c r="Z40" s="55"/>
    </row>
    <row r="41" spans="2:26" x14ac:dyDescent="0.25">
      <c r="Y41" s="55"/>
      <c r="Z41" s="55"/>
    </row>
    <row r="42" spans="2:26" x14ac:dyDescent="0.25">
      <c r="Y42" s="55"/>
      <c r="Z42" s="55"/>
    </row>
    <row r="43" spans="2:26" x14ac:dyDescent="0.25">
      <c r="Y43" s="55"/>
      <c r="Z43" s="55"/>
    </row>
    <row r="44" spans="2:26" x14ac:dyDescent="0.25">
      <c r="Y44" s="55"/>
      <c r="Z44" s="55"/>
    </row>
    <row r="45" spans="2:26" x14ac:dyDescent="0.25">
      <c r="Y45" s="55"/>
      <c r="Z45" s="55"/>
    </row>
    <row r="46" spans="2:26" x14ac:dyDescent="0.25">
      <c r="Y46" s="55"/>
      <c r="Z46" s="55"/>
    </row>
    <row r="47" spans="2:26" x14ac:dyDescent="0.25">
      <c r="Y47" s="55"/>
      <c r="Z47" s="55"/>
    </row>
    <row r="48" spans="2:26" x14ac:dyDescent="0.25">
      <c r="Y48" s="55"/>
      <c r="Z48" s="55"/>
    </row>
    <row r="49" spans="25:26" x14ac:dyDescent="0.25">
      <c r="Y49" s="55"/>
      <c r="Z49" s="55"/>
    </row>
    <row r="50" spans="25:26" x14ac:dyDescent="0.25">
      <c r="Y50" s="55"/>
      <c r="Z50" s="55"/>
    </row>
    <row r="51" spans="25:26" x14ac:dyDescent="0.25">
      <c r="Y51" s="55"/>
      <c r="Z51" s="55"/>
    </row>
    <row r="52" spans="25:26" x14ac:dyDescent="0.25">
      <c r="Y52" s="55"/>
      <c r="Z52" s="55"/>
    </row>
    <row r="53" spans="25:26" x14ac:dyDescent="0.25">
      <c r="Y53" s="55"/>
      <c r="Z53" s="55"/>
    </row>
    <row r="54" spans="25:26" x14ac:dyDescent="0.25">
      <c r="Y54" s="55"/>
      <c r="Z54" s="55"/>
    </row>
    <row r="55" spans="25:26" x14ac:dyDescent="0.25">
      <c r="Y55" s="55"/>
      <c r="Z55" s="55"/>
    </row>
    <row r="56" spans="25:26" x14ac:dyDescent="0.25">
      <c r="Y56" s="55"/>
      <c r="Z56" s="55"/>
    </row>
    <row r="57" spans="25:26" x14ac:dyDescent="0.25">
      <c r="Y57" s="55"/>
      <c r="Z57" s="55"/>
    </row>
    <row r="58" spans="25:26" x14ac:dyDescent="0.25">
      <c r="Y58" s="55"/>
      <c r="Z58" s="55"/>
    </row>
    <row r="59" spans="25:26" x14ac:dyDescent="0.25">
      <c r="Y59" s="55"/>
      <c r="Z59" s="55"/>
    </row>
    <row r="60" spans="25:26" x14ac:dyDescent="0.25">
      <c r="Y60" s="55"/>
      <c r="Z60" s="55"/>
    </row>
    <row r="61" spans="25:26" x14ac:dyDescent="0.25">
      <c r="Y61" s="55"/>
      <c r="Z61" s="55"/>
    </row>
    <row r="62" spans="25:26" x14ac:dyDescent="0.25">
      <c r="Y62" s="55"/>
      <c r="Z62" s="55"/>
    </row>
    <row r="63" spans="25:26" x14ac:dyDescent="0.25">
      <c r="Y63" s="55"/>
      <c r="Z63" s="55"/>
    </row>
    <row r="64" spans="25:26" x14ac:dyDescent="0.25">
      <c r="Y64" s="55"/>
      <c r="Z64" s="55"/>
    </row>
    <row r="65" spans="25:26" x14ac:dyDescent="0.25">
      <c r="Y65" s="55"/>
      <c r="Z65" s="55"/>
    </row>
    <row r="66" spans="25:26" x14ac:dyDescent="0.25">
      <c r="Y66" s="55"/>
      <c r="Z66" s="55"/>
    </row>
    <row r="67" spans="25:26" x14ac:dyDescent="0.25">
      <c r="Y67" s="55"/>
      <c r="Z67" s="55"/>
    </row>
    <row r="68" spans="25:26" x14ac:dyDescent="0.25">
      <c r="Y68" s="55"/>
      <c r="Z68" s="55"/>
    </row>
    <row r="69" spans="25:26" x14ac:dyDescent="0.25">
      <c r="Y69" s="55"/>
      <c r="Z69" s="55"/>
    </row>
    <row r="70" spans="25:26" x14ac:dyDescent="0.25">
      <c r="Y70" s="55"/>
      <c r="Z70" s="55"/>
    </row>
    <row r="71" spans="25:26" x14ac:dyDescent="0.25">
      <c r="Y71" s="55"/>
      <c r="Z71" s="55"/>
    </row>
    <row r="72" spans="25:26" x14ac:dyDescent="0.25">
      <c r="Y72" s="55"/>
      <c r="Z72" s="55"/>
    </row>
    <row r="73" spans="25:26" x14ac:dyDescent="0.25">
      <c r="Y73" s="55"/>
      <c r="Z73" s="55"/>
    </row>
    <row r="74" spans="25:26" x14ac:dyDescent="0.25">
      <c r="Y74" s="55"/>
      <c r="Z74" s="55"/>
    </row>
    <row r="75" spans="25:26" x14ac:dyDescent="0.25">
      <c r="Y75" s="55"/>
      <c r="Z75" s="55"/>
    </row>
    <row r="76" spans="25:26" x14ac:dyDescent="0.25">
      <c r="Y76" s="55"/>
      <c r="Z76" s="55"/>
    </row>
    <row r="77" spans="25:26" x14ac:dyDescent="0.25">
      <c r="Y77" s="55"/>
      <c r="Z77" s="55"/>
    </row>
    <row r="78" spans="25:26" x14ac:dyDescent="0.25">
      <c r="Y78" s="55"/>
      <c r="Z78" s="55"/>
    </row>
    <row r="79" spans="25:26" x14ac:dyDescent="0.25">
      <c r="Y79" s="55"/>
      <c r="Z79" s="55"/>
    </row>
    <row r="80" spans="25:26" x14ac:dyDescent="0.25">
      <c r="Y80" s="55"/>
      <c r="Z80" s="55"/>
    </row>
    <row r="81" spans="12:26" x14ac:dyDescent="0.25">
      <c r="Y81" s="55"/>
      <c r="Z81" s="55"/>
    </row>
    <row r="82" spans="12:26" x14ac:dyDescent="0.25">
      <c r="Y82" s="55"/>
      <c r="Z82" s="55"/>
    </row>
    <row r="83" spans="12:26" x14ac:dyDescent="0.25">
      <c r="Y83" s="55"/>
      <c r="Z83" s="55"/>
    </row>
    <row r="84" spans="12:26" x14ac:dyDescent="0.25">
      <c r="L84" s="59"/>
      <c r="Y84" s="55"/>
      <c r="Z84" s="55"/>
    </row>
    <row r="85" spans="12:26" x14ac:dyDescent="0.25">
      <c r="L85" s="59"/>
      <c r="Y85" s="55"/>
      <c r="Z85" s="55"/>
    </row>
    <row r="86" spans="12:26" x14ac:dyDescent="0.25">
      <c r="Y86" s="55"/>
      <c r="Z86" s="55"/>
    </row>
    <row r="87" spans="12:26" x14ac:dyDescent="0.25">
      <c r="Y87" s="55"/>
      <c r="Z87" s="55"/>
    </row>
    <row r="88" spans="12:26" x14ac:dyDescent="0.25">
      <c r="Y88" s="55"/>
      <c r="Z88" s="55"/>
    </row>
    <row r="89" spans="12:26" x14ac:dyDescent="0.25">
      <c r="Y89" s="55"/>
      <c r="Z89" s="55"/>
    </row>
    <row r="90" spans="12:26" x14ac:dyDescent="0.25">
      <c r="Y90" s="55"/>
      <c r="Z90" s="55"/>
    </row>
    <row r="91" spans="12:26" x14ac:dyDescent="0.25">
      <c r="Y91" s="55"/>
      <c r="Z91" s="55"/>
    </row>
    <row r="92" spans="12:26" x14ac:dyDescent="0.25">
      <c r="Y92" s="55"/>
      <c r="Z92" s="55"/>
    </row>
    <row r="93" spans="12:26" x14ac:dyDescent="0.25">
      <c r="Y93" s="55"/>
      <c r="Z93" s="55"/>
    </row>
    <row r="94" spans="12:26" x14ac:dyDescent="0.25">
      <c r="Y94" s="55"/>
      <c r="Z94" s="55"/>
    </row>
    <row r="95" spans="12:26" x14ac:dyDescent="0.25">
      <c r="Y95" s="55"/>
      <c r="Z95" s="55"/>
    </row>
    <row r="96" spans="12:26" x14ac:dyDescent="0.25">
      <c r="Y96" s="55"/>
      <c r="Z96" s="55"/>
    </row>
    <row r="97" spans="25:26" x14ac:dyDescent="0.25">
      <c r="Y97" s="55"/>
      <c r="Z97" s="55"/>
    </row>
    <row r="98" spans="25:26" x14ac:dyDescent="0.25">
      <c r="Y98" s="55"/>
      <c r="Z98" s="55"/>
    </row>
    <row r="99" spans="25:26" x14ac:dyDescent="0.25">
      <c r="Y99" s="55"/>
      <c r="Z99" s="55"/>
    </row>
    <row r="100" spans="25:26" x14ac:dyDescent="0.25">
      <c r="Y100" s="55"/>
      <c r="Z100" s="55"/>
    </row>
    <row r="101" spans="25:26" x14ac:dyDescent="0.25">
      <c r="Y101" s="55"/>
      <c r="Z101" s="55"/>
    </row>
    <row r="102" spans="25:26" x14ac:dyDescent="0.25">
      <c r="Y102" s="55"/>
      <c r="Z102" s="55"/>
    </row>
    <row r="103" spans="25:26" x14ac:dyDescent="0.25">
      <c r="Y103" s="55"/>
      <c r="Z103" s="55"/>
    </row>
    <row r="104" spans="25:26" x14ac:dyDescent="0.25">
      <c r="Y104" s="55"/>
      <c r="Z104" s="55"/>
    </row>
    <row r="105" spans="25:26" x14ac:dyDescent="0.25">
      <c r="Y105" s="55"/>
      <c r="Z105" s="55"/>
    </row>
  </sheetData>
  <mergeCells count="35">
    <mergeCell ref="I31:J31"/>
    <mergeCell ref="I9:J9"/>
    <mergeCell ref="I16:J16"/>
    <mergeCell ref="I17:J17"/>
    <mergeCell ref="I23:J23"/>
    <mergeCell ref="I10:J10"/>
    <mergeCell ref="I24:J24"/>
    <mergeCell ref="I30:J30"/>
    <mergeCell ref="T16:U16"/>
    <mergeCell ref="T17:U17"/>
    <mergeCell ref="T23:U23"/>
    <mergeCell ref="A1:C1"/>
    <mergeCell ref="A2:C2"/>
    <mergeCell ref="O1:Y1"/>
    <mergeCell ref="O2:R2"/>
    <mergeCell ref="S2:Y2"/>
    <mergeCell ref="D1:N1"/>
    <mergeCell ref="D2:G2"/>
    <mergeCell ref="H2:N2"/>
    <mergeCell ref="T24:U24"/>
    <mergeCell ref="T30:U30"/>
    <mergeCell ref="T31:U31"/>
    <mergeCell ref="Z1:AJ1"/>
    <mergeCell ref="Z2:AC2"/>
    <mergeCell ref="AD2:AJ2"/>
    <mergeCell ref="AE9:AF9"/>
    <mergeCell ref="AE10:AF10"/>
    <mergeCell ref="AE16:AF16"/>
    <mergeCell ref="AE17:AF17"/>
    <mergeCell ref="AE23:AF23"/>
    <mergeCell ref="AE24:AF24"/>
    <mergeCell ref="AE30:AF30"/>
    <mergeCell ref="AE31:AF31"/>
    <mergeCell ref="T9:U9"/>
    <mergeCell ref="T10:U1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 Atwood</dc:creator>
  <cp:lastModifiedBy>Atwood, Loren - FS</cp:lastModifiedBy>
  <dcterms:created xsi:type="dcterms:W3CDTF">2016-10-11T00:26:09Z</dcterms:created>
  <dcterms:modified xsi:type="dcterms:W3CDTF">2017-02-17T22:02:18Z</dcterms:modified>
</cp:coreProperties>
</file>