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_Grupos" sheetId="1" state="visible" r:id="rId1"/>
    <sheet xmlns:r="http://schemas.openxmlformats.org/officeDocument/2006/relationships" name="Estadisticas_Grupo" sheetId="2" state="visible" r:id="rId2"/>
    <sheet xmlns:r="http://schemas.openxmlformats.org/officeDocument/2006/relationships" name="Distribucion_Notas" sheetId="3" state="visible" r:id="rId3"/>
    <sheet xmlns:r="http://schemas.openxmlformats.org/officeDocument/2006/relationships" name="Comparacion_General" sheetId="4" state="visible" r:id="rId4"/>
    <sheet xmlns:r="http://schemas.openxmlformats.org/officeDocument/2006/relationships" name="Validaciones" sheetId="5" state="visible" r:id="rId5"/>
    <sheet xmlns:r="http://schemas.openxmlformats.org/officeDocument/2006/relationships" name="Boxplot_Resultado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Grupo</t>
        </is>
      </c>
      <c r="C1" t="inlineStr">
        <is>
          <t>Nota</t>
        </is>
      </c>
    </row>
    <row r="2">
      <c r="A2" t="n">
        <v>1</v>
      </c>
      <c r="B2" t="inlineStr">
        <is>
          <t>A</t>
        </is>
      </c>
      <c r="C2" t="n">
        <v>3.12</v>
      </c>
    </row>
    <row r="3">
      <c r="A3" t="n">
        <v>2</v>
      </c>
      <c r="B3" t="inlineStr">
        <is>
          <t>A</t>
        </is>
      </c>
      <c r="C3" t="n">
        <v>4.85</v>
      </c>
    </row>
    <row r="4">
      <c r="A4" t="n">
        <v>3</v>
      </c>
      <c r="B4" t="inlineStr">
        <is>
          <t>A</t>
        </is>
      </c>
      <c r="C4" t="n">
        <v>4.2</v>
      </c>
    </row>
    <row r="5">
      <c r="A5" t="n">
        <v>4</v>
      </c>
      <c r="B5" t="inlineStr">
        <is>
          <t>A</t>
        </is>
      </c>
      <c r="C5" t="n">
        <v>3.8</v>
      </c>
    </row>
    <row r="6">
      <c r="A6" t="n">
        <v>5</v>
      </c>
      <c r="B6" t="inlineStr">
        <is>
          <t>A</t>
        </is>
      </c>
      <c r="C6" t="n">
        <v>2.47</v>
      </c>
    </row>
    <row r="7">
      <c r="A7" t="n">
        <v>6</v>
      </c>
      <c r="B7" t="inlineStr">
        <is>
          <t>A</t>
        </is>
      </c>
      <c r="C7" t="n">
        <v>2.47</v>
      </c>
    </row>
    <row r="8">
      <c r="A8" t="n">
        <v>7</v>
      </c>
      <c r="B8" t="inlineStr">
        <is>
          <t>A</t>
        </is>
      </c>
      <c r="C8" t="n">
        <v>2.17</v>
      </c>
    </row>
    <row r="9">
      <c r="A9" t="n">
        <v>8</v>
      </c>
      <c r="B9" t="inlineStr">
        <is>
          <t>A</t>
        </is>
      </c>
      <c r="C9" t="n">
        <v>4.6</v>
      </c>
    </row>
    <row r="10">
      <c r="A10" t="n">
        <v>9</v>
      </c>
      <c r="B10" t="inlineStr">
        <is>
          <t>A</t>
        </is>
      </c>
      <c r="C10" t="n">
        <v>3.8</v>
      </c>
    </row>
    <row r="11">
      <c r="A11" t="n">
        <v>10</v>
      </c>
      <c r="B11" t="inlineStr">
        <is>
          <t>A</t>
        </is>
      </c>
      <c r="C11" t="n">
        <v>4.12</v>
      </c>
    </row>
    <row r="12">
      <c r="A12" t="n">
        <v>11</v>
      </c>
      <c r="B12" t="inlineStr">
        <is>
          <t>B</t>
        </is>
      </c>
      <c r="C12" t="n">
        <v>2.06</v>
      </c>
    </row>
    <row r="13">
      <c r="A13" t="n">
        <v>12</v>
      </c>
      <c r="B13" t="inlineStr">
        <is>
          <t>B</t>
        </is>
      </c>
      <c r="C13" t="n">
        <v>4.91</v>
      </c>
    </row>
    <row r="14">
      <c r="A14" t="n">
        <v>13</v>
      </c>
      <c r="B14" t="inlineStr">
        <is>
          <t>B</t>
        </is>
      </c>
      <c r="C14" t="n">
        <v>4.5</v>
      </c>
    </row>
    <row r="15">
      <c r="A15" t="n">
        <v>14</v>
      </c>
      <c r="B15" t="inlineStr">
        <is>
          <t>B</t>
        </is>
      </c>
      <c r="C15" t="n">
        <v>2.64</v>
      </c>
    </row>
    <row r="16">
      <c r="A16" t="n">
        <v>15</v>
      </c>
      <c r="B16" t="inlineStr">
        <is>
          <t>B</t>
        </is>
      </c>
      <c r="C16" t="n">
        <v>2.55</v>
      </c>
    </row>
    <row r="17">
      <c r="A17" t="n">
        <v>16</v>
      </c>
      <c r="B17" t="inlineStr">
        <is>
          <t>B</t>
        </is>
      </c>
      <c r="C17" t="n">
        <v>2.55</v>
      </c>
    </row>
    <row r="18">
      <c r="A18" t="n">
        <v>17</v>
      </c>
      <c r="B18" t="inlineStr">
        <is>
          <t>B</t>
        </is>
      </c>
      <c r="C18" t="n">
        <v>2.91</v>
      </c>
    </row>
    <row r="19">
      <c r="A19" t="n">
        <v>18</v>
      </c>
      <c r="B19" t="inlineStr">
        <is>
          <t>B</t>
        </is>
      </c>
      <c r="C19" t="n">
        <v>3.57</v>
      </c>
    </row>
    <row r="20">
      <c r="A20" t="n">
        <v>19</v>
      </c>
      <c r="B20" t="inlineStr">
        <is>
          <t>B</t>
        </is>
      </c>
      <c r="C20" t="n">
        <v>3.3</v>
      </c>
    </row>
    <row r="21">
      <c r="A21" t="n">
        <v>20</v>
      </c>
      <c r="B21" t="inlineStr">
        <is>
          <t>B</t>
        </is>
      </c>
      <c r="C21" t="n">
        <v>2.87</v>
      </c>
    </row>
    <row r="22">
      <c r="A22" t="n">
        <v>21</v>
      </c>
      <c r="B22" t="inlineStr">
        <is>
          <t>C</t>
        </is>
      </c>
      <c r="C22" t="n">
        <v>3.84</v>
      </c>
    </row>
    <row r="23">
      <c r="A23" t="n">
        <v>22</v>
      </c>
      <c r="B23" t="inlineStr">
        <is>
          <t>C</t>
        </is>
      </c>
      <c r="C23" t="n">
        <v>2.42</v>
      </c>
    </row>
    <row r="24">
      <c r="A24" t="n">
        <v>23</v>
      </c>
      <c r="B24" t="inlineStr">
        <is>
          <t>C</t>
        </is>
      </c>
      <c r="C24" t="n">
        <v>2.88</v>
      </c>
    </row>
    <row r="25">
      <c r="A25" t="n">
        <v>24</v>
      </c>
      <c r="B25" t="inlineStr">
        <is>
          <t>C</t>
        </is>
      </c>
      <c r="C25" t="n">
        <v>3.1</v>
      </c>
    </row>
    <row r="26">
      <c r="A26" t="n">
        <v>25</v>
      </c>
      <c r="B26" t="inlineStr">
        <is>
          <t>C</t>
        </is>
      </c>
      <c r="C26" t="n">
        <v>3.37</v>
      </c>
    </row>
    <row r="27">
      <c r="A27" t="n">
        <v>26</v>
      </c>
      <c r="B27" t="inlineStr">
        <is>
          <t>C</t>
        </is>
      </c>
      <c r="C27" t="n">
        <v>4.36</v>
      </c>
    </row>
    <row r="28">
      <c r="A28" t="n">
        <v>27</v>
      </c>
      <c r="B28" t="inlineStr">
        <is>
          <t>C</t>
        </is>
      </c>
      <c r="C28" t="n">
        <v>2.6</v>
      </c>
    </row>
    <row r="29">
      <c r="A29" t="n">
        <v>28</v>
      </c>
      <c r="B29" t="inlineStr">
        <is>
          <t>C</t>
        </is>
      </c>
      <c r="C29" t="n">
        <v>3.54</v>
      </c>
    </row>
    <row r="30">
      <c r="A30" t="n">
        <v>29</v>
      </c>
      <c r="B30" t="inlineStr">
        <is>
          <t>C</t>
        </is>
      </c>
      <c r="C30" t="n">
        <v>3.78</v>
      </c>
    </row>
    <row r="31">
      <c r="A31" t="n">
        <v>30</v>
      </c>
      <c r="B31" t="inlineStr">
        <is>
          <t>C</t>
        </is>
      </c>
      <c r="C31" t="n">
        <v>2.14</v>
      </c>
    </row>
  </sheetData>
  <dataValidations count="2">
    <dataValidation sqref="B2:B31" showErrorMessage="1" showInputMessage="1" allowBlank="0" type="list">
      <formula1>"A,B,C"</formula1>
    </dataValidation>
    <dataValidation sqref="C2:C31" showErrorMessage="1" showInputMessage="1" allowBlank="0" type="decimal" operator="between">
      <formula1>0</formula1>
      <formula2>5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Grupo</t>
        </is>
      </c>
      <c r="B1" t="inlineStr">
        <is>
          <t>Promedio</t>
        </is>
      </c>
      <c r="C1" t="inlineStr">
        <is>
          <t>Mediana</t>
        </is>
      </c>
      <c r="D1" t="inlineStr">
        <is>
          <t>Desv_Estandar</t>
        </is>
      </c>
      <c r="E1" t="inlineStr">
        <is>
          <t>Nota_Minima</t>
        </is>
      </c>
      <c r="F1" t="inlineStr">
        <is>
          <t>Nota_Maxima</t>
        </is>
      </c>
    </row>
    <row r="2">
      <c r="A2" t="inlineStr">
        <is>
          <t>A</t>
        </is>
      </c>
      <c r="B2">
        <f>PROMEDIO.SI(Datos_Grupos!B:B,"A",Datos_Grupos!C:C)</f>
        <v/>
      </c>
      <c r="C2">
        <f>MEDIANA(SI(Datos_Grupos!B:B="A",Datos_Grupos!C:C))</f>
        <v/>
      </c>
      <c r="D2">
        <f>DESVEST.P(SI(Datos_Grupos!B:B="A",Datos_Grupos!C:C))</f>
        <v/>
      </c>
      <c r="E2">
        <f>MIN(SI(Datos_Grupos!B:B="A",Datos_Grupos!C:C))</f>
        <v/>
      </c>
      <c r="F2">
        <f>MAX(SI(Datos_Grupos!B:B="A",Datos_Grupos!C:C))</f>
        <v/>
      </c>
    </row>
    <row r="3">
      <c r="A3" t="inlineStr">
        <is>
          <t>B</t>
        </is>
      </c>
      <c r="B3">
        <f>PROMEDIO.SI(Datos_Grupos!B:B,"B",Datos_Grupos!C:C)</f>
        <v/>
      </c>
      <c r="C3">
        <f>MEDIANA(SI(Datos_Grupos!B:B="B",Datos_Grupos!C:C))</f>
        <v/>
      </c>
      <c r="D3">
        <f>DESVEST.P(SI(Datos_Grupos!B:B="B",Datos_Grupos!C:C))</f>
        <v/>
      </c>
      <c r="E3">
        <f>MIN(SI(Datos_Grupos!B:B="B",Datos_Grupos!C:C))</f>
        <v/>
      </c>
      <c r="F3">
        <f>MAX(SI(Datos_Grupos!B:B="B",Datos_Grupos!C:C))</f>
        <v/>
      </c>
    </row>
    <row r="4">
      <c r="A4" t="inlineStr">
        <is>
          <t>C</t>
        </is>
      </c>
      <c r="B4">
        <f>PROMEDIO.SI(Datos_Grupos!B:B,"C",Datos_Grupos!C:C)</f>
        <v/>
      </c>
      <c r="C4">
        <f>MEDIANA(SI(Datos_Grupos!B:B="C",Datos_Grupos!C:C))</f>
        <v/>
      </c>
      <c r="D4">
        <f>DESVEST.P(SI(Datos_Grupos!B:B="C",Datos_Grupos!C:C))</f>
        <v/>
      </c>
      <c r="E4">
        <f>MIN(SI(Datos_Grupos!B:B="C",Datos_Grupos!C:C))</f>
        <v/>
      </c>
      <c r="F4">
        <f>MAX(SI(Datos_Grupos!B:B="C",Datos_Grupos!C:C))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Rango</t>
        </is>
      </c>
      <c r="B1" t="inlineStr">
        <is>
          <t>Cantidad</t>
        </is>
      </c>
      <c r="C1" t="inlineStr">
        <is>
          <t>Porcentaje</t>
        </is>
      </c>
    </row>
    <row r="2">
      <c r="A2" t="inlineStr">
        <is>
          <t>0.0–2.9</t>
        </is>
      </c>
      <c r="B2">
        <f>CONTAR.SI.CONJUNTO(Datos_Grupos!C:C,"&lt;=2.9")</f>
        <v/>
      </c>
      <c r="C2">
        <f>B2/SUM(B$2:B$5)</f>
        <v/>
      </c>
    </row>
    <row r="3">
      <c r="A3" t="inlineStr">
        <is>
          <t>3.0–3.9</t>
        </is>
      </c>
      <c r="B3">
        <f>CONTAR.SI.CONJUNTO(Datos_Grupos!C:C,"&gt;=3.0",Datos_Grupos!C:C,"&lt;=3.9")</f>
        <v/>
      </c>
      <c r="C3">
        <f>B3/SUM(B$2:B$5)</f>
        <v/>
      </c>
    </row>
    <row r="4">
      <c r="A4" t="inlineStr">
        <is>
          <t>4.0–4.9</t>
        </is>
      </c>
      <c r="B4">
        <f>CONTAR.SI.CONJUNTO(Datos_Grupos!C:C,"&gt;=4.0",Datos_Grupos!C:C,"&lt;=4.9")</f>
        <v/>
      </c>
      <c r="C4">
        <f>B4/SUM(B$2:B$5)</f>
        <v/>
      </c>
    </row>
    <row r="5">
      <c r="A5" t="inlineStr">
        <is>
          <t>5.0</t>
        </is>
      </c>
      <c r="B5">
        <f>CONTAR.SI(Datos_Grupos!C:C,5)</f>
        <v/>
      </c>
      <c r="C5">
        <f>B5/SUM(B$2:B$5)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Grupo</t>
        </is>
      </c>
      <c r="B1" t="inlineStr">
        <is>
          <t>Promedio</t>
        </is>
      </c>
      <c r="C1" t="inlineStr">
        <is>
          <t>Posicion</t>
        </is>
      </c>
    </row>
    <row r="2">
      <c r="A2" t="inlineStr">
        <is>
          <t>A</t>
        </is>
      </c>
      <c r="B2">
        <f>Estadisticas_Grupo!B2</f>
        <v/>
      </c>
      <c r="C2">
        <f>JERARQUIA(E2,$E$2:$E$4,0)</f>
        <v/>
      </c>
    </row>
    <row r="3">
      <c r="A3" t="inlineStr">
        <is>
          <t>B</t>
        </is>
      </c>
      <c r="B3">
        <f>Estadisticas_Grupo!B3</f>
        <v/>
      </c>
      <c r="C3">
        <f>JERARQUIA(E3,$E$2:$E$4,0)</f>
        <v/>
      </c>
    </row>
    <row r="4">
      <c r="A4" t="inlineStr">
        <is>
          <t>C</t>
        </is>
      </c>
      <c r="B4">
        <f>Estadisticas_Grupo!B4</f>
        <v/>
      </c>
      <c r="C4">
        <f>JERARQUIA(E4,$E$2:$E$4,0)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Campo</t>
        </is>
      </c>
      <c r="B1" t="inlineStr">
        <is>
          <t>Tipo de validacion</t>
        </is>
      </c>
      <c r="C1" t="inlineStr">
        <is>
          <t>Rango permitido</t>
        </is>
      </c>
    </row>
    <row r="2">
      <c r="A2" t="inlineStr">
        <is>
          <t>Grupo</t>
        </is>
      </c>
      <c r="B2" t="inlineStr">
        <is>
          <t>Lista</t>
        </is>
      </c>
      <c r="C2" t="inlineStr">
        <is>
          <t>A,B,C</t>
        </is>
      </c>
    </row>
    <row r="3">
      <c r="A3" t="inlineStr">
        <is>
          <t>Nota</t>
        </is>
      </c>
      <c r="B3" t="inlineStr">
        <is>
          <t>Numerico</t>
        </is>
      </c>
      <c r="C3" t="inlineStr">
        <is>
          <t>0.0–5.0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Grupo</t>
        </is>
      </c>
      <c r="B1" t="inlineStr">
        <is>
          <t>Q1</t>
        </is>
      </c>
      <c r="C1" t="inlineStr">
        <is>
          <t>Q2 (Mediana)</t>
        </is>
      </c>
      <c r="D1" t="inlineStr">
        <is>
          <t>Q3</t>
        </is>
      </c>
      <c r="E1" t="inlineStr">
        <is>
          <t>Min</t>
        </is>
      </c>
      <c r="F1" t="inlineStr">
        <is>
          <t>Max</t>
        </is>
      </c>
    </row>
    <row r="2">
      <c r="A2" t="inlineStr">
        <is>
          <t>A</t>
        </is>
      </c>
      <c r="B2">
        <f>CUARTIL.INC(FILTRAR(Datos_Grupos!C:C,Datos_Grupos!B:B="A"),1)</f>
        <v/>
      </c>
      <c r="C2">
        <f>CUARTIL.INC(FILTRAR(Datos_Grupos!C:C,Datos_Grupos!B:B="A"),2)</f>
        <v/>
      </c>
      <c r="D2">
        <f>CUARTIL.INC(FILTRAR(Datos_Grupos!C:C,Datos_Grupos!B:B="A"),3)</f>
        <v/>
      </c>
      <c r="E2">
        <f>MIN(SI(Datos_Grupos!B:B="A",Datos_Grupos!C:C))</f>
        <v/>
      </c>
      <c r="F2">
        <f>MAX(SI(Datos_Grupos!B:B="A",Datos_Grupos!C:C))</f>
        <v/>
      </c>
    </row>
    <row r="3">
      <c r="A3" t="inlineStr">
        <is>
          <t>B</t>
        </is>
      </c>
      <c r="B3">
        <f>CUARTIL.INC(FILTRAR(Datos_Grupos!C:C,Datos_Grupos!B:B="B"),1)</f>
        <v/>
      </c>
      <c r="C3">
        <f>CUARTIL.INC(FILTRAR(Datos_Grupos!C:C,Datos_Grupos!B:B="B"),2)</f>
        <v/>
      </c>
      <c r="D3">
        <f>CUARTIL.INC(FILTRAR(Datos_Grupos!C:C,Datos_Grupos!B:B="B"),3)</f>
        <v/>
      </c>
      <c r="E3">
        <f>MIN(SI(Datos_Grupos!B:B="B",Datos_Grupos!C:C))</f>
        <v/>
      </c>
      <c r="F3">
        <f>MAX(SI(Datos_Grupos!B:B="B",Datos_Grupos!C:C))</f>
        <v/>
      </c>
    </row>
    <row r="4">
      <c r="A4" t="inlineStr">
        <is>
          <t>C</t>
        </is>
      </c>
      <c r="B4">
        <f>CUARTIL.INC(FILTRAR(Datos_Grupos!C:C,Datos_Grupos!B:B="C"),1)</f>
        <v/>
      </c>
      <c r="C4">
        <f>CUARTIL.INC(FILTRAR(Datos_Grupos!C:C,Datos_Grupos!B:B="C"),2)</f>
        <v/>
      </c>
      <c r="D4">
        <f>CUARTIL.INC(FILTRAR(Datos_Grupos!C:C,Datos_Grupos!B:B="C"),3)</f>
        <v/>
      </c>
      <c r="E4">
        <f>MIN(SI(Datos_Grupos!B:B="C",Datos_Grupos!C:C))</f>
        <v/>
      </c>
      <c r="F4">
        <f>MAX(SI(Datos_Grupos!B:B="C",Datos_Grupos!C:C))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2025-10-11T16:35:27Z</dcterms:created>
  <dcterms:modified xmlns:dcterms="http://purl.org/dc/terms/" xmlns:xsi="http://www.w3.org/2001/XMLSchema-instance" xsi:type="dcterms:W3CDTF">2025-10-11T16:35:27Z</dcterms:modified>
</cp:coreProperties>
</file>